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V 24" sheetId="1" r:id="rId4"/>
    <sheet state="visible" name="Sheet15" sheetId="2" r:id="rId5"/>
    <sheet state="visible" name="DEC 24" sheetId="3" r:id="rId6"/>
    <sheet state="visible" name="JAN 25" sheetId="4" r:id="rId7"/>
    <sheet state="visible" name="FEB 25" sheetId="5" r:id="rId8"/>
    <sheet state="visible" name="MAR 25" sheetId="6" r:id="rId9"/>
    <sheet state="visible" name="APR 25" sheetId="7" r:id="rId10"/>
    <sheet state="visible" name="MAY 25" sheetId="8" r:id="rId11"/>
    <sheet state="visible" name="JUN 25" sheetId="9" r:id="rId12"/>
    <sheet state="visible" name="JULY 25" sheetId="10" r:id="rId13"/>
    <sheet state="visible" name="AUG 25" sheetId="11" r:id="rId14"/>
    <sheet state="visible" name="SEPT 25" sheetId="12" r:id="rId15"/>
    <sheet state="visible" name="OCT 25" sheetId="13" r:id="rId16"/>
    <sheet state="visible" name="NOV 25" sheetId="14" r:id="rId17"/>
    <sheet state="visible" name="DEC 25" sheetId="15" r:id="rId18"/>
  </sheets>
  <definedNames/>
  <calcPr/>
</workbook>
</file>

<file path=xl/sharedStrings.xml><?xml version="1.0" encoding="utf-8"?>
<sst xmlns="http://schemas.openxmlformats.org/spreadsheetml/2006/main" count="1907" uniqueCount="147">
  <si>
    <t>MANJUSHREE RESEACH INSTITUTE OF AYURVEDIC SCIENCE, PIPLAJ-GANDHINAGAR (GUJARAT)</t>
  </si>
  <si>
    <t>ATTENDANCE OF BAMS 1st PROF. 2024-25</t>
  </si>
  <si>
    <t xml:space="preserve">TRANSITIONAL CURRICULUM - November 2024			</t>
  </si>
  <si>
    <t xml:space="preserve">SANSKRIT- LH - /NLH -  /PRA -                                 PADARTH VIGYAN- LH - /NLH -  /PRA -                                          SAMHITA ADHYAYAN I- LH - /NLH -  /PRA -   </t>
  </si>
  <si>
    <t xml:space="preserve">KRIYA SHARIRA - LH - /NLH -  /PRA -                                                   RACHANA SHARIRA- LH - /NLH -  /PRA -  </t>
  </si>
  <si>
    <t>NAME OF SUBJECT</t>
  </si>
  <si>
    <t>SN</t>
  </si>
  <si>
    <t>PV</t>
  </si>
  <si>
    <t>RS</t>
  </si>
  <si>
    <t>KS</t>
  </si>
  <si>
    <t>SA1</t>
  </si>
  <si>
    <t>TOTAL</t>
  </si>
  <si>
    <t>%</t>
  </si>
  <si>
    <t>ENR. NO.</t>
  </si>
  <si>
    <t>NAME OF THE STUDENT</t>
  </si>
  <si>
    <t>LH</t>
  </si>
  <si>
    <t>PRA.</t>
  </si>
  <si>
    <t>NLH</t>
  </si>
  <si>
    <t>PRA</t>
  </si>
  <si>
    <t>ACHARYA DHRUVI</t>
  </si>
  <si>
    <t>AGRAVAT SMIT</t>
  </si>
  <si>
    <t>BALOCH HADINKHAN MAHMADARIF</t>
  </si>
  <si>
    <t>BAMBHANIYA BHAUTIKA RAJUBHAI</t>
  </si>
  <si>
    <t>BARIA VRUSHALIBEN RAMESHCHANDRA</t>
  </si>
  <si>
    <t>BHARMAL HOJEFA SHABBIRHUSEN</t>
  </si>
  <si>
    <t>BHOI SANJANAKUMARI KAMLESHBHAI</t>
  </si>
  <si>
    <t>BIHOLA JANUBEN BHARATSINH</t>
  </si>
  <si>
    <t>BUDHANI VANSHIKA NARESHKUMAR</t>
  </si>
  <si>
    <t>CHAUDHARY ASHOKBHAI DARGHABHAI</t>
  </si>
  <si>
    <t>CHAUDHARY VISHNUBHAI PRABHUBHAI</t>
  </si>
  <si>
    <t>CHAUHAN NAISARGI VINODKUMAR</t>
  </si>
  <si>
    <t>CHAUHAN RIDDHI RAKESH</t>
  </si>
  <si>
    <t>CHAVDA PRINCIKUVARBA PRABHATSINH</t>
  </si>
  <si>
    <t>DAMOR ITIXABEN ISHVARBHAI</t>
  </si>
  <si>
    <t>DAMOR RIYABEN SURESHBHAI</t>
  </si>
  <si>
    <t>DAVE ROSHANIBEN SHRIRAMBHAI</t>
  </si>
  <si>
    <t>DHARAVIYA RITESH MAHESHKUMAR</t>
  </si>
  <si>
    <t>DOBARIYA MISHA BIPINBHAI</t>
  </si>
  <si>
    <t>GAJJAR JIYA BHAGVANBHAI</t>
  </si>
  <si>
    <t>GAMETI HARDIKKUMAR MUKESHBHAI</t>
  </si>
  <si>
    <t>GAUSWAMI DHRUVPURI MANUPURI</t>
  </si>
  <si>
    <t>GELOT KRISHA JAYNTILAL</t>
  </si>
  <si>
    <t>GOHIL MEHUL KAPILDEV</t>
  </si>
  <si>
    <t>GOSWAMI NANDNI CHIRAGGIRI</t>
  </si>
  <si>
    <t>GURNANI HONEY KISHORKUMAR</t>
  </si>
  <si>
    <t>JADAV JASPALSINH</t>
  </si>
  <si>
    <t>JADEJA ISHWABA JAYRAJSINH</t>
  </si>
  <si>
    <t>JAIN DEVANSHI DEVESH</t>
  </si>
  <si>
    <t>JAIN JANVEE JIGNESHBHAI</t>
  </si>
  <si>
    <t>JANI MEET UMESHBHAI</t>
  </si>
  <si>
    <t>JOSHI MANTHANKUMAR HITENDRABHAI</t>
  </si>
  <si>
    <t>KALSARIYA DEEP MANUBHAI</t>
  </si>
  <si>
    <t>KANANI PAL NILESHBHAI</t>
  </si>
  <si>
    <t>KAPADIYA UJAS DIPAKKUMAR</t>
  </si>
  <si>
    <t>KATARA JAYRAJ SURESHBHAI</t>
  </si>
  <si>
    <t>KHOKHAR VISHAL PARBATBHAI</t>
  </si>
  <si>
    <t>LALWANI JAY KAMLESHBHAI</t>
  </si>
  <si>
    <t>LOH MINKALBEN RAMESHBHAI</t>
  </si>
  <si>
    <t>MAKWANA JAYKUMAR BHAGVANBHAI</t>
  </si>
  <si>
    <t>MANSURI MO OVESH ASIFBHAI</t>
  </si>
  <si>
    <t>MANVAR KHUSHI JALPESHKUMAR</t>
  </si>
  <si>
    <t>MODASIYA TARANNUMJAHAN MOHMED FARUK</t>
  </si>
  <si>
    <t>NAKUM BHADRESHBHAI BHUPATBHAI</t>
  </si>
  <si>
    <t>NEHA ANIL LAL</t>
  </si>
  <si>
    <t>PADHIYAR PARI HARENDRASINH</t>
  </si>
  <si>
    <t>PANCHAL SHARVIBEN BHAVESHKUMAR</t>
  </si>
  <si>
    <t>PANDYA SAKSHIBEN MIHIRKUMAR</t>
  </si>
  <si>
    <t>PARMAR RAVIRAJSINH GABHARUBHAI</t>
  </si>
  <si>
    <t>PATANI SAHIL NARANBHAI</t>
  </si>
  <si>
    <t>PATEL ANSH DILIPKUMAR</t>
  </si>
  <si>
    <t>PATEL BANSIBAHEN RAJESHKUMAR</t>
  </si>
  <si>
    <t>PATEL DHAIRY KAMLESHKUMAR</t>
  </si>
  <si>
    <t>PATEL DIYA RAKESHBHAI</t>
  </si>
  <si>
    <t>PATEL HETKUMAR PRADIPKUMAR</t>
  </si>
  <si>
    <t>PATEL HETVI DILIPBHAI</t>
  </si>
  <si>
    <t>PATEL ISHITA MANHARBHAI</t>
  </si>
  <si>
    <t>PATEL JAHANVIBEN RAJESHBHAI</t>
  </si>
  <si>
    <t>PATEL JAYMIN ASHOKBHAI</t>
  </si>
  <si>
    <t>PATEL KATHAN JAYESHBHAI</t>
  </si>
  <si>
    <t>PATEL KEDAR ALKESHBHAI</t>
  </si>
  <si>
    <t>PATEL KHUSHI SUNILBHAI</t>
  </si>
  <si>
    <t>PATEL KRISHA NILESHBHAI</t>
  </si>
  <si>
    <t>PATEL KRISITAKUMARI VINUBHAI</t>
  </si>
  <si>
    <t>PATEL MAITREE SANDIPKUMAR</t>
  </si>
  <si>
    <t>PATEL NABH JIGNESHKUMAR</t>
  </si>
  <si>
    <t>PATEL NISARGBHAI KAMLESHBHAI</t>
  </si>
  <si>
    <t>PATEL NIYATI RITESHKUMAR</t>
  </si>
  <si>
    <t>PATEL SUJALKUMAR RAMANBHAI</t>
  </si>
  <si>
    <t>PATEL TISHA HARSHADKUMAR</t>
  </si>
  <si>
    <t>PATEL VAISHAL JAGDISHBHAI</t>
  </si>
  <si>
    <t>PATEL VEDKUMAR RAKESHBHAI</t>
  </si>
  <si>
    <t>PATEL VRUNDA DILIPBHAI</t>
  </si>
  <si>
    <t>PRAJAPATI JANVI SANJAYKUMAR</t>
  </si>
  <si>
    <t>PRAJAPATI NUPUR UMESH</t>
  </si>
  <si>
    <t>PRAJAPATI REET DAYAPRAKASH</t>
  </si>
  <si>
    <t>PRAJAPATI VASANTBHAI SHAMALABHAI</t>
  </si>
  <si>
    <t>PUJARA MEET VISHNUKUMAR</t>
  </si>
  <si>
    <t>RANA KRUPA JAYESHBHAI</t>
  </si>
  <si>
    <t>RATHOD BHARATSINH MAHESHBHAI</t>
  </si>
  <si>
    <t>SAIYED MOHAMMAD WARIS PARVEZ ALI</t>
  </si>
  <si>
    <t>SAVANIYA DARSHANA BABUBHAI</t>
  </si>
  <si>
    <t>SHAH HRITI</t>
  </si>
  <si>
    <t>SHAH SHYAMA GUNJANBHAI</t>
  </si>
  <si>
    <t>SHAH VISHWA DIPAKBHAI</t>
  </si>
  <si>
    <t>SNEHAKUMARI SINGH</t>
  </si>
  <si>
    <t>SOLANKI HARSHIL PRAKASHBHAI</t>
  </si>
  <si>
    <t>SOLANKI NIDHI LAXMIKANT</t>
  </si>
  <si>
    <t>SURANI KRUPALI ANILKUMAR</t>
  </si>
  <si>
    <t>SURANI PREM JITENDRABHAI</t>
  </si>
  <si>
    <t>SUTHAR HELLY HIRABHAI</t>
  </si>
  <si>
    <t>TRIVEDI JAYENDRA ARVIND</t>
  </si>
  <si>
    <t>TUMBADA JOHNSANBHAI MOHANBHAI</t>
  </si>
  <si>
    <t>VALAND JIGNESH JAGDISHBHAI</t>
  </si>
  <si>
    <t>VANIYA DIVYESH MADHUBHAI</t>
  </si>
  <si>
    <t>VANOL RACHITA UMESHSINH</t>
  </si>
  <si>
    <t>VANSH DRASHTI ARAVINDBHAI</t>
  </si>
  <si>
    <t>VASARA KOMAL HEMANTBHAI</t>
  </si>
  <si>
    <t>VORA ZAHRA MOHAMMADBHAI</t>
  </si>
  <si>
    <t>VYAS MILI KISHORKUMAR</t>
  </si>
  <si>
    <t xml:space="preserve">SANSKRIT- LH -7, NLH/PRA - 10                                PADARTH VIGYAN- LH -7 /NLH -7  /PRA -                                          SAMHITA ADHYAYAN I- LH - /NLH -  /PRA -   </t>
  </si>
  <si>
    <t xml:space="preserve">KRIYA SHARIRA - LH -18 /NLH - 3 /PRA -(A+B= 18+19)                                               RACHANA SHARIRA- LH - /NLH -  /PRA -  </t>
  </si>
  <si>
    <t>BATCH A</t>
  </si>
  <si>
    <t xml:space="preserve">SANSKRIT- LH-08, NLH/PRA -13                                PADARTH VIGYAN- LH -7 /NLH -  7 /PRA -                                          SAMHITA ADHYAYAN I- LH - /NLH -  /PRA -   </t>
  </si>
  <si>
    <t xml:space="preserve">KRIYA SHARIRA - LH - 16 /NLH - 3 /PRA -  13(Batch A+ B = 6+7)                                                 RACHANA SHARIRA- LH - /NLH -  /PRA -  </t>
  </si>
  <si>
    <t xml:space="preserve">SANSKRIT- LH-7  NLH/PRA -14                                 PADARTH VIGYAN- LH -8 /NLH - 8 /PRA -                                          SAMHITA ADHYAYAN I- LH - /NLH -  /PRA -   </t>
  </si>
  <si>
    <t xml:space="preserve">KRIYA SHARIRA - LH - 12/NLH - 2  /PRA - 8                                                  RACHANA SHARIRA- LH - /NLH -  /PRA -  </t>
  </si>
  <si>
    <t xml:space="preserve">SANSKRIT- LH-9 NLH/PRA -13                                 PADARTH VIGYAN- LH -8 /NLH - 8 /PRA -  0                                        SAMHITA ADHYAYAN I- LH - /NLH -  /PRA -   </t>
  </si>
  <si>
    <t xml:space="preserve">KRIYA SHARIRA - LH - 10/NLH -03  /PRA - 08                                               RACHANA SHARIRA- LH - /NLH -  /PRA -  </t>
  </si>
  <si>
    <t xml:space="preserve">SANSKRIT- LH - 3/NLH -3 /PRA -3                                 PADARTH VIGYAN- LH - /NLH -  /PRA -                                          SAMHITA ADHYAYAN I- LH - /NLH -  /PRA -   </t>
  </si>
  <si>
    <t xml:space="preserve">KRIYA SHARIRA - LH -4 /NLH -0  /PRA -  0                                                 RACHANA SHARIRA- LH - /NLH -  /PRA -  </t>
  </si>
  <si>
    <t>BATCH B</t>
  </si>
  <si>
    <t xml:space="preserve">SANSKRIT- LH -4 /NLH - 3 /PRA -4                              PADARTH VIGYAN- LH - /NLH -  /PRA -                                          SAMHITA ADHYAYAN I- LH - /NLH -  /PRA -   </t>
  </si>
  <si>
    <t xml:space="preserve">KRIYA SHARIRA - LH -7 /NLH - 0 /PRA - 3+4(A+B)                                                  RACHANA SHARIRA- LH - /NLH -  /PRA -  </t>
  </si>
  <si>
    <t xml:space="preserve">SANSKRIT- LH -9 /NLH - 4 /PRA - 7                                PADARTH VIGYAN- LH - /NLH -  /PRA -                                          SAMHITA ADHYAYAN I- LH - /NLH -  /PRA -   </t>
  </si>
  <si>
    <t xml:space="preserve">KRIYA SHARIRA - LH -10 /NLH -  2/PRA -  17(8+9)                                                 RACHANA SHARIRA- LH - /NLH -  /PRA -17(8+9)  </t>
  </si>
  <si>
    <t xml:space="preserve">SANSKRIT- LH -9  /NLH -5  /PRA -9                                 PADARTH VIGYAN- LH - /NLH -  /PRA -                                          SAMHITA ADHYAYAN I- LH - /NLH -  /PRA -   </t>
  </si>
  <si>
    <t xml:space="preserve">KRIYA SHARIRA - LH- 13/NLH - 3 /PRA -(10+8)                                                   RACHANA SHARIRA- LH - /NLH -  /PRA -  </t>
  </si>
  <si>
    <t xml:space="preserve">SANSKRIT- LH -10 /NLH -12  /PRA -07                                 PADARTH VIGYAN- LH - /NLH -  /PRA -                                          SAMHITA ADHYAYAN I- LH - /NLH -  /PRA -   </t>
  </si>
  <si>
    <t xml:space="preserve">KRIYA SHARIRA - LH -12 /NLH - 3  /PRA - (9+8)                                          RACHANA SHARIRA- LH - /NLH -  /PRA -  </t>
  </si>
  <si>
    <t>SEPT 25</t>
  </si>
  <si>
    <t xml:space="preserve">SANSKRIT- LH -10/NLH -13 /PRA -07                                 PADARTH VIGYAN- LH - /NLH -  /PRA -                                          SAMHITA ADHYAYAN I- LH - /NLH -  /PRA -   </t>
  </si>
  <si>
    <t xml:space="preserve">KRIYA SHARIRA - LH - 12/NLH -  2/PRA -  18(9+9)                                                RACHANA SHARIRA- LH - /NLH - /PRA - </t>
  </si>
  <si>
    <t xml:space="preserve">SANSKRIT- LH -02 /NLH - 02 /PRA -02                              PADARTH VIGYAN- LH - /NLH -1  /PRA -                                          SAMHITA ADHYAYAN I- LH - /NLH -  /PRA -   </t>
  </si>
  <si>
    <t xml:space="preserve">KRIYA SHARIRA - LH - /NLH -  /PRA -  1+ 2                                                 RACHANA SHARIRA- LH - /NLH -  /PRA -  </t>
  </si>
  <si>
    <t xml:space="preserve">SANSKRIT- LH -8 /NLH -11  /PRA -8                                 PADARTH VIGYAN- LH - /NLH -  /PRA -                                          SAMHITA ADHYAYAN I- LH - /NLH -  /PRA -   </t>
  </si>
  <si>
    <t xml:space="preserve">SANSKRIT- LH -10/NLH -5 /PRA -5                                 PADARTH VIGYAN- LH - /NLH -  /PRA -                                          SAMHITA ADHYAYAN I- LH - /NLH -  /PRA -   </t>
  </si>
  <si>
    <t xml:space="preserve">KRIYA SHARIRA - LH - 11 /NLH - 1  /PRA -  7+10                                         RACHANA SHARIRA- LH - /NLH -  /PRA -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</si>
</sst>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mmm d"/>
  </numFmts>
  <fonts count="47">
    <font>
      <sz val="10.0"/>
      <color rgb="FF000000"/>
      <name val="Arial"/>
      <scheme val="minor"/>
    </font>
    <font>
      <b/>
      <sz val="15.0"/>
      <color theme="1"/>
      <name val="Arial"/>
      <scheme val="minor"/>
    </font>
    <font/>
    <font>
      <sz val="15.0"/>
      <color theme="1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color rgb="FFFF0000"/>
      <name val="Arial"/>
      <scheme val="minor"/>
    </font>
    <font>
      <b/>
      <sz val="11.0"/>
      <color theme="1"/>
      <name val="Times New Roman"/>
    </font>
    <font>
      <sz val="11.0"/>
      <color theme="1"/>
      <name val="Arial"/>
      <scheme val="minor"/>
    </font>
    <font>
      <b/>
      <color theme="1"/>
      <name val="Times New Roman"/>
    </font>
    <font>
      <sz val="11.0"/>
      <color rgb="FF000000"/>
      <name val="Times New Roman"/>
    </font>
    <font>
      <color rgb="FF000000"/>
      <name val="Arial"/>
      <scheme val="minor"/>
    </font>
    <font>
      <sz val="11.0"/>
      <color theme="1"/>
      <name val="Calibri"/>
    </font>
    <font>
      <b/>
      <sz val="14.0"/>
      <color rgb="FF000000"/>
      <name val="Arial"/>
      <scheme val="minor"/>
    </font>
    <font>
      <sz val="11.0"/>
      <color rgb="FF000000"/>
      <name val="Calibri"/>
    </font>
    <font>
      <b/>
      <sz val="14.0"/>
      <color theme="1"/>
      <name val="Times New Roman"/>
    </font>
    <font>
      <b/>
      <sz val="11.0"/>
      <color theme="1"/>
      <name val="Calibri"/>
    </font>
    <font>
      <b/>
      <sz val="11.0"/>
      <color rgb="FF000000"/>
      <name val="Times New Roman"/>
    </font>
    <font>
      <b/>
      <sz val="14.0"/>
      <color rgb="FF000000"/>
      <name val="Calibri"/>
    </font>
    <font>
      <b/>
      <sz val="11.0"/>
      <color rgb="FF000000"/>
      <name val="Calibri"/>
    </font>
    <font>
      <b/>
      <color rgb="FF000000"/>
      <name val="Arial"/>
      <scheme val="minor"/>
    </font>
    <font>
      <b/>
      <color theme="1"/>
      <name val="Arial"/>
      <scheme val="minor"/>
    </font>
    <font>
      <b/>
      <sz val="13.0"/>
      <color theme="1"/>
      <name val="Times New Roman"/>
    </font>
    <font>
      <b/>
      <sz val="13.0"/>
      <color theme="1"/>
      <name val="Arial"/>
      <scheme val="minor"/>
    </font>
    <font>
      <sz val="14.0"/>
      <color theme="1"/>
      <name val="Arial"/>
      <scheme val="minor"/>
    </font>
    <font>
      <b/>
      <sz val="12.0"/>
      <color rgb="FF000000"/>
      <name val="Times New Roman"/>
    </font>
    <font>
      <b/>
      <sz val="12.0"/>
      <color theme="1"/>
      <name val="Arial"/>
    </font>
    <font>
      <b/>
      <sz val="12.0"/>
      <color rgb="FF000000"/>
      <name val="Arial"/>
      <scheme val="minor"/>
    </font>
    <font>
      <b/>
      <sz val="12.0"/>
      <color theme="1"/>
      <name val="Arial"/>
      <scheme val="minor"/>
    </font>
    <font>
      <b/>
      <sz val="12.0"/>
      <color rgb="FF000000"/>
      <name val="Calibri"/>
    </font>
    <font>
      <b/>
      <sz val="14.0"/>
      <color theme="1"/>
      <name val="Calibri"/>
    </font>
    <font>
      <b/>
      <sz val="14.0"/>
      <color rgb="FF000000"/>
      <name val="Times New Roman"/>
    </font>
    <font>
      <b/>
      <sz val="12.0"/>
      <color theme="1"/>
      <name val="Times New Roman"/>
    </font>
    <font>
      <color theme="1"/>
      <name val="Arial"/>
    </font>
    <font>
      <b/>
      <sz val="16.0"/>
      <color rgb="FF000000"/>
      <name val="Times New Roman"/>
    </font>
    <font>
      <b/>
      <sz val="14.0"/>
      <color theme="1"/>
      <name val="Arial"/>
    </font>
    <font>
      <sz val="10.0"/>
      <color theme="1"/>
      <name val="Arial"/>
      <scheme val="minor"/>
    </font>
    <font>
      <sz val="14.0"/>
      <color theme="1"/>
      <name val="Times New Roman"/>
    </font>
    <font>
      <b/>
      <sz val="16.0"/>
      <color theme="1"/>
      <name val="Arial"/>
      <scheme val="minor"/>
    </font>
    <font>
      <b/>
      <sz val="16.0"/>
      <color rgb="FF000000"/>
      <name val="Arial"/>
      <scheme val="minor"/>
    </font>
    <font>
      <b/>
      <sz val="17.0"/>
      <color rgb="FF000000"/>
      <name val="Arial"/>
      <scheme val="minor"/>
    </font>
    <font>
      <b/>
      <sz val="17.0"/>
      <color theme="1"/>
      <name val="Arial"/>
      <scheme val="minor"/>
    </font>
    <font>
      <b/>
      <sz val="17.0"/>
      <color rgb="FF000000"/>
      <name val="Calibri"/>
    </font>
    <font>
      <b/>
      <sz val="16.0"/>
      <color rgb="FF000000"/>
      <name val="Calibri"/>
    </font>
    <font>
      <b/>
      <sz val="11.0"/>
      <color rgb="FF000000"/>
      <name val="Arial"/>
      <scheme val="minor"/>
    </font>
    <font>
      <sz val="9.0"/>
      <color rgb="FF000000"/>
      <name val="Times New Roman"/>
    </font>
    <font>
      <b/>
      <sz val="11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 readingOrder="0" shrinkToFit="0" wrapText="1"/>
    </xf>
    <xf borderId="0" fillId="0" fontId="6" numFmtId="0" xfId="0" applyFont="1"/>
    <xf borderId="0" fillId="0" fontId="5" numFmtId="164" xfId="0" applyAlignment="1" applyFont="1" applyNumberFormat="1">
      <alignment horizontal="center" readingOrder="0"/>
    </xf>
    <xf borderId="1" fillId="0" fontId="7" numFmtId="0" xfId="0" applyAlignment="1" applyBorder="1" applyFont="1">
      <alignment horizontal="center" readingOrder="0" vertical="bottom"/>
    </xf>
    <xf borderId="0" fillId="0" fontId="4" numFmtId="0" xfId="0" applyAlignment="1" applyFont="1">
      <alignment readingOrder="0"/>
    </xf>
    <xf borderId="1" fillId="0" fontId="7" numFmtId="0" xfId="0" applyAlignment="1" applyBorder="1" applyFont="1">
      <alignment horizontal="center" vertical="bottom"/>
    </xf>
    <xf borderId="2" fillId="0" fontId="7" numFmtId="0" xfId="0" applyAlignment="1" applyBorder="1" applyFont="1">
      <alignment horizontal="center" vertical="bottom"/>
    </xf>
    <xf borderId="0" fillId="0" fontId="7" numFmtId="0" xfId="0" applyAlignment="1" applyFont="1">
      <alignment horizontal="center" vertical="bottom"/>
    </xf>
    <xf borderId="4" fillId="0" fontId="4" numFmtId="0" xfId="0" applyBorder="1" applyFont="1"/>
    <xf borderId="4" fillId="0" fontId="4" numFmtId="0" xfId="0" applyAlignment="1" applyBorder="1" applyFont="1">
      <alignment readingOrder="0"/>
    </xf>
    <xf borderId="4" fillId="0" fontId="8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4" fillId="0" fontId="7" numFmtId="0" xfId="0" applyAlignment="1" applyBorder="1" applyFont="1">
      <alignment horizontal="center" readingOrder="0" vertical="bottom"/>
    </xf>
    <xf borderId="4" fillId="0" fontId="7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/>
    </xf>
    <xf borderId="4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4" fillId="0" fontId="10" numFmtId="0" xfId="0" applyAlignment="1" applyBorder="1" applyFont="1">
      <alignment horizontal="center" readingOrder="0" shrinkToFit="0" vertical="bottom" wrapText="0"/>
    </xf>
    <xf borderId="3" fillId="0" fontId="10" numFmtId="0" xfId="0" applyAlignment="1" applyBorder="1" applyFont="1">
      <alignment readingOrder="0" shrinkToFit="0" vertical="bottom" wrapText="0"/>
    </xf>
    <xf borderId="4" fillId="0" fontId="11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4" fillId="2" fontId="12" numFmtId="0" xfId="0" applyAlignment="1" applyBorder="1" applyFill="1" applyFont="1">
      <alignment horizontal="center" vertical="bottom"/>
    </xf>
    <xf borderId="4" fillId="2" fontId="12" numFmtId="0" xfId="0" applyAlignment="1" applyBorder="1" applyFont="1">
      <alignment readingOrder="0"/>
    </xf>
    <xf borderId="4" fillId="2" fontId="12" numFmtId="0" xfId="0" applyBorder="1" applyFont="1"/>
    <xf borderId="0" fillId="2" fontId="12" numFmtId="0" xfId="0" applyFont="1"/>
    <xf borderId="5" fillId="0" fontId="10" numFmtId="0" xfId="0" applyAlignment="1" applyBorder="1" applyFont="1">
      <alignment horizontal="center" readingOrder="0" shrinkToFit="0" vertical="bottom" wrapText="0"/>
    </xf>
    <xf borderId="6" fillId="0" fontId="10" numFmtId="0" xfId="0" applyAlignment="1" applyBorder="1" applyFont="1">
      <alignment readingOrder="0" shrinkToFit="0" vertical="bottom" wrapText="0"/>
    </xf>
    <xf borderId="4" fillId="2" fontId="12" numFmtId="0" xfId="0" applyAlignment="1" applyBorder="1" applyFont="1">
      <alignment vertical="bottom"/>
    </xf>
    <xf borderId="0" fillId="2" fontId="12" numFmtId="0" xfId="0" applyAlignment="1" applyFont="1">
      <alignment vertical="bottom"/>
    </xf>
    <xf borderId="5" fillId="2" fontId="10" numFmtId="0" xfId="0" applyAlignment="1" applyBorder="1" applyFont="1">
      <alignment horizontal="center" readingOrder="0" shrinkToFit="0" vertical="bottom" wrapText="0"/>
    </xf>
    <xf borderId="6" fillId="2" fontId="10" numFmtId="0" xfId="0" applyAlignment="1" applyBorder="1" applyFont="1">
      <alignment readingOrder="0" shrinkToFit="0" vertical="bottom" wrapText="0"/>
    </xf>
    <xf borderId="4" fillId="2" fontId="11" numFmtId="0" xfId="0" applyBorder="1" applyFont="1"/>
    <xf borderId="4" fillId="2" fontId="11" numFmtId="0" xfId="0" applyAlignment="1" applyBorder="1" applyFont="1">
      <alignment readingOrder="0"/>
    </xf>
    <xf borderId="4" fillId="2" fontId="13" numFmtId="0" xfId="0" applyAlignment="1" applyBorder="1" applyFont="1">
      <alignment readingOrder="0"/>
    </xf>
    <xf borderId="4" fillId="2" fontId="13" numFmtId="0" xfId="0" applyBorder="1" applyFont="1"/>
    <xf borderId="4" fillId="2" fontId="13" numFmtId="0" xfId="0" applyAlignment="1" applyBorder="1" applyFont="1">
      <alignment readingOrder="0"/>
    </xf>
    <xf borderId="4" fillId="2" fontId="14" numFmtId="0" xfId="0" applyAlignment="1" applyBorder="1" applyFont="1">
      <alignment horizontal="center" vertical="bottom"/>
    </xf>
    <xf borderId="4" fillId="2" fontId="14" numFmtId="0" xfId="0" applyAlignment="1" applyBorder="1" applyFont="1">
      <alignment vertical="bottom"/>
    </xf>
    <xf borderId="0" fillId="2" fontId="11" numFmtId="0" xfId="0" applyFont="1"/>
    <xf borderId="4" fillId="2" fontId="4" numFmtId="0" xfId="0" applyBorder="1" applyFont="1"/>
    <xf borderId="0" fillId="2" fontId="4" numFmtId="0" xfId="0" applyFont="1"/>
    <xf borderId="1" fillId="0" fontId="15" numFmtId="0" xfId="0" applyAlignment="1" applyBorder="1" applyFont="1">
      <alignment horizontal="center" vertical="bottom"/>
    </xf>
    <xf borderId="1" fillId="0" fontId="15" numFmtId="0" xfId="0" applyAlignment="1" applyBorder="1" applyFont="1">
      <alignment horizontal="center" readingOrder="0" vertical="bottom"/>
    </xf>
    <xf borderId="2" fillId="2" fontId="15" numFmtId="0" xfId="0" applyAlignment="1" applyBorder="1" applyFont="1">
      <alignment horizontal="center" vertical="bottom"/>
    </xf>
    <xf borderId="1" fillId="2" fontId="15" numFmtId="0" xfId="0" applyAlignment="1" applyBorder="1" applyFont="1">
      <alignment horizontal="center" vertical="bottom"/>
    </xf>
    <xf borderId="0" fillId="0" fontId="5" numFmtId="0" xfId="0" applyFont="1"/>
    <xf borderId="4" fillId="0" fontId="5" numFmtId="0" xfId="0" applyAlignment="1" applyBorder="1" applyFont="1">
      <alignment readingOrder="0"/>
    </xf>
    <xf borderId="4" fillId="0" fontId="5" numFmtId="0" xfId="0" applyBorder="1" applyFont="1"/>
    <xf borderId="4" fillId="2" fontId="5" numFmtId="0" xfId="0" applyAlignment="1" applyBorder="1" applyFont="1">
      <alignment horizontal="center"/>
    </xf>
    <xf borderId="0" fillId="0" fontId="5" numFmtId="0" xfId="0" applyAlignment="1" applyFont="1">
      <alignment readingOrder="0"/>
    </xf>
    <xf borderId="4" fillId="2" fontId="7" numFmtId="0" xfId="0" applyAlignment="1" applyBorder="1" applyFont="1">
      <alignment horizontal="center" readingOrder="0"/>
    </xf>
    <xf borderId="4" fillId="2" fontId="7" numFmtId="0" xfId="0" applyAlignment="1" applyBorder="1" applyFont="1">
      <alignment horizontal="center"/>
    </xf>
    <xf borderId="4" fillId="2" fontId="16" numFmtId="0" xfId="0" applyAlignment="1" applyBorder="1" applyFont="1">
      <alignment horizontal="center" vertical="bottom"/>
    </xf>
    <xf borderId="4" fillId="0" fontId="4" numFmtId="0" xfId="0" applyAlignment="1" applyBorder="1" applyFont="1">
      <alignment readingOrder="0"/>
    </xf>
    <xf borderId="5" fillId="2" fontId="17" numFmtId="0" xfId="0" applyAlignment="1" applyBorder="1" applyFont="1">
      <alignment horizontal="center" readingOrder="0" shrinkToFit="0" vertical="bottom" wrapText="0"/>
    </xf>
    <xf borderId="6" fillId="2" fontId="17" numFmtId="0" xfId="0" applyAlignment="1" applyBorder="1" applyFont="1">
      <alignment readingOrder="0" shrinkToFit="0" vertical="bottom" wrapText="0"/>
    </xf>
    <xf borderId="4" fillId="2" fontId="18" numFmtId="0" xfId="0" applyAlignment="1" applyBorder="1" applyFont="1">
      <alignment horizontal="center" vertical="bottom"/>
    </xf>
    <xf borderId="4" fillId="2" fontId="19" numFmtId="0" xfId="0" applyAlignment="1" applyBorder="1" applyFont="1">
      <alignment horizontal="center" vertical="bottom"/>
    </xf>
    <xf borderId="0" fillId="0" fontId="20" numFmtId="0" xfId="0" applyFont="1"/>
    <xf borderId="4" fillId="0" fontId="14" numFmtId="0" xfId="0" applyAlignment="1" applyBorder="1" applyFont="1">
      <alignment horizontal="right" readingOrder="0" shrinkToFit="0" vertical="bottom" wrapText="0"/>
    </xf>
    <xf borderId="4" fillId="2" fontId="5" numFmtId="0" xfId="0" applyAlignment="1" applyBorder="1" applyFont="1">
      <alignment readingOrder="0"/>
    </xf>
    <xf borderId="0" fillId="0" fontId="11" numFmtId="0" xfId="0" applyFont="1"/>
    <xf borderId="0" fillId="0" fontId="21" numFmtId="0" xfId="0" applyAlignment="1" applyFont="1">
      <alignment horizontal="center"/>
    </xf>
    <xf borderId="0" fillId="2" fontId="4" numFmtId="0" xfId="0" applyAlignment="1" applyFont="1">
      <alignment horizontal="center"/>
    </xf>
    <xf borderId="4" fillId="0" fontId="3" numFmtId="0" xfId="0" applyAlignment="1" applyBorder="1" applyFont="1">
      <alignment horizontal="center"/>
    </xf>
    <xf borderId="1" fillId="0" fontId="22" numFmtId="0" xfId="0" applyAlignment="1" applyBorder="1" applyFont="1">
      <alignment horizontal="center" vertical="bottom"/>
    </xf>
    <xf borderId="1" fillId="0" fontId="22" numFmtId="0" xfId="0" applyAlignment="1" applyBorder="1" applyFont="1">
      <alignment horizontal="center" readingOrder="0" vertical="bottom"/>
    </xf>
    <xf borderId="2" fillId="2" fontId="22" numFmtId="0" xfId="0" applyAlignment="1" applyBorder="1" applyFont="1">
      <alignment horizontal="center" vertical="bottom"/>
    </xf>
    <xf borderId="1" fillId="2" fontId="22" numFmtId="0" xfId="0" applyAlignment="1" applyBorder="1" applyFont="1">
      <alignment horizontal="center" vertical="bottom"/>
    </xf>
    <xf borderId="0" fillId="0" fontId="23" numFmtId="0" xfId="0" applyAlignment="1" applyFont="1">
      <alignment horizontal="center"/>
    </xf>
    <xf borderId="4" fillId="0" fontId="23" numFmtId="0" xfId="0" applyAlignment="1" applyBorder="1" applyFont="1">
      <alignment horizontal="center" readingOrder="0"/>
    </xf>
    <xf borderId="4" fillId="0" fontId="23" numFmtId="0" xfId="0" applyAlignment="1" applyBorder="1" applyFont="1">
      <alignment horizontal="center"/>
    </xf>
    <xf borderId="4" fillId="0" fontId="5" numFmtId="0" xfId="0" applyAlignment="1" applyBorder="1" applyFont="1">
      <alignment horizontal="center" readingOrder="0"/>
    </xf>
    <xf borderId="4" fillId="2" fontId="23" numFmtId="0" xfId="0" applyAlignment="1" applyBorder="1" applyFont="1">
      <alignment horizontal="center"/>
    </xf>
    <xf borderId="0" fillId="0" fontId="5" numFmtId="0" xfId="0" applyAlignment="1" applyFont="1">
      <alignment horizontal="center" readingOrder="0"/>
    </xf>
    <xf borderId="3" fillId="0" fontId="10" numFmtId="0" xfId="0" applyAlignment="1" applyBorder="1" applyFont="1">
      <alignment horizontal="center" readingOrder="0" shrinkToFit="0" vertical="bottom" wrapText="0"/>
    </xf>
    <xf borderId="4" fillId="0" fontId="4" numFmtId="0" xfId="0" applyAlignment="1" applyBorder="1" applyFont="1">
      <alignment horizontal="center" readingOrder="0"/>
    </xf>
    <xf borderId="4" fillId="0" fontId="8" numFmtId="0" xfId="0" applyAlignment="1" applyBorder="1" applyFont="1">
      <alignment horizontal="center" readingOrder="0"/>
    </xf>
    <xf borderId="6" fillId="0" fontId="10" numFmtId="0" xfId="0" applyAlignment="1" applyBorder="1" applyFont="1">
      <alignment horizontal="center" readingOrder="0" shrinkToFit="0" vertical="bottom" wrapText="0"/>
    </xf>
    <xf borderId="6" fillId="2" fontId="10" numFmtId="0" xfId="0" applyAlignment="1" applyBorder="1" applyFont="1">
      <alignment horizontal="center" readingOrder="0" shrinkToFit="0" vertical="bottom" wrapText="0"/>
    </xf>
    <xf borderId="4" fillId="2" fontId="5" numFmtId="0" xfId="0" applyAlignment="1" applyBorder="1" applyFont="1">
      <alignment horizontal="center" readingOrder="0"/>
    </xf>
    <xf borderId="4" fillId="2" fontId="13" numFmtId="0" xfId="0" applyAlignment="1" applyBorder="1" applyFont="1">
      <alignment horizontal="center" readingOrder="0"/>
    </xf>
    <xf borderId="0" fillId="2" fontId="11" numFmtId="0" xfId="0" applyAlignment="1" applyFont="1">
      <alignment horizontal="center"/>
    </xf>
    <xf borderId="4" fillId="0" fontId="19" numFmtId="0" xfId="0" applyAlignment="1" applyBorder="1" applyFont="1">
      <alignment horizontal="center" vertical="bottom"/>
    </xf>
    <xf borderId="0" fillId="0" fontId="24" numFmtId="0" xfId="0" applyFont="1"/>
    <xf borderId="4" fillId="0" fontId="15" numFmtId="0" xfId="0" applyAlignment="1" applyBorder="1" applyFont="1">
      <alignment horizontal="center" readingOrder="0" vertical="bottom"/>
    </xf>
    <xf borderId="4" fillId="2" fontId="5" numFmtId="0" xfId="0" applyBorder="1" applyFont="1"/>
    <xf borderId="5" fillId="2" fontId="25" numFmtId="0" xfId="0" applyAlignment="1" applyBorder="1" applyFont="1">
      <alignment horizontal="center" readingOrder="0" shrinkToFit="0" vertical="bottom" wrapText="0"/>
    </xf>
    <xf borderId="6" fillId="2" fontId="25" numFmtId="0" xfId="0" applyAlignment="1" applyBorder="1" applyFont="1">
      <alignment readingOrder="0" shrinkToFit="0" vertical="bottom" wrapText="0"/>
    </xf>
    <xf borderId="4" fillId="2" fontId="26" numFmtId="0" xfId="0" applyAlignment="1" applyBorder="1" applyFont="1">
      <alignment horizontal="right" vertical="bottom"/>
    </xf>
    <xf borderId="4" fillId="2" fontId="26" numFmtId="0" xfId="0" applyAlignment="1" applyBorder="1" applyFont="1">
      <alignment vertical="bottom"/>
    </xf>
    <xf borderId="4" fillId="2" fontId="26" numFmtId="0" xfId="0" applyAlignment="1" applyBorder="1" applyFont="1">
      <alignment horizontal="right" vertical="bottom"/>
    </xf>
    <xf borderId="4" fillId="2" fontId="27" numFmtId="0" xfId="0" applyAlignment="1" applyBorder="1" applyFont="1">
      <alignment readingOrder="0"/>
    </xf>
    <xf borderId="4" fillId="2" fontId="28" numFmtId="0" xfId="0" applyAlignment="1" applyBorder="1" applyFont="1">
      <alignment readingOrder="0"/>
    </xf>
    <xf borderId="4" fillId="2" fontId="27" numFmtId="0" xfId="0" applyBorder="1" applyFont="1"/>
    <xf borderId="4" fillId="2" fontId="29" numFmtId="0" xfId="0" applyAlignment="1" applyBorder="1" applyFont="1">
      <alignment horizontal="center" vertical="bottom"/>
    </xf>
    <xf borderId="4" fillId="2" fontId="29" numFmtId="0" xfId="0" applyAlignment="1" applyBorder="1" applyFont="1">
      <alignment vertical="bottom"/>
    </xf>
    <xf borderId="0" fillId="0" fontId="27" numFmtId="0" xfId="0" applyFont="1"/>
    <xf borderId="0" fillId="0" fontId="21" numFmtId="0" xfId="0" applyFont="1"/>
    <xf borderId="7" fillId="0" fontId="10" numFmtId="0" xfId="0" applyAlignment="1" applyBorder="1" applyFont="1">
      <alignment horizontal="center" readingOrder="0" shrinkToFit="0" vertical="bottom" wrapText="0"/>
    </xf>
    <xf borderId="8" fillId="0" fontId="10" numFmtId="0" xfId="0" applyAlignment="1" applyBorder="1" applyFont="1">
      <alignment readingOrder="0" shrinkToFit="0" vertical="bottom" wrapText="0"/>
    </xf>
    <xf borderId="9" fillId="0" fontId="4" numFmtId="0" xfId="0" applyAlignment="1" applyBorder="1" applyFont="1">
      <alignment readingOrder="0"/>
    </xf>
    <xf borderId="9" fillId="0" fontId="4" numFmtId="0" xfId="0" applyBorder="1" applyFont="1"/>
    <xf borderId="9" fillId="2" fontId="16" numFmtId="0" xfId="0" applyAlignment="1" applyBorder="1" applyFont="1">
      <alignment horizontal="center" vertical="bottom"/>
    </xf>
    <xf borderId="4" fillId="0" fontId="10" numFmtId="0" xfId="0" applyAlignment="1" applyBorder="1" applyFont="1">
      <alignment horizontal="center" readingOrder="0" shrinkToFit="0" vertical="bottom" wrapText="0"/>
    </xf>
    <xf borderId="4" fillId="0" fontId="10" numFmtId="0" xfId="0" applyAlignment="1" applyBorder="1" applyFont="1">
      <alignment readingOrder="0" shrinkToFit="0" vertical="bottom" wrapText="0"/>
    </xf>
    <xf borderId="4" fillId="0" fontId="4" numFmtId="0" xfId="0" applyAlignment="1" applyBorder="1" applyFont="1">
      <alignment readingOrder="0"/>
    </xf>
    <xf borderId="4" fillId="0" fontId="4" numFmtId="0" xfId="0" applyBorder="1" applyFont="1"/>
    <xf borderId="4" fillId="2" fontId="16" numFmtId="0" xfId="0" applyAlignment="1" applyBorder="1" applyFont="1">
      <alignment horizontal="center" vertical="bottom"/>
    </xf>
    <xf borderId="1" fillId="2" fontId="5" numFmtId="0" xfId="0" applyBorder="1" applyFont="1"/>
    <xf borderId="5" fillId="0" fontId="4" numFmtId="0" xfId="0" applyAlignment="1" applyBorder="1" applyFont="1">
      <alignment readingOrder="0"/>
    </xf>
    <xf borderId="5" fillId="0" fontId="4" numFmtId="0" xfId="0" applyBorder="1" applyFont="1"/>
    <xf borderId="5" fillId="2" fontId="16" numFmtId="0" xfId="0" applyAlignment="1" applyBorder="1" applyFont="1">
      <alignment horizontal="center" vertical="bottom"/>
    </xf>
    <xf borderId="5" fillId="3" fontId="10" numFmtId="0" xfId="0" applyAlignment="1" applyBorder="1" applyFill="1" applyFont="1">
      <alignment horizontal="center" readingOrder="0" shrinkToFit="0" vertical="bottom" wrapText="0"/>
    </xf>
    <xf borderId="6" fillId="3" fontId="10" numFmtId="0" xfId="0" applyAlignment="1" applyBorder="1" applyFont="1">
      <alignment readingOrder="0" shrinkToFit="0" vertical="bottom" wrapText="0"/>
    </xf>
    <xf borderId="4" fillId="3" fontId="4" numFmtId="0" xfId="0" applyBorder="1" applyFont="1"/>
    <xf borderId="4" fillId="3" fontId="4" numFmtId="0" xfId="0" applyAlignment="1" applyBorder="1" applyFont="1">
      <alignment readingOrder="0"/>
    </xf>
    <xf borderId="4" fillId="2" fontId="28" numFmtId="0" xfId="0" applyBorder="1" applyFont="1"/>
    <xf borderId="4" fillId="2" fontId="15" numFmtId="0" xfId="0" applyAlignment="1" applyBorder="1" applyFont="1">
      <alignment horizontal="center" readingOrder="0"/>
    </xf>
    <xf borderId="4" fillId="2" fontId="15" numFmtId="0" xfId="0" applyAlignment="1" applyBorder="1" applyFont="1">
      <alignment horizontal="center"/>
    </xf>
    <xf borderId="4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0" fillId="3" fontId="4" numFmtId="0" xfId="0" applyFont="1"/>
    <xf borderId="4" fillId="3" fontId="5" numFmtId="0" xfId="0" applyAlignment="1" applyBorder="1" applyFont="1">
      <alignment horizontal="center"/>
    </xf>
    <xf borderId="4" fillId="3" fontId="30" numFmtId="0" xfId="0" applyAlignment="1" applyBorder="1" applyFont="1">
      <alignment horizontal="center" vertical="bottom"/>
    </xf>
    <xf borderId="4" fillId="3" fontId="5" numFmtId="0" xfId="0" applyBorder="1" applyFont="1"/>
    <xf borderId="4" fillId="3" fontId="30" numFmtId="0" xfId="0" applyAlignment="1" applyBorder="1" applyFont="1">
      <alignment vertical="bottom"/>
    </xf>
    <xf borderId="5" fillId="2" fontId="31" numFmtId="0" xfId="0" applyAlignment="1" applyBorder="1" applyFont="1">
      <alignment horizontal="center" readingOrder="0" shrinkToFit="0" vertical="bottom" wrapText="0"/>
    </xf>
    <xf borderId="6" fillId="2" fontId="31" numFmtId="0" xfId="0" applyAlignment="1" applyBorder="1" applyFont="1">
      <alignment readingOrder="0" shrinkToFit="0" vertical="bottom" wrapText="0"/>
    </xf>
    <xf borderId="4" fillId="2" fontId="18" numFmtId="0" xfId="0" applyAlignment="1" applyBorder="1" applyFont="1">
      <alignment vertical="bottom"/>
    </xf>
    <xf borderId="0" fillId="0" fontId="13" numFmtId="0" xfId="0" applyFont="1"/>
    <xf borderId="9" fillId="0" fontId="9" numFmtId="0" xfId="0" applyAlignment="1" applyBorder="1" applyFont="1">
      <alignment horizontal="center"/>
    </xf>
    <xf borderId="4" fillId="2" fontId="32" numFmtId="0" xfId="0" applyAlignment="1" applyBorder="1" applyFont="1">
      <alignment horizontal="center" readingOrder="0"/>
    </xf>
    <xf borderId="4" fillId="2" fontId="32" numFmtId="0" xfId="0" applyAlignment="1" applyBorder="1" applyFont="1">
      <alignment horizontal="center"/>
    </xf>
    <xf borderId="4" fillId="2" fontId="32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4" fillId="0" fontId="33" numFmtId="0" xfId="0" applyAlignment="1" applyBorder="1" applyFont="1">
      <alignment horizontal="right" vertical="bottom"/>
    </xf>
    <xf borderId="3" fillId="0" fontId="4" numFmtId="0" xfId="0" applyAlignment="1" applyBorder="1" applyFont="1">
      <alignment readingOrder="0"/>
    </xf>
    <xf borderId="10" fillId="0" fontId="4" numFmtId="0" xfId="0" applyAlignment="1" applyBorder="1" applyFont="1">
      <alignment readingOrder="0"/>
    </xf>
    <xf borderId="11" fillId="0" fontId="4" numFmtId="0" xfId="0" applyAlignment="1" applyBorder="1" applyFont="1">
      <alignment readingOrder="0"/>
    </xf>
    <xf borderId="4" fillId="0" fontId="33" numFmtId="0" xfId="0" applyAlignment="1" applyBorder="1" applyFont="1">
      <alignment horizontal="right" vertical="bottom"/>
    </xf>
    <xf borderId="3" fillId="0" fontId="4" numFmtId="0" xfId="0" applyBorder="1" applyFont="1"/>
    <xf borderId="12" fillId="0" fontId="4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1" fillId="3" fontId="4" numFmtId="0" xfId="0" applyAlignment="1" applyBorder="1" applyFont="1">
      <alignment readingOrder="0"/>
    </xf>
    <xf borderId="4" fillId="3" fontId="33" numFmtId="0" xfId="0" applyAlignment="1" applyBorder="1" applyFont="1">
      <alignment vertical="bottom"/>
    </xf>
    <xf borderId="3" fillId="3" fontId="4" numFmtId="0" xfId="0" applyAlignment="1" applyBorder="1" applyFont="1">
      <alignment readingOrder="0"/>
    </xf>
    <xf borderId="4" fillId="3" fontId="12" numFmtId="0" xfId="0" applyAlignment="1" applyBorder="1" applyFont="1">
      <alignment horizontal="center" vertical="bottom"/>
    </xf>
    <xf borderId="4" fillId="3" fontId="12" numFmtId="0" xfId="0" applyAlignment="1" applyBorder="1" applyFont="1">
      <alignment vertical="bottom"/>
    </xf>
    <xf borderId="6" fillId="2" fontId="34" numFmtId="0" xfId="0" applyAlignment="1" applyBorder="1" applyFont="1">
      <alignment readingOrder="0" shrinkToFit="0" vertical="bottom" wrapText="0"/>
    </xf>
    <xf borderId="1" fillId="2" fontId="13" numFmtId="0" xfId="0" applyAlignment="1" applyBorder="1" applyFont="1">
      <alignment readingOrder="0"/>
    </xf>
    <xf borderId="4" fillId="2" fontId="35" numFmtId="0" xfId="0" applyAlignment="1" applyBorder="1" applyFont="1">
      <alignment readingOrder="0" vertical="bottom"/>
    </xf>
    <xf borderId="4" fillId="2" fontId="19" numFmtId="0" xfId="0" applyAlignment="1" applyBorder="1" applyFont="1">
      <alignment vertical="bottom"/>
    </xf>
    <xf borderId="0" fillId="0" fontId="36" numFmtId="0" xfId="0" applyFont="1"/>
    <xf borderId="4" fillId="2" fontId="15" numFmtId="0" xfId="0" applyBorder="1" applyFont="1"/>
    <xf borderId="9" fillId="0" fontId="8" numFmtId="0" xfId="0" applyAlignment="1" applyBorder="1" applyFont="1">
      <alignment readingOrder="0"/>
    </xf>
    <xf borderId="5" fillId="0" fontId="8" numFmtId="0" xfId="0" applyAlignment="1" applyBorder="1" applyFont="1">
      <alignment readingOrder="0"/>
    </xf>
    <xf borderId="4" fillId="3" fontId="15" numFmtId="0" xfId="0" applyAlignment="1" applyBorder="1" applyFont="1">
      <alignment horizontal="center"/>
    </xf>
    <xf borderId="4" fillId="3" fontId="15" numFmtId="0" xfId="0" applyBorder="1" applyFont="1"/>
    <xf borderId="4" fillId="3" fontId="37" numFmtId="0" xfId="0" applyAlignment="1" applyBorder="1" applyFont="1">
      <alignment vertical="bottom"/>
    </xf>
    <xf borderId="4" fillId="2" fontId="38" numFmtId="0" xfId="0" applyAlignment="1" applyBorder="1" applyFont="1">
      <alignment readingOrder="0"/>
    </xf>
    <xf borderId="4" fillId="2" fontId="39" numFmtId="0" xfId="0" applyAlignment="1" applyBorder="1" applyFont="1">
      <alignment readingOrder="0"/>
    </xf>
    <xf borderId="4" fillId="2" fontId="31" numFmtId="0" xfId="0" applyAlignment="1" applyBorder="1" applyFont="1">
      <alignment vertical="bottom"/>
    </xf>
    <xf borderId="1" fillId="0" fontId="4" numFmtId="0" xfId="0" applyBorder="1" applyFont="1"/>
    <xf borderId="4" fillId="0" fontId="8" numFmtId="0" xfId="0" applyAlignment="1" applyBorder="1" applyFont="1">
      <alignment readingOrder="0"/>
    </xf>
    <xf borderId="4" fillId="3" fontId="8" numFmtId="0" xfId="0" applyAlignment="1" applyBorder="1" applyFont="1">
      <alignment readingOrder="0"/>
    </xf>
    <xf borderId="4" fillId="3" fontId="12" numFmtId="0" xfId="0" applyAlignment="1" applyBorder="1" applyFont="1">
      <alignment readingOrder="0"/>
    </xf>
    <xf borderId="4" fillId="3" fontId="12" numFmtId="0" xfId="0" applyBorder="1" applyFont="1"/>
    <xf borderId="4" fillId="2" fontId="39" numFmtId="0" xfId="0" applyBorder="1" applyFont="1"/>
    <xf borderId="4" fillId="2" fontId="40" numFmtId="0" xfId="0" applyAlignment="1" applyBorder="1" applyFont="1">
      <alignment readingOrder="0"/>
    </xf>
    <xf borderId="4" fillId="2" fontId="41" numFmtId="0" xfId="0" applyAlignment="1" applyBorder="1" applyFont="1">
      <alignment horizontal="center"/>
    </xf>
    <xf borderId="4" fillId="2" fontId="42" numFmtId="0" xfId="0" applyAlignment="1" applyBorder="1" applyFont="1">
      <alignment horizontal="center" vertical="bottom"/>
    </xf>
    <xf borderId="4" fillId="2" fontId="42" numFmtId="0" xfId="0" applyAlignment="1" applyBorder="1" applyFont="1">
      <alignment horizontal="center" readingOrder="0"/>
    </xf>
    <xf borderId="0" fillId="0" fontId="27" numFmtId="0" xfId="0" applyAlignment="1" applyFont="1">
      <alignment horizontal="center"/>
    </xf>
    <xf borderId="0" fillId="0" fontId="39" numFmtId="0" xfId="0" applyFont="1"/>
    <xf borderId="4" fillId="2" fontId="43" numFmtId="0" xfId="0" applyAlignment="1" applyBorder="1" applyFont="1">
      <alignment horizontal="center" vertical="bottom"/>
    </xf>
    <xf borderId="4" fillId="0" fontId="44" numFmtId="0" xfId="0" applyAlignment="1" applyBorder="1" applyFont="1">
      <alignment readingOrder="0"/>
    </xf>
    <xf borderId="0" fillId="0" fontId="5" numFmtId="0" xfId="0" applyAlignment="1" applyFont="1">
      <alignment horizontal="center"/>
    </xf>
    <xf borderId="2" fillId="0" fontId="15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center"/>
    </xf>
    <xf borderId="9" fillId="0" fontId="7" numFmtId="0" xfId="0" applyAlignment="1" applyBorder="1" applyFont="1">
      <alignment horizontal="center" readingOrder="0"/>
    </xf>
    <xf borderId="6" fillId="0" fontId="45" numFmtId="0" xfId="0" applyAlignment="1" applyBorder="1" applyFont="1">
      <alignment readingOrder="0" shrinkToFit="0" vertical="bottom" wrapText="0"/>
    </xf>
    <xf borderId="1" fillId="3" fontId="4" numFmtId="0" xfId="0" applyBorder="1" applyFont="1"/>
    <xf borderId="4" fillId="3" fontId="4" numFmtId="0" xfId="0" applyAlignment="1" applyBorder="1" applyFont="1">
      <alignment readingOrder="0"/>
    </xf>
    <xf borderId="4" fillId="3" fontId="4" numFmtId="0" xfId="0" applyBorder="1" applyFont="1"/>
    <xf borderId="5" fillId="3" fontId="4" numFmtId="0" xfId="0" applyAlignment="1" applyBorder="1" applyFont="1">
      <alignment readingOrder="0"/>
    </xf>
    <xf borderId="4" fillId="2" fontId="5" numFmtId="0" xfId="0" applyAlignment="1" applyBorder="1" applyFont="1">
      <alignment horizontal="center" readingOrder="0" vertical="center"/>
    </xf>
    <xf borderId="4" fillId="2" fontId="30" numFmtId="0" xfId="0" applyAlignment="1" applyBorder="1" applyFont="1">
      <alignment horizontal="center" vertical="center"/>
    </xf>
    <xf borderId="4" fillId="2" fontId="18" numFmtId="0" xfId="0" applyAlignment="1" applyBorder="1" applyFont="1">
      <alignment horizontal="center" vertical="center"/>
    </xf>
    <xf borderId="4" fillId="2" fontId="19" numFmtId="0" xfId="0" applyAlignment="1" applyBorder="1" applyFont="1">
      <alignment readingOrder="0" vertical="bottom"/>
    </xf>
    <xf borderId="0" fillId="0" fontId="5" numFmtId="165" xfId="0" applyAlignment="1" applyFont="1" applyNumberFormat="1">
      <alignment horizontal="center" readingOrder="0"/>
    </xf>
    <xf borderId="4" fillId="0" fontId="23" numFmtId="0" xfId="0" applyAlignment="1" applyBorder="1" applyFont="1">
      <alignment horizontal="center" readingOrder="0" vertical="center"/>
    </xf>
    <xf borderId="0" fillId="0" fontId="23" numFmtId="0" xfId="0" applyAlignment="1" applyFont="1">
      <alignment horizontal="center" readingOrder="0" vertical="center"/>
    </xf>
    <xf borderId="0" fillId="4" fontId="12" numFmtId="0" xfId="0" applyFill="1" applyFont="1"/>
    <xf borderId="0" fillId="4" fontId="12" numFmtId="0" xfId="0" applyAlignment="1" applyFont="1">
      <alignment vertical="bottom"/>
    </xf>
    <xf borderId="4" fillId="2" fontId="27" numFmtId="0" xfId="0" applyAlignment="1" applyBorder="1" applyFont="1">
      <alignment horizontal="center" readingOrder="0" vertical="center"/>
    </xf>
    <xf borderId="4" fillId="2" fontId="28" numFmtId="0" xfId="0" applyAlignment="1" applyBorder="1" applyFont="1">
      <alignment horizontal="center" readingOrder="0" vertical="center"/>
    </xf>
    <xf borderId="0" fillId="4" fontId="11" numFmtId="0" xfId="0" applyFont="1"/>
    <xf borderId="0" fillId="0" fontId="11" numFmtId="0" xfId="0" applyAlignment="1" applyFont="1">
      <alignment readingOrder="0"/>
    </xf>
    <xf borderId="0" fillId="4" fontId="4" numFmtId="0" xfId="0" applyFont="1"/>
    <xf borderId="4" fillId="0" fontId="21" numFmtId="0" xfId="0" applyAlignment="1" applyBorder="1" applyFont="1">
      <alignment readingOrder="0"/>
    </xf>
    <xf borderId="4" fillId="0" fontId="46" numFmtId="0" xfId="0" applyAlignment="1" applyBorder="1" applyFont="1">
      <alignment readingOrder="0"/>
    </xf>
    <xf borderId="4" fillId="0" fontId="21" numFmtId="0" xfId="0" applyAlignment="1" applyBorder="1" applyFont="1">
      <alignment horizontal="center"/>
    </xf>
    <xf borderId="4" fillId="0" fontId="21" numFmtId="0" xfId="0" applyBorder="1" applyFont="1"/>
    <xf borderId="0" fillId="0" fontId="12" numFmtId="0" xfId="0" applyFont="1"/>
    <xf borderId="0" fillId="0" fontId="12" numFmtId="0" xfId="0" applyAlignment="1" applyFont="1">
      <alignment vertical="bottom"/>
    </xf>
    <xf borderId="4" fillId="2" fontId="20" numFmtId="0" xfId="0" applyAlignment="1" applyBorder="1" applyFont="1">
      <alignment readingOrder="0"/>
    </xf>
    <xf borderId="4" fillId="2" fontId="20" numFmtId="0" xfId="0" applyBorder="1" applyFont="1"/>
    <xf borderId="4" fillId="4" fontId="11" numFmtId="0" xfId="0" applyAlignment="1" applyBorder="1" applyFont="1">
      <alignment readingOrder="0"/>
    </xf>
    <xf borderId="4" fillId="2" fontId="2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4" max="4" width="9.88"/>
    <col customWidth="1" min="8" max="8" width="15.13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6" width="8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6" t="s">
        <v>2</v>
      </c>
      <c r="I3" s="7"/>
      <c r="J3" s="7"/>
      <c r="K3" s="7"/>
      <c r="R3" s="5"/>
      <c r="S3" s="5"/>
      <c r="T3" s="5"/>
    </row>
    <row r="4">
      <c r="E4" s="8"/>
      <c r="I4" s="7"/>
      <c r="J4" s="7"/>
      <c r="K4" s="7"/>
      <c r="R4" s="5"/>
      <c r="S4" s="5"/>
      <c r="T4" s="5"/>
    </row>
    <row r="5">
      <c r="A5" s="9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A6" s="9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R6" s="5"/>
      <c r="S6" s="5"/>
      <c r="T6" s="5"/>
    </row>
    <row r="7">
      <c r="C7" s="10"/>
      <c r="I7" s="7"/>
      <c r="J7" s="7"/>
      <c r="K7" s="7"/>
      <c r="R7" s="5"/>
      <c r="S7" s="5"/>
      <c r="T7" s="5"/>
    </row>
    <row r="8">
      <c r="A8" s="11" t="s">
        <v>5</v>
      </c>
      <c r="B8" s="3"/>
      <c r="C8" s="9" t="s">
        <v>6</v>
      </c>
      <c r="D8" s="2"/>
      <c r="E8" s="3"/>
      <c r="F8" s="9" t="s">
        <v>7</v>
      </c>
      <c r="G8" s="2"/>
      <c r="H8" s="3"/>
      <c r="I8" s="9" t="s">
        <v>8</v>
      </c>
      <c r="J8" s="2"/>
      <c r="K8" s="3"/>
      <c r="L8" s="9" t="s">
        <v>9</v>
      </c>
      <c r="M8" s="2"/>
      <c r="N8" s="3"/>
      <c r="O8" s="9" t="s">
        <v>10</v>
      </c>
      <c r="P8" s="2"/>
      <c r="Q8" s="3"/>
      <c r="R8" s="12" t="s">
        <v>11</v>
      </c>
      <c r="S8" s="2"/>
      <c r="T8" s="3"/>
      <c r="U8" s="11" t="s">
        <v>12</v>
      </c>
      <c r="V8" s="2"/>
      <c r="W8" s="3"/>
      <c r="X8" s="13"/>
      <c r="Y8" s="13"/>
      <c r="Z8" s="13"/>
    </row>
    <row r="9">
      <c r="C9" s="14"/>
      <c r="D9" s="14"/>
      <c r="E9" s="14"/>
      <c r="F9" s="14"/>
      <c r="G9" s="14"/>
      <c r="H9" s="14"/>
      <c r="I9" s="15">
        <v>2.0</v>
      </c>
      <c r="J9" s="16"/>
      <c r="K9" s="14"/>
      <c r="L9" s="15"/>
      <c r="M9" s="14"/>
      <c r="N9" s="15"/>
      <c r="O9" s="15"/>
      <c r="P9" s="15"/>
      <c r="Q9" s="15"/>
      <c r="R9" s="17">
        <f t="shared" ref="R9:T9" si="1">SUM(C9,F9,I9,L9,O9)</f>
        <v>2</v>
      </c>
      <c r="S9" s="17">
        <f t="shared" si="1"/>
        <v>0</v>
      </c>
      <c r="T9" s="17">
        <f t="shared" si="1"/>
        <v>0</v>
      </c>
      <c r="U9" s="14"/>
      <c r="V9" s="14"/>
      <c r="W9" s="14"/>
    </row>
    <row r="10">
      <c r="A10" s="18" t="s">
        <v>13</v>
      </c>
      <c r="B10" s="18" t="s">
        <v>14</v>
      </c>
      <c r="C10" s="19" t="s">
        <v>15</v>
      </c>
      <c r="D10" s="19" t="s">
        <v>16</v>
      </c>
      <c r="E10" s="20" t="s">
        <v>17</v>
      </c>
      <c r="F10" s="19" t="s">
        <v>15</v>
      </c>
      <c r="G10" s="19" t="s">
        <v>16</v>
      </c>
      <c r="H10" s="20" t="s">
        <v>17</v>
      </c>
      <c r="I10" s="19" t="s">
        <v>15</v>
      </c>
      <c r="J10" s="19" t="s">
        <v>16</v>
      </c>
      <c r="K10" s="20" t="s">
        <v>17</v>
      </c>
      <c r="L10" s="19" t="s">
        <v>15</v>
      </c>
      <c r="M10" s="19" t="s">
        <v>16</v>
      </c>
      <c r="N10" s="20" t="s">
        <v>17</v>
      </c>
      <c r="O10" s="19" t="s">
        <v>15</v>
      </c>
      <c r="P10" s="21" t="s">
        <v>18</v>
      </c>
      <c r="Q10" s="20" t="s">
        <v>17</v>
      </c>
      <c r="R10" s="19" t="s">
        <v>15</v>
      </c>
      <c r="S10" s="21" t="s">
        <v>18</v>
      </c>
      <c r="T10" s="21" t="s">
        <v>17</v>
      </c>
      <c r="U10" s="19" t="s">
        <v>15</v>
      </c>
      <c r="V10" s="21" t="s">
        <v>18</v>
      </c>
      <c r="W10" s="21" t="s">
        <v>17</v>
      </c>
      <c r="X10" s="22"/>
      <c r="Y10" s="22"/>
      <c r="Z10" s="22"/>
    </row>
    <row r="11">
      <c r="A11" s="23">
        <v>1.0</v>
      </c>
      <c r="B11" s="24" t="s">
        <v>19</v>
      </c>
      <c r="C11" s="15"/>
      <c r="D11" s="15"/>
      <c r="E11" s="15"/>
      <c r="F11" s="15"/>
      <c r="G11" s="15"/>
      <c r="H11" s="15"/>
      <c r="I11" s="25"/>
      <c r="J11" s="26"/>
      <c r="K11" s="26"/>
      <c r="L11" s="15"/>
      <c r="M11" s="15"/>
      <c r="N11" s="15"/>
      <c r="O11" s="15"/>
      <c r="P11" s="15"/>
      <c r="Q11" s="15"/>
      <c r="R11" s="27">
        <f t="shared" ref="R11:T11" si="2">SUM(C11,F11,I11,L11,O11)</f>
        <v>0</v>
      </c>
      <c r="S11" s="27">
        <f t="shared" si="2"/>
        <v>0</v>
      </c>
      <c r="T11" s="27">
        <f t="shared" si="2"/>
        <v>0</v>
      </c>
      <c r="U11" s="28"/>
      <c r="V11" s="29"/>
      <c r="W11" s="29"/>
      <c r="X11" s="30"/>
      <c r="Y11" s="30"/>
      <c r="Z11" s="30"/>
    </row>
    <row r="12">
      <c r="A12" s="31">
        <v>2.0</v>
      </c>
      <c r="B12" s="32" t="s">
        <v>20</v>
      </c>
      <c r="C12" s="15"/>
      <c r="D12" s="14"/>
      <c r="E12" s="15"/>
      <c r="F12" s="14"/>
      <c r="G12" s="14"/>
      <c r="H12" s="14"/>
      <c r="I12" s="15"/>
      <c r="J12" s="26"/>
      <c r="K12" s="26"/>
      <c r="L12" s="14"/>
      <c r="M12" s="14"/>
      <c r="N12" s="14"/>
      <c r="O12" s="14"/>
      <c r="P12" s="14"/>
      <c r="Q12" s="14"/>
      <c r="R12" s="27">
        <f t="shared" ref="R12:T12" si="3">SUM(C12,F12,I12,L12,O12)</f>
        <v>0</v>
      </c>
      <c r="S12" s="27">
        <f t="shared" si="3"/>
        <v>0</v>
      </c>
      <c r="T12" s="27">
        <f t="shared" si="3"/>
        <v>0</v>
      </c>
      <c r="U12" s="28"/>
      <c r="V12" s="29"/>
      <c r="W12" s="29"/>
      <c r="X12" s="30"/>
      <c r="Y12" s="30"/>
      <c r="Z12" s="30"/>
    </row>
    <row r="13">
      <c r="A13" s="31">
        <v>3.0</v>
      </c>
      <c r="B13" s="32" t="s">
        <v>21</v>
      </c>
      <c r="C13" s="15"/>
      <c r="D13" s="14"/>
      <c r="E13" s="15"/>
      <c r="F13" s="14"/>
      <c r="G13" s="14"/>
      <c r="H13" s="14"/>
      <c r="I13" s="25"/>
      <c r="J13" s="26"/>
      <c r="K13" s="26"/>
      <c r="L13" s="14"/>
      <c r="M13" s="14"/>
      <c r="N13" s="14"/>
      <c r="O13" s="14"/>
      <c r="P13" s="14"/>
      <c r="Q13" s="14"/>
      <c r="R13" s="27">
        <f t="shared" ref="R13:T13" si="4">SUM(C13,F13,I13,L13,O13)</f>
        <v>0</v>
      </c>
      <c r="S13" s="27">
        <f t="shared" si="4"/>
        <v>0</v>
      </c>
      <c r="T13" s="27">
        <f t="shared" si="4"/>
        <v>0</v>
      </c>
      <c r="U13" s="28"/>
      <c r="V13" s="29"/>
      <c r="W13" s="29"/>
      <c r="X13" s="30"/>
      <c r="Y13" s="30"/>
      <c r="Z13" s="30"/>
    </row>
    <row r="14">
      <c r="A14" s="31">
        <v>4.0</v>
      </c>
      <c r="B14" s="32" t="s">
        <v>22</v>
      </c>
      <c r="C14" s="15"/>
      <c r="D14" s="14"/>
      <c r="E14" s="15"/>
      <c r="F14" s="14"/>
      <c r="G14" s="14"/>
      <c r="H14" s="14"/>
      <c r="I14" s="15"/>
      <c r="J14" s="26"/>
      <c r="K14" s="26"/>
      <c r="L14" s="14"/>
      <c r="M14" s="14"/>
      <c r="N14" s="14"/>
      <c r="O14" s="14"/>
      <c r="P14" s="14"/>
      <c r="Q14" s="14"/>
      <c r="R14" s="27">
        <f t="shared" ref="R14:T14" si="5">SUM(C14,F14,I14,L14,O14)</f>
        <v>0</v>
      </c>
      <c r="S14" s="27">
        <f t="shared" si="5"/>
        <v>0</v>
      </c>
      <c r="T14" s="27">
        <f t="shared" si="5"/>
        <v>0</v>
      </c>
      <c r="U14" s="28"/>
      <c r="V14" s="29"/>
      <c r="W14" s="29"/>
      <c r="X14" s="30"/>
      <c r="Y14" s="30"/>
      <c r="Z14" s="30"/>
    </row>
    <row r="15">
      <c r="A15" s="31">
        <v>5.0</v>
      </c>
      <c r="B15" s="32" t="s">
        <v>23</v>
      </c>
      <c r="C15" s="15"/>
      <c r="D15" s="14"/>
      <c r="E15" s="15"/>
      <c r="F15" s="14"/>
      <c r="G15" s="14"/>
      <c r="H15" s="14"/>
      <c r="I15" s="25"/>
      <c r="J15" s="25"/>
      <c r="K15" s="26"/>
      <c r="L15" s="14"/>
      <c r="M15" s="14"/>
      <c r="N15" s="14"/>
      <c r="O15" s="14"/>
      <c r="P15" s="14"/>
      <c r="Q15" s="14"/>
      <c r="R15" s="27">
        <f t="shared" ref="R15:T15" si="6">SUM(C15,F15,I15,L15,O15)</f>
        <v>0</v>
      </c>
      <c r="S15" s="27">
        <f t="shared" si="6"/>
        <v>0</v>
      </c>
      <c r="T15" s="27">
        <f t="shared" si="6"/>
        <v>0</v>
      </c>
      <c r="U15" s="28"/>
      <c r="V15" s="29"/>
      <c r="W15" s="29"/>
      <c r="X15" s="30"/>
      <c r="Y15" s="30"/>
      <c r="Z15" s="30"/>
    </row>
    <row r="16">
      <c r="A16" s="31">
        <v>6.0</v>
      </c>
      <c r="B16" s="32" t="s">
        <v>24</v>
      </c>
      <c r="C16" s="15"/>
      <c r="D16" s="14"/>
      <c r="E16" s="15"/>
      <c r="F16" s="14"/>
      <c r="G16" s="14"/>
      <c r="H16" s="14"/>
      <c r="I16" s="25"/>
      <c r="J16" s="25"/>
      <c r="K16" s="26"/>
      <c r="L16" s="14"/>
      <c r="M16" s="14"/>
      <c r="N16" s="14"/>
      <c r="O16" s="14"/>
      <c r="P16" s="14"/>
      <c r="Q16" s="14"/>
      <c r="R16" s="27">
        <f t="shared" ref="R16:T16" si="7">SUM(C16,F16,I16,L16,O16)</f>
        <v>0</v>
      </c>
      <c r="S16" s="27">
        <f t="shared" si="7"/>
        <v>0</v>
      </c>
      <c r="T16" s="27">
        <f t="shared" si="7"/>
        <v>0</v>
      </c>
      <c r="U16" s="28"/>
      <c r="V16" s="29"/>
      <c r="W16" s="29"/>
      <c r="X16" s="30"/>
      <c r="Y16" s="30"/>
      <c r="Z16" s="30"/>
    </row>
    <row r="17">
      <c r="A17" s="31">
        <v>7.0</v>
      </c>
      <c r="B17" s="32" t="s">
        <v>25</v>
      </c>
      <c r="C17" s="15"/>
      <c r="D17" s="14"/>
      <c r="E17" s="15"/>
      <c r="F17" s="14"/>
      <c r="G17" s="14"/>
      <c r="H17" s="14"/>
      <c r="I17" s="25"/>
      <c r="J17" s="25"/>
      <c r="K17" s="26"/>
      <c r="L17" s="14"/>
      <c r="M17" s="14"/>
      <c r="N17" s="14"/>
      <c r="O17" s="14"/>
      <c r="P17" s="14"/>
      <c r="Q17" s="14"/>
      <c r="R17" s="27">
        <f t="shared" ref="R17:T17" si="8">SUM(C17,F17,I17,L17,O17)</f>
        <v>0</v>
      </c>
      <c r="S17" s="27">
        <f t="shared" si="8"/>
        <v>0</v>
      </c>
      <c r="T17" s="27">
        <f t="shared" si="8"/>
        <v>0</v>
      </c>
      <c r="U17" s="29"/>
      <c r="V17" s="29"/>
      <c r="W17" s="29"/>
      <c r="X17" s="30"/>
      <c r="Y17" s="30"/>
      <c r="Z17" s="30"/>
    </row>
    <row r="18">
      <c r="A18" s="31">
        <v>8.0</v>
      </c>
      <c r="B18" s="32" t="s">
        <v>26</v>
      </c>
      <c r="C18" s="15"/>
      <c r="D18" s="14"/>
      <c r="E18" s="15"/>
      <c r="F18" s="14"/>
      <c r="G18" s="14"/>
      <c r="H18" s="14"/>
      <c r="I18" s="25"/>
      <c r="J18" s="25"/>
      <c r="K18" s="26"/>
      <c r="L18" s="14"/>
      <c r="M18" s="14"/>
      <c r="N18" s="14"/>
      <c r="O18" s="14"/>
      <c r="P18" s="14"/>
      <c r="Q18" s="14"/>
      <c r="R18" s="27">
        <f t="shared" ref="R18:T18" si="9">SUM(C18,F18,I18,L18,O18)</f>
        <v>0</v>
      </c>
      <c r="S18" s="27">
        <f t="shared" si="9"/>
        <v>0</v>
      </c>
      <c r="T18" s="27">
        <f t="shared" si="9"/>
        <v>0</v>
      </c>
      <c r="U18" s="29"/>
      <c r="V18" s="29"/>
      <c r="W18" s="29"/>
      <c r="X18" s="30"/>
      <c r="Y18" s="30"/>
      <c r="Z18" s="30"/>
    </row>
    <row r="19">
      <c r="A19" s="31">
        <v>9.0</v>
      </c>
      <c r="B19" s="32" t="s">
        <v>27</v>
      </c>
      <c r="C19" s="15"/>
      <c r="D19" s="14"/>
      <c r="E19" s="15"/>
      <c r="F19" s="14"/>
      <c r="G19" s="14"/>
      <c r="H19" s="14"/>
      <c r="I19" s="25"/>
      <c r="J19" s="25"/>
      <c r="K19" s="26"/>
      <c r="L19" s="14"/>
      <c r="M19" s="14"/>
      <c r="N19" s="14"/>
      <c r="O19" s="14"/>
      <c r="P19" s="14"/>
      <c r="Q19" s="14"/>
      <c r="R19" s="27">
        <f t="shared" ref="R19:T19" si="10">SUM(C19,F19,I19,L19,O19)</f>
        <v>0</v>
      </c>
      <c r="S19" s="27">
        <f t="shared" si="10"/>
        <v>0</v>
      </c>
      <c r="T19" s="27">
        <f t="shared" si="10"/>
        <v>0</v>
      </c>
      <c r="U19" s="29"/>
      <c r="V19" s="29"/>
      <c r="W19" s="29"/>
      <c r="X19" s="30"/>
      <c r="Y19" s="30"/>
      <c r="Z19" s="30"/>
    </row>
    <row r="20">
      <c r="A20" s="31">
        <v>10.0</v>
      </c>
      <c r="B20" s="32" t="s">
        <v>28</v>
      </c>
      <c r="C20" s="15"/>
      <c r="D20" s="14"/>
      <c r="E20" s="15"/>
      <c r="F20" s="14"/>
      <c r="G20" s="14"/>
      <c r="H20" s="14"/>
      <c r="I20" s="25"/>
      <c r="J20" s="25"/>
      <c r="K20" s="26"/>
      <c r="L20" s="14"/>
      <c r="M20" s="14"/>
      <c r="N20" s="14"/>
      <c r="O20" s="14"/>
      <c r="P20" s="14"/>
      <c r="Q20" s="14"/>
      <c r="R20" s="27">
        <f t="shared" ref="R20:T20" si="11">SUM(C20,F20,I20,L20,O20)</f>
        <v>0</v>
      </c>
      <c r="S20" s="27">
        <f t="shared" si="11"/>
        <v>0</v>
      </c>
      <c r="T20" s="27">
        <f t="shared" si="11"/>
        <v>0</v>
      </c>
      <c r="U20" s="29"/>
      <c r="V20" s="29"/>
      <c r="W20" s="29"/>
      <c r="X20" s="30"/>
      <c r="Y20" s="30"/>
      <c r="Z20" s="30"/>
    </row>
    <row r="21">
      <c r="A21" s="31">
        <v>11.0</v>
      </c>
      <c r="B21" s="32" t="s">
        <v>29</v>
      </c>
      <c r="C21" s="15"/>
      <c r="D21" s="14"/>
      <c r="E21" s="15"/>
      <c r="F21" s="14"/>
      <c r="G21" s="14"/>
      <c r="H21" s="14"/>
      <c r="I21" s="25"/>
      <c r="J21" s="25"/>
      <c r="K21" s="26"/>
      <c r="L21" s="14"/>
      <c r="M21" s="14"/>
      <c r="N21" s="14"/>
      <c r="O21" s="14"/>
      <c r="P21" s="14"/>
      <c r="Q21" s="14"/>
      <c r="R21" s="27">
        <f t="shared" ref="R21:T21" si="12">SUM(C21,F21,I21,L21,O21)</f>
        <v>0</v>
      </c>
      <c r="S21" s="27">
        <f t="shared" si="12"/>
        <v>0</v>
      </c>
      <c r="T21" s="27">
        <f t="shared" si="12"/>
        <v>0</v>
      </c>
      <c r="U21" s="29"/>
      <c r="V21" s="29"/>
      <c r="W21" s="29"/>
      <c r="X21" s="30"/>
      <c r="Y21" s="30"/>
      <c r="Z21" s="30"/>
    </row>
    <row r="22">
      <c r="A22" s="31">
        <v>12.0</v>
      </c>
      <c r="B22" s="32" t="s">
        <v>30</v>
      </c>
      <c r="C22" s="15"/>
      <c r="D22" s="14"/>
      <c r="E22" s="15"/>
      <c r="F22" s="14"/>
      <c r="G22" s="14"/>
      <c r="H22" s="14"/>
      <c r="I22" s="25"/>
      <c r="J22" s="25"/>
      <c r="K22" s="26"/>
      <c r="L22" s="14"/>
      <c r="M22" s="14"/>
      <c r="N22" s="14"/>
      <c r="O22" s="14"/>
      <c r="P22" s="14"/>
      <c r="Q22" s="14"/>
      <c r="R22" s="27">
        <f t="shared" ref="R22:T22" si="13">SUM(C22,F22,I22,L22,O22)</f>
        <v>0</v>
      </c>
      <c r="S22" s="27">
        <f t="shared" si="13"/>
        <v>0</v>
      </c>
      <c r="T22" s="27">
        <f t="shared" si="13"/>
        <v>0</v>
      </c>
      <c r="U22" s="29"/>
      <c r="V22" s="29"/>
      <c r="W22" s="29"/>
      <c r="X22" s="30"/>
      <c r="Y22" s="30"/>
      <c r="Z22" s="30"/>
    </row>
    <row r="23">
      <c r="A23" s="31">
        <v>13.0</v>
      </c>
      <c r="B23" s="32" t="s">
        <v>31</v>
      </c>
      <c r="C23" s="15"/>
      <c r="D23" s="14"/>
      <c r="E23" s="15"/>
      <c r="F23" s="14"/>
      <c r="G23" s="14"/>
      <c r="H23" s="14"/>
      <c r="I23" s="25"/>
      <c r="J23" s="25"/>
      <c r="K23" s="26"/>
      <c r="L23" s="14"/>
      <c r="M23" s="14"/>
      <c r="N23" s="14"/>
      <c r="O23" s="14"/>
      <c r="P23" s="14"/>
      <c r="Q23" s="14"/>
      <c r="R23" s="27">
        <f t="shared" ref="R23:T23" si="14">SUM(C23,F23,I23,L23,O23)</f>
        <v>0</v>
      </c>
      <c r="S23" s="27">
        <f t="shared" si="14"/>
        <v>0</v>
      </c>
      <c r="T23" s="27">
        <f t="shared" si="14"/>
        <v>0</v>
      </c>
      <c r="U23" s="29"/>
      <c r="V23" s="29"/>
      <c r="W23" s="29"/>
      <c r="X23" s="30"/>
      <c r="Y23" s="30"/>
      <c r="Z23" s="30"/>
    </row>
    <row r="24">
      <c r="A24" s="31">
        <v>14.0</v>
      </c>
      <c r="B24" s="32" t="s">
        <v>32</v>
      </c>
      <c r="C24" s="15"/>
      <c r="D24" s="14"/>
      <c r="E24" s="15"/>
      <c r="F24" s="14"/>
      <c r="G24" s="14"/>
      <c r="H24" s="14"/>
      <c r="I24" s="25"/>
      <c r="J24" s="25"/>
      <c r="K24" s="26"/>
      <c r="L24" s="14"/>
      <c r="M24" s="14"/>
      <c r="N24" s="14"/>
      <c r="O24" s="14"/>
      <c r="P24" s="14"/>
      <c r="Q24" s="14"/>
      <c r="R24" s="27">
        <f t="shared" ref="R24:T24" si="15">SUM(C24,F24,I24,L24,O24)</f>
        <v>0</v>
      </c>
      <c r="S24" s="27">
        <f t="shared" si="15"/>
        <v>0</v>
      </c>
      <c r="T24" s="27">
        <f t="shared" si="15"/>
        <v>0</v>
      </c>
      <c r="U24" s="29"/>
      <c r="V24" s="29"/>
      <c r="W24" s="29"/>
      <c r="X24" s="30"/>
      <c r="Y24" s="30"/>
      <c r="Z24" s="30"/>
    </row>
    <row r="25">
      <c r="A25" s="31">
        <v>15.0</v>
      </c>
      <c r="B25" s="32" t="s">
        <v>33</v>
      </c>
      <c r="C25" s="15"/>
      <c r="D25" s="14"/>
      <c r="E25" s="15"/>
      <c r="F25" s="14"/>
      <c r="G25" s="14"/>
      <c r="H25" s="14"/>
      <c r="I25" s="25"/>
      <c r="J25" s="25"/>
      <c r="K25" s="26"/>
      <c r="L25" s="14"/>
      <c r="M25" s="14"/>
      <c r="N25" s="14"/>
      <c r="O25" s="14"/>
      <c r="P25" s="14"/>
      <c r="Q25" s="14"/>
      <c r="R25" s="27">
        <f t="shared" ref="R25:T25" si="16">SUM(C25,F25,I25,L25,O25)</f>
        <v>0</v>
      </c>
      <c r="S25" s="27">
        <f t="shared" si="16"/>
        <v>0</v>
      </c>
      <c r="T25" s="27">
        <f t="shared" si="16"/>
        <v>0</v>
      </c>
      <c r="U25" s="29"/>
      <c r="V25" s="29"/>
      <c r="W25" s="29"/>
      <c r="X25" s="30"/>
      <c r="Y25" s="30"/>
      <c r="Z25" s="30"/>
    </row>
    <row r="26">
      <c r="A26" s="31">
        <v>16.0</v>
      </c>
      <c r="B26" s="32" t="s">
        <v>34</v>
      </c>
      <c r="C26" s="15"/>
      <c r="D26" s="14"/>
      <c r="E26" s="15"/>
      <c r="F26" s="14"/>
      <c r="G26" s="14"/>
      <c r="H26" s="14"/>
      <c r="I26" s="25"/>
      <c r="J26" s="25"/>
      <c r="K26" s="26"/>
      <c r="L26" s="14"/>
      <c r="M26" s="14"/>
      <c r="N26" s="14"/>
      <c r="O26" s="14"/>
      <c r="P26" s="14"/>
      <c r="Q26" s="14"/>
      <c r="R26" s="27">
        <f t="shared" ref="R26:T26" si="17">SUM(C26,F26,I26,L26,O26)</f>
        <v>0</v>
      </c>
      <c r="S26" s="27">
        <f t="shared" si="17"/>
        <v>0</v>
      </c>
      <c r="T26" s="27">
        <f t="shared" si="17"/>
        <v>0</v>
      </c>
      <c r="U26" s="29"/>
      <c r="V26" s="29"/>
      <c r="W26" s="29"/>
      <c r="X26" s="30"/>
      <c r="Y26" s="30"/>
      <c r="Z26" s="30"/>
    </row>
    <row r="27">
      <c r="A27" s="31">
        <v>17.0</v>
      </c>
      <c r="B27" s="32" t="s">
        <v>35</v>
      </c>
      <c r="C27" s="15"/>
      <c r="D27" s="14"/>
      <c r="E27" s="15"/>
      <c r="F27" s="14"/>
      <c r="G27" s="14"/>
      <c r="H27" s="14"/>
      <c r="I27" s="25"/>
      <c r="J27" s="25"/>
      <c r="K27" s="26"/>
      <c r="L27" s="14"/>
      <c r="M27" s="14"/>
      <c r="N27" s="14"/>
      <c r="O27" s="14"/>
      <c r="P27" s="14"/>
      <c r="Q27" s="14"/>
      <c r="R27" s="27">
        <f t="shared" ref="R27:T27" si="18">SUM(C27,F27,I27,L27,O27)</f>
        <v>0</v>
      </c>
      <c r="S27" s="27">
        <f t="shared" si="18"/>
        <v>0</v>
      </c>
      <c r="T27" s="27">
        <f t="shared" si="18"/>
        <v>0</v>
      </c>
      <c r="U27" s="29"/>
      <c r="V27" s="29"/>
      <c r="W27" s="29"/>
      <c r="X27" s="30"/>
      <c r="Y27" s="30"/>
      <c r="Z27" s="30"/>
    </row>
    <row r="28">
      <c r="A28" s="31">
        <v>18.0</v>
      </c>
      <c r="B28" s="32" t="s">
        <v>36</v>
      </c>
      <c r="C28" s="15"/>
      <c r="D28" s="14"/>
      <c r="E28" s="15"/>
      <c r="F28" s="14"/>
      <c r="G28" s="14"/>
      <c r="H28" s="14"/>
      <c r="I28" s="25"/>
      <c r="J28" s="25"/>
      <c r="K28" s="26"/>
      <c r="L28" s="14"/>
      <c r="M28" s="14"/>
      <c r="N28" s="14"/>
      <c r="O28" s="14"/>
      <c r="P28" s="14"/>
      <c r="Q28" s="14"/>
      <c r="R28" s="27">
        <f t="shared" ref="R28:T28" si="19">SUM(C28,F28,I28,L28,O28)</f>
        <v>0</v>
      </c>
      <c r="S28" s="27">
        <f t="shared" si="19"/>
        <v>0</v>
      </c>
      <c r="T28" s="27">
        <f t="shared" si="19"/>
        <v>0</v>
      </c>
      <c r="U28" s="29"/>
      <c r="V28" s="29"/>
      <c r="W28" s="29"/>
      <c r="X28" s="30"/>
      <c r="Y28" s="30"/>
      <c r="Z28" s="30"/>
    </row>
    <row r="29">
      <c r="A29" s="31">
        <v>19.0</v>
      </c>
      <c r="B29" s="32" t="s">
        <v>37</v>
      </c>
      <c r="C29" s="15"/>
      <c r="D29" s="14"/>
      <c r="E29" s="15"/>
      <c r="F29" s="14"/>
      <c r="G29" s="14"/>
      <c r="H29" s="14"/>
      <c r="I29" s="25"/>
      <c r="J29" s="25"/>
      <c r="K29" s="26"/>
      <c r="L29" s="14"/>
      <c r="M29" s="14"/>
      <c r="N29" s="14"/>
      <c r="O29" s="14"/>
      <c r="P29" s="14"/>
      <c r="Q29" s="14"/>
      <c r="R29" s="27">
        <f t="shared" ref="R29:T29" si="20">SUM(C29,F29,I29,L29,O29)</f>
        <v>0</v>
      </c>
      <c r="S29" s="27">
        <f t="shared" si="20"/>
        <v>0</v>
      </c>
      <c r="T29" s="27">
        <f t="shared" si="20"/>
        <v>0</v>
      </c>
      <c r="U29" s="29"/>
      <c r="V29" s="29"/>
      <c r="W29" s="29"/>
      <c r="X29" s="30"/>
      <c r="Y29" s="30"/>
      <c r="Z29" s="30"/>
    </row>
    <row r="30">
      <c r="A30" s="31">
        <v>20.0</v>
      </c>
      <c r="B30" s="32" t="s">
        <v>38</v>
      </c>
      <c r="C30" s="15"/>
      <c r="D30" s="14"/>
      <c r="E30" s="15"/>
      <c r="F30" s="14"/>
      <c r="G30" s="14"/>
      <c r="H30" s="14"/>
      <c r="I30" s="25"/>
      <c r="J30" s="25"/>
      <c r="K30" s="26"/>
      <c r="L30" s="14"/>
      <c r="M30" s="14"/>
      <c r="N30" s="14"/>
      <c r="O30" s="14"/>
      <c r="P30" s="14"/>
      <c r="Q30" s="14"/>
      <c r="R30" s="27">
        <f t="shared" ref="R30:T30" si="21">SUM(C30,F30,I30,L30,O30)</f>
        <v>0</v>
      </c>
      <c r="S30" s="27">
        <f t="shared" si="21"/>
        <v>0</v>
      </c>
      <c r="T30" s="27">
        <f t="shared" si="21"/>
        <v>0</v>
      </c>
      <c r="U30" s="29"/>
      <c r="V30" s="29"/>
      <c r="W30" s="29"/>
      <c r="X30" s="30"/>
      <c r="Y30" s="30"/>
      <c r="Z30" s="30"/>
    </row>
    <row r="31">
      <c r="A31" s="31">
        <v>21.0</v>
      </c>
      <c r="B31" s="32" t="s">
        <v>39</v>
      </c>
      <c r="C31" s="15"/>
      <c r="D31" s="14"/>
      <c r="E31" s="15"/>
      <c r="F31" s="14"/>
      <c r="G31" s="14"/>
      <c r="H31" s="14"/>
      <c r="I31" s="25"/>
      <c r="J31" s="25"/>
      <c r="K31" s="26"/>
      <c r="L31" s="14"/>
      <c r="M31" s="14"/>
      <c r="N31" s="14"/>
      <c r="O31" s="14"/>
      <c r="P31" s="14"/>
      <c r="Q31" s="14"/>
      <c r="R31" s="27">
        <f t="shared" ref="R31:T31" si="22">SUM(C31,F31,I31,L31,O31)</f>
        <v>0</v>
      </c>
      <c r="S31" s="27">
        <f t="shared" si="22"/>
        <v>0</v>
      </c>
      <c r="T31" s="27">
        <f t="shared" si="22"/>
        <v>0</v>
      </c>
      <c r="U31" s="29"/>
      <c r="V31" s="29"/>
      <c r="W31" s="29"/>
      <c r="X31" s="30"/>
      <c r="Y31" s="30"/>
      <c r="Z31" s="30"/>
    </row>
    <row r="32">
      <c r="A32" s="31">
        <v>22.0</v>
      </c>
      <c r="B32" s="32" t="s">
        <v>40</v>
      </c>
      <c r="C32" s="15"/>
      <c r="D32" s="14"/>
      <c r="E32" s="15"/>
      <c r="F32" s="14"/>
      <c r="G32" s="14"/>
      <c r="H32" s="14"/>
      <c r="I32" s="25"/>
      <c r="J32" s="25"/>
      <c r="K32" s="26"/>
      <c r="L32" s="14"/>
      <c r="M32" s="14"/>
      <c r="N32" s="14"/>
      <c r="O32" s="14"/>
      <c r="P32" s="14"/>
      <c r="Q32" s="14"/>
      <c r="R32" s="27">
        <f t="shared" ref="R32:T32" si="23">SUM(C32,F32,I32,L32,O32)</f>
        <v>0</v>
      </c>
      <c r="S32" s="27">
        <f t="shared" si="23"/>
        <v>0</v>
      </c>
      <c r="T32" s="27">
        <f t="shared" si="23"/>
        <v>0</v>
      </c>
      <c r="U32" s="29"/>
      <c r="V32" s="29"/>
      <c r="W32" s="29"/>
      <c r="X32" s="30"/>
      <c r="Y32" s="30"/>
      <c r="Z32" s="30"/>
    </row>
    <row r="33">
      <c r="A33" s="31">
        <v>23.0</v>
      </c>
      <c r="B33" s="32" t="s">
        <v>41</v>
      </c>
      <c r="C33" s="15"/>
      <c r="D33" s="14"/>
      <c r="E33" s="15"/>
      <c r="F33" s="14"/>
      <c r="G33" s="14"/>
      <c r="H33" s="14"/>
      <c r="I33" s="25"/>
      <c r="J33" s="25"/>
      <c r="K33" s="26"/>
      <c r="L33" s="14"/>
      <c r="M33" s="14"/>
      <c r="N33" s="14"/>
      <c r="O33" s="14"/>
      <c r="P33" s="14"/>
      <c r="Q33" s="14"/>
      <c r="R33" s="27">
        <f t="shared" ref="R33:T33" si="24">SUM(C33,F33,I33,L33,O33)</f>
        <v>0</v>
      </c>
      <c r="S33" s="27">
        <f t="shared" si="24"/>
        <v>0</v>
      </c>
      <c r="T33" s="27">
        <f t="shared" si="24"/>
        <v>0</v>
      </c>
      <c r="U33" s="29"/>
      <c r="V33" s="29"/>
      <c r="W33" s="29"/>
      <c r="X33" s="30"/>
      <c r="Y33" s="30"/>
      <c r="Z33" s="30"/>
    </row>
    <row r="34">
      <c r="A34" s="31">
        <v>24.0</v>
      </c>
      <c r="B34" s="32" t="s">
        <v>42</v>
      </c>
      <c r="C34" s="15"/>
      <c r="D34" s="14"/>
      <c r="E34" s="15"/>
      <c r="F34" s="14"/>
      <c r="G34" s="14"/>
      <c r="H34" s="14"/>
      <c r="I34" s="25"/>
      <c r="J34" s="25"/>
      <c r="K34" s="26"/>
      <c r="L34" s="14"/>
      <c r="M34" s="14"/>
      <c r="N34" s="14"/>
      <c r="O34" s="14"/>
      <c r="P34" s="14"/>
      <c r="Q34" s="14"/>
      <c r="R34" s="27">
        <f t="shared" ref="R34:T34" si="25">SUM(C34,F34,I34,L34,O34)</f>
        <v>0</v>
      </c>
      <c r="S34" s="27">
        <f t="shared" si="25"/>
        <v>0</v>
      </c>
      <c r="T34" s="27">
        <f t="shared" si="25"/>
        <v>0</v>
      </c>
      <c r="U34" s="29"/>
      <c r="V34" s="29"/>
      <c r="W34" s="29"/>
      <c r="X34" s="30"/>
      <c r="Y34" s="30"/>
      <c r="Z34" s="30"/>
    </row>
    <row r="35">
      <c r="A35" s="31">
        <v>25.0</v>
      </c>
      <c r="B35" s="32" t="s">
        <v>43</v>
      </c>
      <c r="C35" s="15"/>
      <c r="D35" s="14"/>
      <c r="E35" s="15"/>
      <c r="F35" s="14"/>
      <c r="G35" s="14"/>
      <c r="H35" s="14"/>
      <c r="I35" s="25"/>
      <c r="J35" s="25"/>
      <c r="K35" s="26"/>
      <c r="L35" s="14"/>
      <c r="M35" s="14"/>
      <c r="N35" s="14"/>
      <c r="O35" s="14"/>
      <c r="P35" s="14"/>
      <c r="Q35" s="14"/>
      <c r="R35" s="27">
        <f t="shared" ref="R35:T35" si="26">SUM(C35,F35,I35,L35,O35)</f>
        <v>0</v>
      </c>
      <c r="S35" s="27">
        <f t="shared" si="26"/>
        <v>0</v>
      </c>
      <c r="T35" s="27">
        <f t="shared" si="26"/>
        <v>0</v>
      </c>
      <c r="U35" s="29"/>
      <c r="V35" s="29"/>
      <c r="W35" s="29"/>
      <c r="X35" s="30"/>
      <c r="Y35" s="30"/>
      <c r="Z35" s="30"/>
    </row>
    <row r="36">
      <c r="A36" s="31">
        <v>26.0</v>
      </c>
      <c r="B36" s="32" t="s">
        <v>44</v>
      </c>
      <c r="C36" s="15"/>
      <c r="D36" s="14"/>
      <c r="E36" s="15"/>
      <c r="F36" s="14"/>
      <c r="G36" s="14"/>
      <c r="H36" s="14"/>
      <c r="I36" s="25"/>
      <c r="J36" s="25"/>
      <c r="K36" s="26"/>
      <c r="L36" s="14"/>
      <c r="M36" s="14"/>
      <c r="N36" s="14"/>
      <c r="O36" s="14"/>
      <c r="P36" s="14"/>
      <c r="Q36" s="14"/>
      <c r="R36" s="27">
        <f t="shared" ref="R36:T36" si="27">SUM(C36,F36,I36,L36,O36)</f>
        <v>0</v>
      </c>
      <c r="S36" s="27">
        <f t="shared" si="27"/>
        <v>0</v>
      </c>
      <c r="T36" s="27">
        <f t="shared" si="27"/>
        <v>0</v>
      </c>
      <c r="U36" s="29"/>
      <c r="V36" s="29"/>
      <c r="W36" s="29"/>
      <c r="X36" s="30"/>
      <c r="Y36" s="30"/>
      <c r="Z36" s="30"/>
    </row>
    <row r="37">
      <c r="A37" s="31">
        <v>27.0</v>
      </c>
      <c r="B37" s="32" t="s">
        <v>45</v>
      </c>
      <c r="C37" s="15"/>
      <c r="D37" s="14"/>
      <c r="E37" s="15"/>
      <c r="F37" s="14"/>
      <c r="G37" s="14"/>
      <c r="H37" s="14"/>
      <c r="I37" s="25"/>
      <c r="J37" s="25"/>
      <c r="K37" s="26"/>
      <c r="L37" s="14"/>
      <c r="M37" s="14"/>
      <c r="N37" s="14"/>
      <c r="O37" s="14"/>
      <c r="P37" s="14"/>
      <c r="Q37" s="14"/>
      <c r="R37" s="27">
        <f t="shared" ref="R37:T37" si="28">SUM(C37,F37,I37,L37,O37)</f>
        <v>0</v>
      </c>
      <c r="S37" s="27">
        <f t="shared" si="28"/>
        <v>0</v>
      </c>
      <c r="T37" s="27">
        <f t="shared" si="28"/>
        <v>0</v>
      </c>
      <c r="U37" s="29"/>
      <c r="V37" s="29"/>
      <c r="W37" s="29"/>
      <c r="X37" s="30"/>
      <c r="Y37" s="30"/>
      <c r="Z37" s="30"/>
    </row>
    <row r="38">
      <c r="A38" s="31">
        <v>28.0</v>
      </c>
      <c r="B38" s="32" t="s">
        <v>46</v>
      </c>
      <c r="C38" s="15"/>
      <c r="D38" s="14"/>
      <c r="E38" s="15"/>
      <c r="F38" s="14"/>
      <c r="G38" s="14"/>
      <c r="H38" s="14"/>
      <c r="I38" s="25"/>
      <c r="J38" s="25"/>
      <c r="K38" s="26"/>
      <c r="L38" s="14"/>
      <c r="M38" s="14"/>
      <c r="N38" s="14"/>
      <c r="O38" s="14"/>
      <c r="P38" s="14"/>
      <c r="Q38" s="14"/>
      <c r="R38" s="27">
        <f t="shared" ref="R38:T38" si="29">SUM(C38,F38,I38,L38,O38)</f>
        <v>0</v>
      </c>
      <c r="S38" s="27">
        <f t="shared" si="29"/>
        <v>0</v>
      </c>
      <c r="T38" s="27">
        <f t="shared" si="29"/>
        <v>0</v>
      </c>
      <c r="U38" s="29"/>
      <c r="V38" s="29"/>
      <c r="W38" s="29"/>
      <c r="X38" s="30"/>
      <c r="Y38" s="30"/>
      <c r="Z38" s="30"/>
    </row>
    <row r="39">
      <c r="A39" s="31">
        <v>29.0</v>
      </c>
      <c r="B39" s="32" t="s">
        <v>47</v>
      </c>
      <c r="C39" s="15"/>
      <c r="D39" s="14"/>
      <c r="E39" s="15"/>
      <c r="F39" s="14"/>
      <c r="G39" s="14"/>
      <c r="H39" s="14"/>
      <c r="I39" s="25"/>
      <c r="J39" s="25"/>
      <c r="K39" s="26"/>
      <c r="L39" s="14"/>
      <c r="M39" s="14"/>
      <c r="N39" s="14"/>
      <c r="O39" s="14"/>
      <c r="P39" s="14"/>
      <c r="Q39" s="14"/>
      <c r="R39" s="27">
        <f t="shared" ref="R39:T39" si="30">SUM(C39,F39,I39,L39,O39)</f>
        <v>0</v>
      </c>
      <c r="S39" s="27">
        <f t="shared" si="30"/>
        <v>0</v>
      </c>
      <c r="T39" s="27">
        <f t="shared" si="30"/>
        <v>0</v>
      </c>
      <c r="U39" s="29"/>
      <c r="V39" s="29"/>
      <c r="W39" s="29"/>
      <c r="X39" s="30"/>
      <c r="Y39" s="30"/>
      <c r="Z39" s="30"/>
    </row>
    <row r="40">
      <c r="A40" s="31">
        <v>30.0</v>
      </c>
      <c r="B40" s="32" t="s">
        <v>48</v>
      </c>
      <c r="C40" s="15"/>
      <c r="D40" s="14"/>
      <c r="E40" s="15"/>
      <c r="F40" s="14"/>
      <c r="G40" s="14"/>
      <c r="H40" s="14"/>
      <c r="I40" s="25"/>
      <c r="J40" s="25"/>
      <c r="K40" s="26"/>
      <c r="L40" s="14"/>
      <c r="M40" s="14"/>
      <c r="N40" s="14"/>
      <c r="O40" s="14"/>
      <c r="P40" s="14"/>
      <c r="Q40" s="14"/>
      <c r="R40" s="27">
        <f t="shared" ref="R40:T40" si="31">SUM(C40,F40,I40,L40,O40)</f>
        <v>0</v>
      </c>
      <c r="S40" s="27">
        <f t="shared" si="31"/>
        <v>0</v>
      </c>
      <c r="T40" s="27">
        <f t="shared" si="31"/>
        <v>0</v>
      </c>
      <c r="U40" s="29"/>
      <c r="V40" s="29"/>
      <c r="W40" s="29"/>
      <c r="X40" s="30"/>
      <c r="Y40" s="30"/>
      <c r="Z40" s="30"/>
    </row>
    <row r="41">
      <c r="A41" s="31">
        <v>31.0</v>
      </c>
      <c r="B41" s="32" t="s">
        <v>49</v>
      </c>
      <c r="C41" s="15"/>
      <c r="D41" s="14"/>
      <c r="E41" s="14"/>
      <c r="F41" s="14"/>
      <c r="G41" s="14"/>
      <c r="H41" s="14"/>
      <c r="I41" s="25"/>
      <c r="J41" s="25"/>
      <c r="K41" s="26"/>
      <c r="L41" s="14"/>
      <c r="M41" s="14"/>
      <c r="N41" s="14"/>
      <c r="O41" s="14"/>
      <c r="P41" s="14"/>
      <c r="Q41" s="14"/>
      <c r="R41" s="27">
        <f t="shared" ref="R41:T41" si="32">SUM(C41,F41,I41,L41,O41)</f>
        <v>0</v>
      </c>
      <c r="S41" s="27">
        <f t="shared" si="32"/>
        <v>0</v>
      </c>
      <c r="T41" s="27">
        <f t="shared" si="32"/>
        <v>0</v>
      </c>
      <c r="U41" s="29"/>
      <c r="V41" s="29"/>
      <c r="W41" s="29"/>
      <c r="X41" s="30"/>
      <c r="Y41" s="30"/>
      <c r="Z41" s="30"/>
    </row>
    <row r="42">
      <c r="A42" s="31">
        <v>32.0</v>
      </c>
      <c r="B42" s="32" t="s">
        <v>50</v>
      </c>
      <c r="C42" s="15"/>
      <c r="D42" s="14"/>
      <c r="E42" s="14"/>
      <c r="F42" s="14"/>
      <c r="G42" s="14"/>
      <c r="H42" s="14"/>
      <c r="I42" s="26"/>
      <c r="J42" s="26"/>
      <c r="K42" s="26"/>
      <c r="L42" s="14"/>
      <c r="M42" s="14"/>
      <c r="N42" s="14"/>
      <c r="O42" s="14"/>
      <c r="P42" s="14"/>
      <c r="Q42" s="14"/>
      <c r="R42" s="27">
        <f t="shared" ref="R42:T42" si="33">SUM(C42,F42,I42,L42,O42)</f>
        <v>0</v>
      </c>
      <c r="S42" s="27">
        <f t="shared" si="33"/>
        <v>0</v>
      </c>
      <c r="T42" s="27">
        <f t="shared" si="33"/>
        <v>0</v>
      </c>
      <c r="U42" s="29"/>
      <c r="V42" s="29"/>
      <c r="W42" s="29"/>
      <c r="X42" s="30"/>
      <c r="Y42" s="30"/>
      <c r="Z42" s="30"/>
    </row>
    <row r="43">
      <c r="A43" s="31">
        <v>33.0</v>
      </c>
      <c r="B43" s="32" t="s">
        <v>51</v>
      </c>
      <c r="C43" s="15"/>
      <c r="D43" s="14"/>
      <c r="E43" s="14"/>
      <c r="F43" s="14"/>
      <c r="G43" s="14"/>
      <c r="H43" s="14"/>
      <c r="I43" s="26"/>
      <c r="J43" s="26"/>
      <c r="K43" s="26"/>
      <c r="L43" s="14"/>
      <c r="M43" s="14"/>
      <c r="N43" s="14"/>
      <c r="O43" s="14"/>
      <c r="P43" s="14"/>
      <c r="Q43" s="14"/>
      <c r="R43" s="27">
        <f t="shared" ref="R43:T43" si="34">SUM(C43,F43,I43,L43,O43)</f>
        <v>0</v>
      </c>
      <c r="S43" s="27">
        <f t="shared" si="34"/>
        <v>0</v>
      </c>
      <c r="T43" s="27">
        <f t="shared" si="34"/>
        <v>0</v>
      </c>
      <c r="U43" s="29"/>
      <c r="V43" s="29"/>
      <c r="W43" s="29"/>
      <c r="X43" s="30"/>
      <c r="Y43" s="30"/>
      <c r="Z43" s="30"/>
    </row>
    <row r="44">
      <c r="A44" s="31">
        <v>34.0</v>
      </c>
      <c r="B44" s="32" t="s">
        <v>52</v>
      </c>
      <c r="C44" s="15"/>
      <c r="D44" s="14"/>
      <c r="E44" s="14"/>
      <c r="F44" s="14"/>
      <c r="G44" s="14"/>
      <c r="H44" s="14"/>
      <c r="I44" s="26"/>
      <c r="J44" s="26"/>
      <c r="K44" s="26"/>
      <c r="L44" s="14"/>
      <c r="M44" s="14"/>
      <c r="N44" s="14"/>
      <c r="O44" s="14"/>
      <c r="P44" s="14"/>
      <c r="Q44" s="14"/>
      <c r="R44" s="27">
        <f t="shared" ref="R44:T44" si="35">SUM(C44,F44,I44,L44,O44)</f>
        <v>0</v>
      </c>
      <c r="S44" s="27">
        <f t="shared" si="35"/>
        <v>0</v>
      </c>
      <c r="T44" s="27">
        <f t="shared" si="35"/>
        <v>0</v>
      </c>
      <c r="U44" s="29"/>
      <c r="V44" s="29"/>
      <c r="W44" s="29"/>
      <c r="X44" s="30"/>
      <c r="Y44" s="30"/>
      <c r="Z44" s="30"/>
    </row>
    <row r="45">
      <c r="A45" s="31">
        <v>35.0</v>
      </c>
      <c r="B45" s="32" t="s">
        <v>53</v>
      </c>
      <c r="C45" s="15"/>
      <c r="D45" s="14"/>
      <c r="E45" s="14"/>
      <c r="F45" s="14"/>
      <c r="G45" s="14"/>
      <c r="H45" s="14"/>
      <c r="I45" s="26"/>
      <c r="J45" s="26"/>
      <c r="K45" s="26"/>
      <c r="L45" s="14"/>
      <c r="M45" s="14"/>
      <c r="N45" s="14"/>
      <c r="O45" s="14"/>
      <c r="P45" s="14"/>
      <c r="Q45" s="14"/>
      <c r="R45" s="27">
        <f t="shared" ref="R45:T45" si="36">SUM(C45,F45,I45,L45,O45)</f>
        <v>0</v>
      </c>
      <c r="S45" s="27">
        <f t="shared" si="36"/>
        <v>0</v>
      </c>
      <c r="T45" s="27">
        <f t="shared" si="36"/>
        <v>0</v>
      </c>
      <c r="U45" s="29"/>
      <c r="V45" s="29"/>
      <c r="W45" s="29"/>
      <c r="X45" s="30"/>
      <c r="Y45" s="30"/>
      <c r="Z45" s="30"/>
    </row>
    <row r="46">
      <c r="A46" s="31">
        <v>36.0</v>
      </c>
      <c r="B46" s="32" t="s">
        <v>54</v>
      </c>
      <c r="C46" s="15"/>
      <c r="D46" s="14"/>
      <c r="E46" s="14"/>
      <c r="F46" s="14"/>
      <c r="G46" s="14"/>
      <c r="H46" s="14"/>
      <c r="I46" s="26"/>
      <c r="J46" s="26"/>
      <c r="K46" s="26"/>
      <c r="L46" s="14"/>
      <c r="M46" s="14"/>
      <c r="N46" s="14"/>
      <c r="O46" s="14"/>
      <c r="P46" s="14"/>
      <c r="Q46" s="14"/>
      <c r="R46" s="27">
        <f t="shared" ref="R46:T46" si="37">SUM(C46,F46,I46,L46,O46)</f>
        <v>0</v>
      </c>
      <c r="S46" s="27">
        <f t="shared" si="37"/>
        <v>0</v>
      </c>
      <c r="T46" s="27">
        <f t="shared" si="37"/>
        <v>0</v>
      </c>
      <c r="U46" s="29"/>
      <c r="V46" s="29"/>
      <c r="W46" s="29"/>
      <c r="X46" s="30"/>
      <c r="Y46" s="30"/>
      <c r="Z46" s="30"/>
    </row>
    <row r="47">
      <c r="A47" s="31">
        <v>37.0</v>
      </c>
      <c r="B47" s="32" t="s">
        <v>55</v>
      </c>
      <c r="C47" s="15"/>
      <c r="D47" s="14"/>
      <c r="E47" s="14"/>
      <c r="F47" s="14"/>
      <c r="G47" s="14"/>
      <c r="H47" s="14"/>
      <c r="I47" s="26"/>
      <c r="J47" s="26"/>
      <c r="K47" s="26"/>
      <c r="L47" s="14"/>
      <c r="M47" s="14"/>
      <c r="N47" s="14"/>
      <c r="O47" s="14"/>
      <c r="P47" s="14"/>
      <c r="Q47" s="14"/>
      <c r="R47" s="27">
        <f t="shared" ref="R47:T47" si="38">SUM(C47,F47,I47,L47,O47)</f>
        <v>0</v>
      </c>
      <c r="S47" s="27">
        <f t="shared" si="38"/>
        <v>0</v>
      </c>
      <c r="T47" s="27">
        <f t="shared" si="38"/>
        <v>0</v>
      </c>
      <c r="U47" s="29"/>
      <c r="V47" s="29"/>
      <c r="W47" s="29"/>
      <c r="X47" s="30"/>
      <c r="Y47" s="30"/>
      <c r="Z47" s="30"/>
    </row>
    <row r="48">
      <c r="A48" s="31">
        <v>38.0</v>
      </c>
      <c r="B48" s="32" t="s">
        <v>56</v>
      </c>
      <c r="C48" s="15"/>
      <c r="D48" s="14"/>
      <c r="E48" s="14"/>
      <c r="F48" s="14"/>
      <c r="G48" s="14"/>
      <c r="H48" s="14"/>
      <c r="I48" s="26"/>
      <c r="J48" s="26"/>
      <c r="K48" s="26"/>
      <c r="L48" s="14"/>
      <c r="M48" s="14"/>
      <c r="N48" s="14"/>
      <c r="O48" s="14"/>
      <c r="P48" s="14"/>
      <c r="Q48" s="14"/>
      <c r="R48" s="27">
        <f t="shared" ref="R48:T48" si="39">SUM(C48,F48,I48,L48,O48)</f>
        <v>0</v>
      </c>
      <c r="S48" s="27">
        <f t="shared" si="39"/>
        <v>0</v>
      </c>
      <c r="T48" s="27">
        <f t="shared" si="39"/>
        <v>0</v>
      </c>
      <c r="U48" s="29"/>
      <c r="V48" s="29"/>
      <c r="W48" s="29"/>
      <c r="X48" s="30"/>
      <c r="Y48" s="30"/>
      <c r="Z48" s="30"/>
    </row>
    <row r="49">
      <c r="A49" s="31">
        <v>39.0</v>
      </c>
      <c r="B49" s="32" t="s">
        <v>57</v>
      </c>
      <c r="C49" s="15"/>
      <c r="D49" s="14"/>
      <c r="E49" s="14"/>
      <c r="F49" s="14"/>
      <c r="G49" s="14"/>
      <c r="H49" s="14"/>
      <c r="I49" s="26"/>
      <c r="J49" s="26"/>
      <c r="K49" s="26"/>
      <c r="L49" s="14"/>
      <c r="M49" s="14"/>
      <c r="N49" s="14"/>
      <c r="O49" s="14"/>
      <c r="P49" s="14"/>
      <c r="Q49" s="14"/>
      <c r="R49" s="27">
        <f t="shared" ref="R49:T49" si="40">SUM(C49,F49,I49,L49,O49)</f>
        <v>0</v>
      </c>
      <c r="S49" s="27">
        <f t="shared" si="40"/>
        <v>0</v>
      </c>
      <c r="T49" s="27">
        <f t="shared" si="40"/>
        <v>0</v>
      </c>
      <c r="U49" s="29"/>
      <c r="V49" s="29"/>
      <c r="W49" s="29"/>
      <c r="X49" s="30"/>
      <c r="Y49" s="30"/>
      <c r="Z49" s="30"/>
    </row>
    <row r="50">
      <c r="A50" s="31">
        <v>40.0</v>
      </c>
      <c r="B50" s="32" t="s">
        <v>58</v>
      </c>
      <c r="C50" s="15"/>
      <c r="D50" s="14"/>
      <c r="E50" s="14"/>
      <c r="F50" s="14"/>
      <c r="G50" s="14"/>
      <c r="H50" s="14"/>
      <c r="I50" s="26"/>
      <c r="J50" s="26"/>
      <c r="K50" s="26"/>
      <c r="L50" s="14"/>
      <c r="M50" s="14"/>
      <c r="N50" s="14"/>
      <c r="O50" s="14"/>
      <c r="P50" s="14"/>
      <c r="Q50" s="14"/>
      <c r="R50" s="27">
        <f t="shared" ref="R50:T50" si="41">SUM(C50,F50,I50,L50,O50)</f>
        <v>0</v>
      </c>
      <c r="S50" s="27">
        <f t="shared" si="41"/>
        <v>0</v>
      </c>
      <c r="T50" s="27">
        <f t="shared" si="41"/>
        <v>0</v>
      </c>
      <c r="U50" s="29"/>
      <c r="V50" s="29"/>
      <c r="W50" s="29"/>
      <c r="X50" s="30"/>
      <c r="Y50" s="30"/>
      <c r="Z50" s="30"/>
    </row>
    <row r="51">
      <c r="A51" s="31">
        <v>41.0</v>
      </c>
      <c r="B51" s="32" t="s">
        <v>59</v>
      </c>
      <c r="C51" s="15"/>
      <c r="D51" s="14"/>
      <c r="E51" s="14"/>
      <c r="F51" s="14"/>
      <c r="G51" s="14"/>
      <c r="H51" s="14"/>
      <c r="I51" s="26"/>
      <c r="J51" s="26"/>
      <c r="K51" s="26"/>
      <c r="L51" s="14"/>
      <c r="M51" s="14"/>
      <c r="N51" s="14"/>
      <c r="O51" s="14"/>
      <c r="P51" s="14"/>
      <c r="Q51" s="14"/>
      <c r="R51" s="27">
        <f t="shared" ref="R51:T51" si="42">SUM(C51,F51,I51,L51,O51)</f>
        <v>0</v>
      </c>
      <c r="S51" s="27">
        <f t="shared" si="42"/>
        <v>0</v>
      </c>
      <c r="T51" s="27">
        <f t="shared" si="42"/>
        <v>0</v>
      </c>
      <c r="U51" s="29"/>
      <c r="V51" s="33"/>
      <c r="W51" s="33"/>
      <c r="X51" s="34"/>
      <c r="Y51" s="34"/>
      <c r="Z51" s="34"/>
    </row>
    <row r="52">
      <c r="A52" s="31">
        <v>42.0</v>
      </c>
      <c r="B52" s="32" t="s">
        <v>60</v>
      </c>
      <c r="C52" s="15"/>
      <c r="D52" s="14"/>
      <c r="E52" s="14"/>
      <c r="F52" s="14"/>
      <c r="G52" s="14"/>
      <c r="H52" s="14"/>
      <c r="I52" s="26"/>
      <c r="J52" s="26"/>
      <c r="K52" s="26"/>
      <c r="L52" s="14"/>
      <c r="M52" s="14"/>
      <c r="N52" s="14"/>
      <c r="O52" s="14"/>
      <c r="P52" s="14"/>
      <c r="Q52" s="14"/>
      <c r="R52" s="27">
        <f t="shared" ref="R52:T52" si="43">SUM(C52,F52,I52,L52,O52)</f>
        <v>0</v>
      </c>
      <c r="S52" s="27">
        <f t="shared" si="43"/>
        <v>0</v>
      </c>
      <c r="T52" s="27">
        <f t="shared" si="43"/>
        <v>0</v>
      </c>
      <c r="U52" s="33"/>
      <c r="V52" s="33"/>
      <c r="W52" s="33"/>
      <c r="X52" s="34"/>
      <c r="Y52" s="34"/>
      <c r="Z52" s="34"/>
    </row>
    <row r="53">
      <c r="A53" s="31">
        <v>43.0</v>
      </c>
      <c r="B53" s="32" t="s">
        <v>61</v>
      </c>
      <c r="C53" s="15"/>
      <c r="D53" s="14"/>
      <c r="E53" s="14"/>
      <c r="F53" s="14"/>
      <c r="G53" s="14"/>
      <c r="H53" s="14"/>
      <c r="I53" s="26"/>
      <c r="J53" s="26"/>
      <c r="K53" s="26"/>
      <c r="L53" s="14"/>
      <c r="M53" s="14"/>
      <c r="N53" s="14"/>
      <c r="O53" s="14"/>
      <c r="P53" s="14"/>
      <c r="Q53" s="14"/>
      <c r="R53" s="27">
        <f t="shared" ref="R53:T53" si="44">SUM(C53,F53,I53,L53,O53)</f>
        <v>0</v>
      </c>
      <c r="S53" s="27">
        <f t="shared" si="44"/>
        <v>0</v>
      </c>
      <c r="T53" s="27">
        <f t="shared" si="44"/>
        <v>0</v>
      </c>
      <c r="U53" s="33"/>
      <c r="V53" s="33"/>
      <c r="W53" s="33"/>
      <c r="X53" s="34"/>
      <c r="Y53" s="34"/>
      <c r="Z53" s="34"/>
    </row>
    <row r="54">
      <c r="A54" s="31">
        <v>44.0</v>
      </c>
      <c r="B54" s="32" t="s">
        <v>62</v>
      </c>
      <c r="C54" s="15"/>
      <c r="D54" s="14"/>
      <c r="E54" s="14"/>
      <c r="F54" s="14"/>
      <c r="G54" s="14"/>
      <c r="H54" s="14"/>
      <c r="I54" s="26"/>
      <c r="J54" s="26"/>
      <c r="K54" s="26"/>
      <c r="L54" s="14"/>
      <c r="M54" s="14"/>
      <c r="N54" s="14"/>
      <c r="O54" s="14"/>
      <c r="P54" s="14"/>
      <c r="Q54" s="14"/>
      <c r="R54" s="27">
        <f t="shared" ref="R54:T54" si="45">SUM(C54,F54,I54,L54,O54)</f>
        <v>0</v>
      </c>
      <c r="S54" s="27">
        <f t="shared" si="45"/>
        <v>0</v>
      </c>
      <c r="T54" s="27">
        <f t="shared" si="45"/>
        <v>0</v>
      </c>
      <c r="U54" s="33"/>
      <c r="V54" s="33"/>
      <c r="W54" s="33"/>
      <c r="X54" s="34"/>
      <c r="Y54" s="34"/>
      <c r="Z54" s="34"/>
    </row>
    <row r="55">
      <c r="A55" s="31">
        <v>45.0</v>
      </c>
      <c r="B55" s="32" t="s">
        <v>63</v>
      </c>
      <c r="C55" s="15"/>
      <c r="D55" s="14"/>
      <c r="E55" s="14"/>
      <c r="F55" s="14"/>
      <c r="G55" s="14"/>
      <c r="H55" s="14"/>
      <c r="I55" s="26"/>
      <c r="J55" s="26"/>
      <c r="K55" s="26"/>
      <c r="L55" s="14"/>
      <c r="M55" s="14"/>
      <c r="N55" s="14"/>
      <c r="O55" s="14"/>
      <c r="P55" s="14"/>
      <c r="Q55" s="14"/>
      <c r="R55" s="27">
        <f t="shared" ref="R55:T55" si="46">SUM(C55,F55,I55,L55,O55)</f>
        <v>0</v>
      </c>
      <c r="S55" s="27">
        <f t="shared" si="46"/>
        <v>0</v>
      </c>
      <c r="T55" s="27">
        <f t="shared" si="46"/>
        <v>0</v>
      </c>
      <c r="U55" s="33"/>
      <c r="V55" s="33"/>
      <c r="W55" s="33"/>
      <c r="X55" s="34"/>
      <c r="Y55" s="34"/>
      <c r="Z55" s="34"/>
    </row>
    <row r="56">
      <c r="A56" s="31">
        <v>46.0</v>
      </c>
      <c r="B56" s="32" t="s">
        <v>64</v>
      </c>
      <c r="C56" s="15"/>
      <c r="D56" s="14"/>
      <c r="E56" s="14"/>
      <c r="F56" s="14"/>
      <c r="G56" s="14"/>
      <c r="H56" s="14"/>
      <c r="I56" s="26"/>
      <c r="J56" s="26"/>
      <c r="K56" s="26"/>
      <c r="L56" s="14"/>
      <c r="M56" s="14"/>
      <c r="N56" s="14"/>
      <c r="O56" s="14"/>
      <c r="P56" s="14"/>
      <c r="Q56" s="14"/>
      <c r="R56" s="27">
        <f t="shared" ref="R56:T56" si="47">SUM(C56,F56,I56,L56,O56)</f>
        <v>0</v>
      </c>
      <c r="S56" s="27">
        <f t="shared" si="47"/>
        <v>0</v>
      </c>
      <c r="T56" s="27">
        <f t="shared" si="47"/>
        <v>0</v>
      </c>
      <c r="U56" s="33"/>
      <c r="V56" s="33"/>
      <c r="W56" s="33"/>
      <c r="X56" s="34"/>
      <c r="Y56" s="34"/>
      <c r="Z56" s="34"/>
    </row>
    <row r="57">
      <c r="A57" s="31">
        <v>47.0</v>
      </c>
      <c r="B57" s="32" t="s">
        <v>65</v>
      </c>
      <c r="C57" s="15"/>
      <c r="D57" s="14"/>
      <c r="E57" s="14"/>
      <c r="F57" s="14"/>
      <c r="G57" s="14"/>
      <c r="H57" s="14"/>
      <c r="I57" s="26"/>
      <c r="J57" s="26"/>
      <c r="K57" s="26"/>
      <c r="L57" s="14"/>
      <c r="M57" s="14"/>
      <c r="N57" s="14"/>
      <c r="O57" s="14"/>
      <c r="P57" s="14"/>
      <c r="Q57" s="14"/>
      <c r="R57" s="27">
        <f t="shared" ref="R57:T57" si="48">SUM(C57,F57,I57,L57,O57)</f>
        <v>0</v>
      </c>
      <c r="S57" s="27">
        <f t="shared" si="48"/>
        <v>0</v>
      </c>
      <c r="T57" s="27">
        <f t="shared" si="48"/>
        <v>0</v>
      </c>
      <c r="U57" s="33"/>
      <c r="V57" s="33"/>
      <c r="W57" s="33"/>
      <c r="X57" s="34"/>
      <c r="Y57" s="34"/>
      <c r="Z57" s="34"/>
    </row>
    <row r="58">
      <c r="A58" s="31">
        <v>48.0</v>
      </c>
      <c r="B58" s="32" t="s">
        <v>66</v>
      </c>
      <c r="C58" s="15"/>
      <c r="D58" s="14"/>
      <c r="E58" s="14"/>
      <c r="F58" s="14"/>
      <c r="G58" s="14"/>
      <c r="H58" s="14"/>
      <c r="I58" s="26"/>
      <c r="J58" s="26"/>
      <c r="K58" s="26"/>
      <c r="L58" s="14"/>
      <c r="M58" s="14"/>
      <c r="N58" s="14"/>
      <c r="O58" s="14"/>
      <c r="P58" s="14"/>
      <c r="Q58" s="14"/>
      <c r="R58" s="27">
        <f t="shared" ref="R58:T58" si="49">SUM(C58,F58,I58,L58,O58)</f>
        <v>0</v>
      </c>
      <c r="S58" s="27">
        <f t="shared" si="49"/>
        <v>0</v>
      </c>
      <c r="T58" s="27">
        <f t="shared" si="49"/>
        <v>0</v>
      </c>
      <c r="U58" s="33"/>
      <c r="V58" s="33"/>
      <c r="W58" s="33"/>
      <c r="X58" s="34"/>
      <c r="Y58" s="34"/>
      <c r="Z58" s="34"/>
    </row>
    <row r="59">
      <c r="A59" s="31">
        <v>49.0</v>
      </c>
      <c r="B59" s="32" t="s">
        <v>67</v>
      </c>
      <c r="C59" s="15"/>
      <c r="D59" s="14"/>
      <c r="E59" s="14"/>
      <c r="F59" s="14"/>
      <c r="G59" s="14"/>
      <c r="H59" s="14"/>
      <c r="I59" s="26"/>
      <c r="J59" s="26"/>
      <c r="K59" s="26"/>
      <c r="L59" s="14"/>
      <c r="M59" s="14"/>
      <c r="N59" s="14"/>
      <c r="O59" s="14"/>
      <c r="P59" s="14"/>
      <c r="Q59" s="14"/>
      <c r="R59" s="27">
        <f t="shared" ref="R59:T59" si="50">SUM(C59,F59,I59,L59,O59)</f>
        <v>0</v>
      </c>
      <c r="S59" s="27">
        <f t="shared" si="50"/>
        <v>0</v>
      </c>
      <c r="T59" s="27">
        <f t="shared" si="50"/>
        <v>0</v>
      </c>
      <c r="U59" s="33"/>
      <c r="V59" s="33"/>
      <c r="W59" s="33"/>
      <c r="X59" s="34"/>
      <c r="Y59" s="34"/>
      <c r="Z59" s="34"/>
    </row>
    <row r="60">
      <c r="A60" s="31">
        <v>50.0</v>
      </c>
      <c r="B60" s="32" t="s">
        <v>68</v>
      </c>
      <c r="C60" s="15"/>
      <c r="D60" s="14"/>
      <c r="E60" s="14"/>
      <c r="F60" s="14"/>
      <c r="G60" s="14"/>
      <c r="H60" s="14"/>
      <c r="I60" s="26"/>
      <c r="J60" s="26"/>
      <c r="K60" s="26"/>
      <c r="L60" s="14"/>
      <c r="M60" s="14"/>
      <c r="N60" s="14"/>
      <c r="O60" s="14"/>
      <c r="P60" s="14"/>
      <c r="Q60" s="14"/>
      <c r="R60" s="27">
        <f t="shared" ref="R60:T60" si="51">SUM(C60,F60,I60,L60,O60)</f>
        <v>0</v>
      </c>
      <c r="S60" s="27">
        <f t="shared" si="51"/>
        <v>0</v>
      </c>
      <c r="T60" s="27">
        <f t="shared" si="51"/>
        <v>0</v>
      </c>
      <c r="U60" s="33"/>
      <c r="V60" s="33"/>
      <c r="W60" s="33"/>
      <c r="X60" s="34"/>
      <c r="Y60" s="34"/>
      <c r="Z60" s="34"/>
    </row>
    <row r="61">
      <c r="A61" s="31"/>
      <c r="B61" s="32"/>
      <c r="C61" s="15"/>
      <c r="D61" s="14"/>
      <c r="E61" s="14"/>
      <c r="F61" s="14"/>
      <c r="G61" s="14"/>
      <c r="H61" s="14"/>
      <c r="I61" s="26"/>
      <c r="J61" s="26"/>
      <c r="K61" s="26"/>
      <c r="L61" s="14"/>
      <c r="M61" s="14"/>
      <c r="N61" s="14"/>
      <c r="O61" s="14"/>
      <c r="P61" s="14"/>
      <c r="Q61" s="14"/>
      <c r="R61" s="27"/>
      <c r="S61" s="27"/>
      <c r="T61" s="27"/>
      <c r="U61" s="33"/>
      <c r="V61" s="33"/>
      <c r="W61" s="33"/>
      <c r="X61" s="34"/>
      <c r="Y61" s="34"/>
      <c r="Z61" s="34"/>
    </row>
    <row r="62" ht="31.5" customHeight="1">
      <c r="A62" s="35"/>
      <c r="B62" s="36"/>
      <c r="C62" s="37"/>
      <c r="D62" s="37"/>
      <c r="E62" s="37"/>
      <c r="F62" s="38"/>
      <c r="G62" s="37"/>
      <c r="H62" s="38"/>
      <c r="I62" s="37"/>
      <c r="J62" s="37"/>
      <c r="K62" s="37"/>
      <c r="L62" s="39"/>
      <c r="M62" s="40"/>
      <c r="N62" s="41"/>
      <c r="O62" s="37"/>
      <c r="P62" s="37"/>
      <c r="Q62" s="37"/>
      <c r="R62" s="42"/>
      <c r="S62" s="42"/>
      <c r="T62" s="42"/>
      <c r="U62" s="43"/>
      <c r="V62" s="43"/>
      <c r="W62" s="43"/>
      <c r="X62" s="44"/>
      <c r="Y62" s="44"/>
      <c r="Z62" s="44"/>
    </row>
    <row r="63">
      <c r="A63" s="31">
        <v>51.0</v>
      </c>
      <c r="B63" s="32" t="s">
        <v>69</v>
      </c>
      <c r="C63" s="15"/>
      <c r="D63" s="14"/>
      <c r="E63" s="14"/>
      <c r="F63" s="14"/>
      <c r="G63" s="14"/>
      <c r="H63" s="14"/>
      <c r="I63" s="26"/>
      <c r="J63" s="26"/>
      <c r="K63" s="26"/>
      <c r="L63" s="14"/>
      <c r="M63" s="14"/>
      <c r="N63" s="14"/>
      <c r="O63" s="14"/>
      <c r="P63" s="14"/>
      <c r="Q63" s="14"/>
      <c r="R63" s="27">
        <f t="shared" ref="R63:T63" si="52">SUM(C63,F63,I63,L63,O63)</f>
        <v>0</v>
      </c>
      <c r="S63" s="27">
        <f t="shared" si="52"/>
        <v>0</v>
      </c>
      <c r="T63" s="27">
        <f t="shared" si="52"/>
        <v>0</v>
      </c>
      <c r="U63" s="33"/>
      <c r="V63" s="33"/>
      <c r="W63" s="33"/>
      <c r="X63" s="34"/>
      <c r="Y63" s="34"/>
      <c r="Z63" s="34"/>
    </row>
    <row r="64">
      <c r="A64" s="31">
        <v>52.0</v>
      </c>
      <c r="B64" s="32" t="s">
        <v>70</v>
      </c>
      <c r="C64" s="15"/>
      <c r="D64" s="14"/>
      <c r="E64" s="14"/>
      <c r="F64" s="14"/>
      <c r="G64" s="14"/>
      <c r="H64" s="14"/>
      <c r="I64" s="26"/>
      <c r="J64" s="26"/>
      <c r="K64" s="26"/>
      <c r="L64" s="14"/>
      <c r="M64" s="14"/>
      <c r="N64" s="14"/>
      <c r="O64" s="14"/>
      <c r="P64" s="14"/>
      <c r="Q64" s="14"/>
      <c r="R64" s="27">
        <f t="shared" ref="R64:T64" si="53">SUM(C64,F64,I64,L64,O64)</f>
        <v>0</v>
      </c>
      <c r="S64" s="27">
        <f t="shared" si="53"/>
        <v>0</v>
      </c>
      <c r="T64" s="27">
        <f t="shared" si="53"/>
        <v>0</v>
      </c>
      <c r="U64" s="33"/>
      <c r="V64" s="33"/>
      <c r="W64" s="33"/>
      <c r="X64" s="34"/>
      <c r="Y64" s="34"/>
      <c r="Z64" s="34"/>
    </row>
    <row r="65">
      <c r="A65" s="31">
        <v>53.0</v>
      </c>
      <c r="B65" s="32" t="s">
        <v>71</v>
      </c>
      <c r="C65" s="15"/>
      <c r="D65" s="14"/>
      <c r="E65" s="14"/>
      <c r="F65" s="14"/>
      <c r="G65" s="14"/>
      <c r="H65" s="14"/>
      <c r="I65" s="26"/>
      <c r="J65" s="26"/>
      <c r="K65" s="26"/>
      <c r="L65" s="14"/>
      <c r="M65" s="14"/>
      <c r="N65" s="14"/>
      <c r="O65" s="14"/>
      <c r="P65" s="14"/>
      <c r="Q65" s="14"/>
      <c r="R65" s="27">
        <f t="shared" ref="R65:T65" si="54">SUM(C65,F65,I65,L65,O65)</f>
        <v>0</v>
      </c>
      <c r="S65" s="27">
        <f t="shared" si="54"/>
        <v>0</v>
      </c>
      <c r="T65" s="27">
        <f t="shared" si="54"/>
        <v>0</v>
      </c>
      <c r="U65" s="33"/>
      <c r="V65" s="33"/>
      <c r="W65" s="33"/>
      <c r="X65" s="34"/>
      <c r="Y65" s="34"/>
      <c r="Z65" s="34"/>
    </row>
    <row r="66">
      <c r="A66" s="31">
        <v>54.0</v>
      </c>
      <c r="B66" s="32" t="s">
        <v>72</v>
      </c>
      <c r="C66" s="15"/>
      <c r="D66" s="14"/>
      <c r="E66" s="14"/>
      <c r="F66" s="14"/>
      <c r="G66" s="14"/>
      <c r="H66" s="14"/>
      <c r="I66" s="26"/>
      <c r="J66" s="26"/>
      <c r="K66" s="26"/>
      <c r="L66" s="14"/>
      <c r="M66" s="14"/>
      <c r="N66" s="14"/>
      <c r="O66" s="14"/>
      <c r="P66" s="14"/>
      <c r="Q66" s="14"/>
      <c r="R66" s="27">
        <f t="shared" ref="R66:T66" si="55">SUM(C66,F66,I66,L66,O66)</f>
        <v>0</v>
      </c>
      <c r="S66" s="27">
        <f t="shared" si="55"/>
        <v>0</v>
      </c>
      <c r="T66" s="27">
        <f t="shared" si="55"/>
        <v>0</v>
      </c>
      <c r="U66" s="33"/>
      <c r="V66" s="33"/>
      <c r="W66" s="33"/>
      <c r="X66" s="34"/>
      <c r="Y66" s="34"/>
      <c r="Z66" s="34"/>
    </row>
    <row r="67">
      <c r="A67" s="31">
        <v>55.0</v>
      </c>
      <c r="B67" s="32" t="s">
        <v>73</v>
      </c>
      <c r="C67" s="15"/>
      <c r="D67" s="14"/>
      <c r="E67" s="14"/>
      <c r="F67" s="14"/>
      <c r="G67" s="14"/>
      <c r="H67" s="14"/>
      <c r="I67" s="26"/>
      <c r="J67" s="26"/>
      <c r="K67" s="26"/>
      <c r="L67" s="14"/>
      <c r="M67" s="14"/>
      <c r="N67" s="14"/>
      <c r="O67" s="14"/>
      <c r="P67" s="14"/>
      <c r="Q67" s="14"/>
      <c r="R67" s="27">
        <f t="shared" ref="R67:T67" si="56">SUM(C67,F67,I67,L67,O67)</f>
        <v>0</v>
      </c>
      <c r="S67" s="27">
        <f t="shared" si="56"/>
        <v>0</v>
      </c>
      <c r="T67" s="27">
        <f t="shared" si="56"/>
        <v>0</v>
      </c>
      <c r="U67" s="33"/>
      <c r="V67" s="33"/>
      <c r="W67" s="33"/>
      <c r="X67" s="34"/>
      <c r="Y67" s="34"/>
      <c r="Z67" s="34"/>
    </row>
    <row r="68">
      <c r="A68" s="31">
        <v>56.0</v>
      </c>
      <c r="B68" s="32" t="s">
        <v>74</v>
      </c>
      <c r="C68" s="15"/>
      <c r="D68" s="14"/>
      <c r="E68" s="14"/>
      <c r="F68" s="14"/>
      <c r="G68" s="14"/>
      <c r="H68" s="14"/>
      <c r="I68" s="26"/>
      <c r="J68" s="26"/>
      <c r="K68" s="26"/>
      <c r="L68" s="14"/>
      <c r="M68" s="14"/>
      <c r="N68" s="14"/>
      <c r="O68" s="14"/>
      <c r="P68" s="14"/>
      <c r="Q68" s="14"/>
      <c r="R68" s="27">
        <f t="shared" ref="R68:T68" si="57">SUM(C68,F68,I68,L68,O68)</f>
        <v>0</v>
      </c>
      <c r="S68" s="27">
        <f t="shared" si="57"/>
        <v>0</v>
      </c>
      <c r="T68" s="27">
        <f t="shared" si="57"/>
        <v>0</v>
      </c>
      <c r="U68" s="33"/>
      <c r="V68" s="33"/>
      <c r="W68" s="33"/>
      <c r="X68" s="34"/>
      <c r="Y68" s="34"/>
      <c r="Z68" s="34"/>
    </row>
    <row r="69">
      <c r="A69" s="31">
        <v>57.0</v>
      </c>
      <c r="B69" s="32" t="s">
        <v>75</v>
      </c>
      <c r="C69" s="15"/>
      <c r="D69" s="14"/>
      <c r="E69" s="14"/>
      <c r="F69" s="14"/>
      <c r="G69" s="14"/>
      <c r="H69" s="14"/>
      <c r="I69" s="26"/>
      <c r="J69" s="26"/>
      <c r="K69" s="26"/>
      <c r="L69" s="14"/>
      <c r="M69" s="14"/>
      <c r="N69" s="14"/>
      <c r="O69" s="14"/>
      <c r="P69" s="14"/>
      <c r="Q69" s="14"/>
      <c r="R69" s="27">
        <f t="shared" ref="R69:T69" si="58">SUM(C69,F69,I69,L69,O69)</f>
        <v>0</v>
      </c>
      <c r="S69" s="27">
        <f t="shared" si="58"/>
        <v>0</v>
      </c>
      <c r="T69" s="27">
        <f t="shared" si="58"/>
        <v>0</v>
      </c>
      <c r="U69" s="33"/>
      <c r="V69" s="33"/>
      <c r="W69" s="33"/>
      <c r="X69" s="34"/>
      <c r="Y69" s="34"/>
      <c r="Z69" s="34"/>
    </row>
    <row r="70">
      <c r="A70" s="31">
        <v>58.0</v>
      </c>
      <c r="B70" s="32" t="s">
        <v>76</v>
      </c>
      <c r="C70" s="15"/>
      <c r="D70" s="14"/>
      <c r="E70" s="14"/>
      <c r="F70" s="14"/>
      <c r="G70" s="14"/>
      <c r="H70" s="14"/>
      <c r="I70" s="26"/>
      <c r="J70" s="26"/>
      <c r="K70" s="26"/>
      <c r="L70" s="14"/>
      <c r="M70" s="14"/>
      <c r="N70" s="14"/>
      <c r="O70" s="14"/>
      <c r="P70" s="14"/>
      <c r="Q70" s="14"/>
      <c r="R70" s="27">
        <f t="shared" ref="R70:T70" si="59">SUM(C70,F70,I70,L70,O70)</f>
        <v>0</v>
      </c>
      <c r="S70" s="27">
        <f t="shared" si="59"/>
        <v>0</v>
      </c>
      <c r="T70" s="27">
        <f t="shared" si="59"/>
        <v>0</v>
      </c>
      <c r="U70" s="33"/>
      <c r="V70" s="33"/>
      <c r="W70" s="33"/>
      <c r="X70" s="34"/>
      <c r="Y70" s="34"/>
      <c r="Z70" s="34"/>
    </row>
    <row r="71">
      <c r="A71" s="31">
        <v>59.0</v>
      </c>
      <c r="B71" s="32" t="s">
        <v>77</v>
      </c>
      <c r="C71" s="15"/>
      <c r="D71" s="14"/>
      <c r="E71" s="14"/>
      <c r="F71" s="14"/>
      <c r="G71" s="14"/>
      <c r="H71" s="14"/>
      <c r="I71" s="26"/>
      <c r="J71" s="26"/>
      <c r="K71" s="26"/>
      <c r="L71" s="14"/>
      <c r="M71" s="14"/>
      <c r="N71" s="14"/>
      <c r="O71" s="14"/>
      <c r="P71" s="14"/>
      <c r="Q71" s="14"/>
      <c r="R71" s="27">
        <f t="shared" ref="R71:T71" si="60">SUM(C71,F71,I71,L71,O71)</f>
        <v>0</v>
      </c>
      <c r="S71" s="27">
        <f t="shared" si="60"/>
        <v>0</v>
      </c>
      <c r="T71" s="27">
        <f t="shared" si="60"/>
        <v>0</v>
      </c>
      <c r="U71" s="33"/>
      <c r="V71" s="33"/>
      <c r="W71" s="33"/>
      <c r="X71" s="34"/>
      <c r="Y71" s="34"/>
      <c r="Z71" s="34"/>
    </row>
    <row r="72">
      <c r="A72" s="31">
        <v>60.0</v>
      </c>
      <c r="B72" s="32" t="s">
        <v>78</v>
      </c>
      <c r="C72" s="15"/>
      <c r="D72" s="14"/>
      <c r="E72" s="14"/>
      <c r="F72" s="14"/>
      <c r="G72" s="14"/>
      <c r="H72" s="14"/>
      <c r="I72" s="26"/>
      <c r="J72" s="26"/>
      <c r="K72" s="26"/>
      <c r="L72" s="14"/>
      <c r="M72" s="14"/>
      <c r="N72" s="14"/>
      <c r="O72" s="14"/>
      <c r="P72" s="14"/>
      <c r="Q72" s="14"/>
      <c r="R72" s="27">
        <f t="shared" ref="R72:T72" si="61">SUM(C72,F72,I72,L72,O72)</f>
        <v>0</v>
      </c>
      <c r="S72" s="27">
        <f t="shared" si="61"/>
        <v>0</v>
      </c>
      <c r="T72" s="27">
        <f t="shared" si="61"/>
        <v>0</v>
      </c>
      <c r="U72" s="45"/>
      <c r="V72" s="45"/>
      <c r="W72" s="45"/>
      <c r="X72" s="46"/>
      <c r="Y72" s="46"/>
      <c r="Z72" s="46"/>
    </row>
    <row r="73">
      <c r="A73" s="31">
        <v>61.0</v>
      </c>
      <c r="B73" s="32" t="s">
        <v>79</v>
      </c>
      <c r="C73" s="15"/>
      <c r="D73" s="14"/>
      <c r="E73" s="14"/>
      <c r="F73" s="14"/>
      <c r="G73" s="14"/>
      <c r="H73" s="14"/>
      <c r="I73" s="26"/>
      <c r="J73" s="26"/>
      <c r="K73" s="26"/>
      <c r="L73" s="14"/>
      <c r="M73" s="14"/>
      <c r="N73" s="14"/>
      <c r="O73" s="14"/>
      <c r="P73" s="14"/>
      <c r="Q73" s="14"/>
      <c r="R73" s="27">
        <f t="shared" ref="R73:T73" si="62">SUM(C73,F73,I73,L73,O73)</f>
        <v>0</v>
      </c>
      <c r="S73" s="27">
        <f t="shared" si="62"/>
        <v>0</v>
      </c>
      <c r="T73" s="27">
        <f t="shared" si="62"/>
        <v>0</v>
      </c>
      <c r="U73" s="45"/>
      <c r="V73" s="45"/>
      <c r="W73" s="45"/>
      <c r="X73" s="46"/>
      <c r="Y73" s="46"/>
      <c r="Z73" s="46"/>
    </row>
    <row r="74">
      <c r="A74" s="31">
        <v>62.0</v>
      </c>
      <c r="B74" s="32" t="s">
        <v>80</v>
      </c>
      <c r="C74" s="15"/>
      <c r="D74" s="14"/>
      <c r="E74" s="14"/>
      <c r="F74" s="14"/>
      <c r="G74" s="14"/>
      <c r="H74" s="14"/>
      <c r="I74" s="26"/>
      <c r="J74" s="26"/>
      <c r="K74" s="26"/>
      <c r="L74" s="14"/>
      <c r="M74" s="14"/>
      <c r="N74" s="14"/>
      <c r="O74" s="14"/>
      <c r="P74" s="14"/>
      <c r="Q74" s="14"/>
      <c r="R74" s="27">
        <f t="shared" ref="R74:T74" si="63">SUM(C74,F74,I74,L74,O74)</f>
        <v>0</v>
      </c>
      <c r="S74" s="27">
        <f t="shared" si="63"/>
        <v>0</v>
      </c>
      <c r="T74" s="27">
        <f t="shared" si="63"/>
        <v>0</v>
      </c>
      <c r="U74" s="45"/>
      <c r="V74" s="45"/>
      <c r="W74" s="45"/>
      <c r="X74" s="46"/>
      <c r="Y74" s="46"/>
      <c r="Z74" s="46"/>
    </row>
    <row r="75">
      <c r="A75" s="31">
        <v>63.0</v>
      </c>
      <c r="B75" s="32" t="s">
        <v>81</v>
      </c>
      <c r="C75" s="15"/>
      <c r="D75" s="14"/>
      <c r="E75" s="14"/>
      <c r="F75" s="14"/>
      <c r="G75" s="14"/>
      <c r="H75" s="14"/>
      <c r="I75" s="26"/>
      <c r="J75" s="26"/>
      <c r="K75" s="26"/>
      <c r="L75" s="14"/>
      <c r="M75" s="14"/>
      <c r="N75" s="14"/>
      <c r="O75" s="14"/>
      <c r="P75" s="14"/>
      <c r="Q75" s="14"/>
      <c r="R75" s="27">
        <f t="shared" ref="R75:T75" si="64">SUM(C75,F75,I75,L75,O75)</f>
        <v>0</v>
      </c>
      <c r="S75" s="27">
        <f t="shared" si="64"/>
        <v>0</v>
      </c>
      <c r="T75" s="27">
        <f t="shared" si="64"/>
        <v>0</v>
      </c>
      <c r="U75" s="45"/>
      <c r="V75" s="45"/>
      <c r="W75" s="45"/>
      <c r="X75" s="46"/>
      <c r="Y75" s="46"/>
      <c r="Z75" s="46"/>
    </row>
    <row r="76">
      <c r="A76" s="31">
        <v>64.0</v>
      </c>
      <c r="B76" s="32" t="s">
        <v>82</v>
      </c>
      <c r="C76" s="15"/>
      <c r="D76" s="14"/>
      <c r="E76" s="14"/>
      <c r="F76" s="14"/>
      <c r="G76" s="14"/>
      <c r="H76" s="14"/>
      <c r="I76" s="26"/>
      <c r="J76" s="26"/>
      <c r="K76" s="26"/>
      <c r="L76" s="14"/>
      <c r="M76" s="14"/>
      <c r="N76" s="14"/>
      <c r="O76" s="14"/>
      <c r="P76" s="14"/>
      <c r="Q76" s="14"/>
      <c r="R76" s="27">
        <f t="shared" ref="R76:T76" si="65">SUM(C76,F76,I76,L76,O76)</f>
        <v>0</v>
      </c>
      <c r="S76" s="27">
        <f t="shared" si="65"/>
        <v>0</v>
      </c>
      <c r="T76" s="27">
        <f t="shared" si="65"/>
        <v>0</v>
      </c>
      <c r="U76" s="45"/>
      <c r="V76" s="45"/>
      <c r="W76" s="45"/>
      <c r="X76" s="46"/>
      <c r="Y76" s="46"/>
      <c r="Z76" s="46"/>
    </row>
    <row r="77">
      <c r="A77" s="31">
        <v>65.0</v>
      </c>
      <c r="B77" s="32" t="s">
        <v>83</v>
      </c>
      <c r="C77" s="15"/>
      <c r="D77" s="14"/>
      <c r="E77" s="14"/>
      <c r="F77" s="14"/>
      <c r="G77" s="14"/>
      <c r="H77" s="14"/>
      <c r="I77" s="26"/>
      <c r="J77" s="26"/>
      <c r="K77" s="26"/>
      <c r="L77" s="14"/>
      <c r="M77" s="14"/>
      <c r="N77" s="14"/>
      <c r="O77" s="14"/>
      <c r="P77" s="14"/>
      <c r="Q77" s="14"/>
      <c r="R77" s="27">
        <f t="shared" ref="R77:T77" si="66">SUM(C77,F77,I77,L77,O77)</f>
        <v>0</v>
      </c>
      <c r="S77" s="27">
        <f t="shared" si="66"/>
        <v>0</v>
      </c>
      <c r="T77" s="27">
        <f t="shared" si="66"/>
        <v>0</v>
      </c>
      <c r="U77" s="45"/>
      <c r="V77" s="45"/>
      <c r="W77" s="45"/>
      <c r="X77" s="46"/>
      <c r="Y77" s="46"/>
      <c r="Z77" s="46"/>
    </row>
    <row r="78">
      <c r="A78" s="31">
        <v>66.0</v>
      </c>
      <c r="B78" s="32" t="s">
        <v>84</v>
      </c>
      <c r="C78" s="15"/>
      <c r="D78" s="14"/>
      <c r="E78" s="14"/>
      <c r="F78" s="14"/>
      <c r="G78" s="14"/>
      <c r="H78" s="14"/>
      <c r="I78" s="26"/>
      <c r="J78" s="26"/>
      <c r="K78" s="26"/>
      <c r="L78" s="14"/>
      <c r="M78" s="14"/>
      <c r="N78" s="14"/>
      <c r="O78" s="14"/>
      <c r="P78" s="14"/>
      <c r="Q78" s="14"/>
      <c r="R78" s="27">
        <f t="shared" ref="R78:T78" si="67">SUM(C78,F78,I78,L78,O78)</f>
        <v>0</v>
      </c>
      <c r="S78" s="27">
        <f t="shared" si="67"/>
        <v>0</v>
      </c>
      <c r="T78" s="27">
        <f t="shared" si="67"/>
        <v>0</v>
      </c>
      <c r="U78" s="45"/>
      <c r="V78" s="45"/>
      <c r="W78" s="45"/>
      <c r="X78" s="46"/>
      <c r="Y78" s="46"/>
      <c r="Z78" s="46"/>
    </row>
    <row r="79">
      <c r="A79" s="31">
        <v>67.0</v>
      </c>
      <c r="B79" s="32" t="s">
        <v>85</v>
      </c>
      <c r="C79" s="15"/>
      <c r="D79" s="14"/>
      <c r="E79" s="14"/>
      <c r="F79" s="14"/>
      <c r="G79" s="14"/>
      <c r="H79" s="14"/>
      <c r="I79" s="26"/>
      <c r="J79" s="26"/>
      <c r="K79" s="26"/>
      <c r="L79" s="14"/>
      <c r="M79" s="14"/>
      <c r="N79" s="14"/>
      <c r="O79" s="14"/>
      <c r="P79" s="14"/>
      <c r="Q79" s="14"/>
      <c r="R79" s="27">
        <f t="shared" ref="R79:T79" si="68">SUM(C79,F79,I79,L79,O79)</f>
        <v>0</v>
      </c>
      <c r="S79" s="27">
        <f t="shared" si="68"/>
        <v>0</v>
      </c>
      <c r="T79" s="27">
        <f t="shared" si="68"/>
        <v>0</v>
      </c>
      <c r="U79" s="45"/>
      <c r="V79" s="45"/>
      <c r="W79" s="45"/>
      <c r="X79" s="46"/>
      <c r="Y79" s="46"/>
      <c r="Z79" s="46"/>
    </row>
    <row r="80">
      <c r="A80" s="31">
        <v>68.0</v>
      </c>
      <c r="B80" s="32" t="s">
        <v>86</v>
      </c>
      <c r="C80" s="15"/>
      <c r="D80" s="14"/>
      <c r="E80" s="14"/>
      <c r="F80" s="14"/>
      <c r="G80" s="14"/>
      <c r="H80" s="14"/>
      <c r="I80" s="26"/>
      <c r="J80" s="26"/>
      <c r="K80" s="26"/>
      <c r="L80" s="14"/>
      <c r="M80" s="14"/>
      <c r="N80" s="14"/>
      <c r="O80" s="14"/>
      <c r="P80" s="14"/>
      <c r="Q80" s="14"/>
      <c r="R80" s="27">
        <f t="shared" ref="R80:T80" si="69">SUM(C80,F80,I80,L80,O80)</f>
        <v>0</v>
      </c>
      <c r="S80" s="27">
        <f t="shared" si="69"/>
        <v>0</v>
      </c>
      <c r="T80" s="27">
        <f t="shared" si="69"/>
        <v>0</v>
      </c>
      <c r="U80" s="45"/>
      <c r="V80" s="45"/>
      <c r="W80" s="45"/>
      <c r="X80" s="46"/>
      <c r="Y80" s="46"/>
      <c r="Z80" s="46"/>
    </row>
    <row r="81">
      <c r="A81" s="31">
        <v>69.0</v>
      </c>
      <c r="B81" s="32" t="s">
        <v>87</v>
      </c>
      <c r="C81" s="15"/>
      <c r="D81" s="14"/>
      <c r="E81" s="14"/>
      <c r="F81" s="14"/>
      <c r="G81" s="14"/>
      <c r="H81" s="14"/>
      <c r="I81" s="26"/>
      <c r="J81" s="26"/>
      <c r="K81" s="26"/>
      <c r="L81" s="14"/>
      <c r="M81" s="14"/>
      <c r="N81" s="14"/>
      <c r="O81" s="14"/>
      <c r="P81" s="14"/>
      <c r="Q81" s="14"/>
      <c r="R81" s="27">
        <f t="shared" ref="R81:T81" si="70">SUM(C81,F81,I81,L81,O81)</f>
        <v>0</v>
      </c>
      <c r="S81" s="27">
        <f t="shared" si="70"/>
        <v>0</v>
      </c>
      <c r="T81" s="27">
        <f t="shared" si="70"/>
        <v>0</v>
      </c>
      <c r="U81" s="45"/>
      <c r="V81" s="45"/>
      <c r="W81" s="45"/>
      <c r="X81" s="46"/>
      <c r="Y81" s="46"/>
      <c r="Z81" s="46"/>
    </row>
    <row r="82">
      <c r="A82" s="31">
        <v>70.0</v>
      </c>
      <c r="B82" s="32" t="s">
        <v>88</v>
      </c>
      <c r="C82" s="15"/>
      <c r="D82" s="14"/>
      <c r="E82" s="14"/>
      <c r="F82" s="14"/>
      <c r="G82" s="14"/>
      <c r="H82" s="14"/>
      <c r="I82" s="26"/>
      <c r="J82" s="26"/>
      <c r="K82" s="26"/>
      <c r="L82" s="14"/>
      <c r="M82" s="14"/>
      <c r="N82" s="14"/>
      <c r="O82" s="14"/>
      <c r="P82" s="14"/>
      <c r="Q82" s="14"/>
      <c r="R82" s="27">
        <f t="shared" ref="R82:T82" si="71">SUM(C82,F82,I82,L82,O82)</f>
        <v>0</v>
      </c>
      <c r="S82" s="27">
        <f t="shared" si="71"/>
        <v>0</v>
      </c>
      <c r="T82" s="27">
        <f t="shared" si="71"/>
        <v>0</v>
      </c>
      <c r="U82" s="45"/>
      <c r="V82" s="45"/>
      <c r="W82" s="45"/>
      <c r="X82" s="46"/>
      <c r="Y82" s="46"/>
      <c r="Z82" s="46"/>
    </row>
    <row r="83">
      <c r="A83" s="31">
        <v>71.0</v>
      </c>
      <c r="B83" s="32" t="s">
        <v>89</v>
      </c>
      <c r="C83" s="15"/>
      <c r="D83" s="14"/>
      <c r="E83" s="14"/>
      <c r="F83" s="14"/>
      <c r="G83" s="14"/>
      <c r="H83" s="14"/>
      <c r="I83" s="26"/>
      <c r="J83" s="26"/>
      <c r="K83" s="26"/>
      <c r="L83" s="14"/>
      <c r="M83" s="14"/>
      <c r="N83" s="14"/>
      <c r="O83" s="14"/>
      <c r="P83" s="14"/>
      <c r="Q83" s="14"/>
      <c r="R83" s="27">
        <f t="shared" ref="R83:T83" si="72">SUM(C83,F83,I83,L83,O83)</f>
        <v>0</v>
      </c>
      <c r="S83" s="27">
        <f t="shared" si="72"/>
        <v>0</v>
      </c>
      <c r="T83" s="27">
        <f t="shared" si="72"/>
        <v>0</v>
      </c>
      <c r="U83" s="45"/>
      <c r="V83" s="45"/>
      <c r="W83" s="45"/>
      <c r="X83" s="46"/>
      <c r="Y83" s="46"/>
      <c r="Z83" s="46"/>
    </row>
    <row r="84">
      <c r="A84" s="31">
        <v>72.0</v>
      </c>
      <c r="B84" s="32" t="s">
        <v>90</v>
      </c>
      <c r="C84" s="15"/>
      <c r="D84" s="14"/>
      <c r="E84" s="14"/>
      <c r="F84" s="14"/>
      <c r="G84" s="14"/>
      <c r="H84" s="14"/>
      <c r="I84" s="26"/>
      <c r="J84" s="26"/>
      <c r="K84" s="26"/>
      <c r="L84" s="14"/>
      <c r="M84" s="14"/>
      <c r="N84" s="14"/>
      <c r="O84" s="14"/>
      <c r="P84" s="14"/>
      <c r="Q84" s="14"/>
      <c r="R84" s="27">
        <f t="shared" ref="R84:T84" si="73">SUM(C84,F84,I84,L84,O84)</f>
        <v>0</v>
      </c>
      <c r="S84" s="27">
        <f t="shared" si="73"/>
        <v>0</v>
      </c>
      <c r="T84" s="27">
        <f t="shared" si="73"/>
        <v>0</v>
      </c>
      <c r="U84" s="45"/>
      <c r="V84" s="45"/>
      <c r="W84" s="45"/>
      <c r="X84" s="46"/>
      <c r="Y84" s="46"/>
      <c r="Z84" s="46"/>
    </row>
    <row r="85">
      <c r="A85" s="31">
        <v>73.0</v>
      </c>
      <c r="B85" s="32" t="s">
        <v>91</v>
      </c>
      <c r="C85" s="15"/>
      <c r="D85" s="14"/>
      <c r="E85" s="14"/>
      <c r="F85" s="14"/>
      <c r="G85" s="14"/>
      <c r="H85" s="14"/>
      <c r="I85" s="26"/>
      <c r="J85" s="26"/>
      <c r="K85" s="26"/>
      <c r="L85" s="14"/>
      <c r="M85" s="14"/>
      <c r="N85" s="14"/>
      <c r="O85" s="14"/>
      <c r="P85" s="14"/>
      <c r="Q85" s="14"/>
      <c r="R85" s="27">
        <f t="shared" ref="R85:T85" si="74">SUM(C85,F85,I85,L85,O85)</f>
        <v>0</v>
      </c>
      <c r="S85" s="27">
        <f t="shared" si="74"/>
        <v>0</v>
      </c>
      <c r="T85" s="27">
        <f t="shared" si="74"/>
        <v>0</v>
      </c>
      <c r="U85" s="45"/>
      <c r="V85" s="45"/>
      <c r="W85" s="45"/>
      <c r="X85" s="46"/>
      <c r="Y85" s="46"/>
      <c r="Z85" s="46"/>
    </row>
    <row r="86">
      <c r="A86" s="31">
        <v>74.0</v>
      </c>
      <c r="B86" s="32" t="s">
        <v>92</v>
      </c>
      <c r="C86" s="15"/>
      <c r="D86" s="14"/>
      <c r="E86" s="14"/>
      <c r="F86" s="14"/>
      <c r="G86" s="14"/>
      <c r="H86" s="14"/>
      <c r="I86" s="26"/>
      <c r="J86" s="26"/>
      <c r="K86" s="26"/>
      <c r="L86" s="14"/>
      <c r="M86" s="14"/>
      <c r="N86" s="14"/>
      <c r="O86" s="14"/>
      <c r="P86" s="14"/>
      <c r="Q86" s="14"/>
      <c r="R86" s="27">
        <f t="shared" ref="R86:T86" si="75">SUM(C86,F86,I86,L86,O86)</f>
        <v>0</v>
      </c>
      <c r="S86" s="27">
        <f t="shared" si="75"/>
        <v>0</v>
      </c>
      <c r="T86" s="27">
        <f t="shared" si="75"/>
        <v>0</v>
      </c>
      <c r="U86" s="45"/>
      <c r="V86" s="45"/>
      <c r="W86" s="45"/>
      <c r="X86" s="46"/>
      <c r="Y86" s="46"/>
      <c r="Z86" s="46"/>
    </row>
    <row r="87">
      <c r="A87" s="31">
        <v>75.0</v>
      </c>
      <c r="B87" s="32" t="s">
        <v>93</v>
      </c>
      <c r="C87" s="15"/>
      <c r="D87" s="14"/>
      <c r="E87" s="14"/>
      <c r="F87" s="14"/>
      <c r="G87" s="14"/>
      <c r="H87" s="14"/>
      <c r="I87" s="26"/>
      <c r="J87" s="26"/>
      <c r="K87" s="26"/>
      <c r="L87" s="14"/>
      <c r="M87" s="14"/>
      <c r="N87" s="14"/>
      <c r="O87" s="14"/>
      <c r="P87" s="14"/>
      <c r="Q87" s="14"/>
      <c r="R87" s="27">
        <f t="shared" ref="R87:T87" si="76">SUM(C87,F87,I87,L87,O87)</f>
        <v>0</v>
      </c>
      <c r="S87" s="27">
        <f t="shared" si="76"/>
        <v>0</v>
      </c>
      <c r="T87" s="27">
        <f t="shared" si="76"/>
        <v>0</v>
      </c>
      <c r="U87" s="45"/>
      <c r="V87" s="45"/>
      <c r="W87" s="45"/>
      <c r="X87" s="46"/>
      <c r="Y87" s="46"/>
      <c r="Z87" s="46"/>
    </row>
    <row r="88">
      <c r="A88" s="31">
        <v>76.0</v>
      </c>
      <c r="B88" s="32" t="s">
        <v>94</v>
      </c>
      <c r="C88" s="15"/>
      <c r="D88" s="14"/>
      <c r="E88" s="14"/>
      <c r="F88" s="14"/>
      <c r="G88" s="14"/>
      <c r="H88" s="14"/>
      <c r="I88" s="26"/>
      <c r="J88" s="26"/>
      <c r="K88" s="26"/>
      <c r="L88" s="14"/>
      <c r="M88" s="14"/>
      <c r="N88" s="14"/>
      <c r="O88" s="14"/>
      <c r="P88" s="14"/>
      <c r="Q88" s="14"/>
      <c r="R88" s="27">
        <f t="shared" ref="R88:T88" si="77">SUM(C88,F88,I88,L88,O88)</f>
        <v>0</v>
      </c>
      <c r="S88" s="27">
        <f t="shared" si="77"/>
        <v>0</v>
      </c>
      <c r="T88" s="27">
        <f t="shared" si="77"/>
        <v>0</v>
      </c>
      <c r="U88" s="45"/>
      <c r="V88" s="45"/>
      <c r="W88" s="45"/>
      <c r="X88" s="46"/>
      <c r="Y88" s="46"/>
      <c r="Z88" s="46"/>
    </row>
    <row r="89">
      <c r="A89" s="31">
        <v>77.0</v>
      </c>
      <c r="B89" s="32" t="s">
        <v>95</v>
      </c>
      <c r="C89" s="15"/>
      <c r="D89" s="14"/>
      <c r="E89" s="14"/>
      <c r="F89" s="14"/>
      <c r="G89" s="14"/>
      <c r="H89" s="14"/>
      <c r="I89" s="26"/>
      <c r="J89" s="26"/>
      <c r="K89" s="26"/>
      <c r="L89" s="14"/>
      <c r="M89" s="14"/>
      <c r="N89" s="14"/>
      <c r="O89" s="14"/>
      <c r="P89" s="14"/>
      <c r="Q89" s="14"/>
      <c r="R89" s="27">
        <f t="shared" ref="R89:T89" si="78">SUM(C89,F89,I89,L89,O89)</f>
        <v>0</v>
      </c>
      <c r="S89" s="27">
        <f t="shared" si="78"/>
        <v>0</v>
      </c>
      <c r="T89" s="27">
        <f t="shared" si="78"/>
        <v>0</v>
      </c>
      <c r="U89" s="45"/>
      <c r="V89" s="45"/>
      <c r="W89" s="45"/>
      <c r="X89" s="46"/>
      <c r="Y89" s="46"/>
      <c r="Z89" s="46"/>
    </row>
    <row r="90">
      <c r="A90" s="31">
        <v>78.0</v>
      </c>
      <c r="B90" s="32" t="s">
        <v>96</v>
      </c>
      <c r="C90" s="15"/>
      <c r="D90" s="14"/>
      <c r="E90" s="14"/>
      <c r="F90" s="14"/>
      <c r="G90" s="14"/>
      <c r="H90" s="14"/>
      <c r="I90" s="26"/>
      <c r="J90" s="26"/>
      <c r="K90" s="26"/>
      <c r="L90" s="14"/>
      <c r="M90" s="14"/>
      <c r="N90" s="14"/>
      <c r="O90" s="14"/>
      <c r="P90" s="14"/>
      <c r="Q90" s="14"/>
      <c r="R90" s="27">
        <f t="shared" ref="R90:T90" si="79">SUM(C90,F90,I90,L90,O90)</f>
        <v>0</v>
      </c>
      <c r="S90" s="27">
        <f t="shared" si="79"/>
        <v>0</v>
      </c>
      <c r="T90" s="27">
        <f t="shared" si="79"/>
        <v>0</v>
      </c>
      <c r="U90" s="45"/>
      <c r="V90" s="45"/>
      <c r="W90" s="45"/>
      <c r="X90" s="46"/>
      <c r="Y90" s="46"/>
      <c r="Z90" s="46"/>
    </row>
    <row r="91">
      <c r="A91" s="31">
        <v>79.0</v>
      </c>
      <c r="B91" s="32" t="s">
        <v>97</v>
      </c>
      <c r="C91" s="15"/>
      <c r="D91" s="14"/>
      <c r="E91" s="14"/>
      <c r="F91" s="14"/>
      <c r="G91" s="14"/>
      <c r="H91" s="14"/>
      <c r="I91" s="26"/>
      <c r="J91" s="26"/>
      <c r="K91" s="26"/>
      <c r="L91" s="14"/>
      <c r="M91" s="14"/>
      <c r="N91" s="14"/>
      <c r="O91" s="14"/>
      <c r="P91" s="14"/>
      <c r="Q91" s="14"/>
      <c r="R91" s="27">
        <f t="shared" ref="R91:T91" si="80">SUM(C91,F91,I91,L91,O91)</f>
        <v>0</v>
      </c>
      <c r="S91" s="27">
        <f t="shared" si="80"/>
        <v>0</v>
      </c>
      <c r="T91" s="27">
        <f t="shared" si="80"/>
        <v>0</v>
      </c>
      <c r="U91" s="45"/>
      <c r="V91" s="45"/>
      <c r="W91" s="45"/>
      <c r="X91" s="46"/>
      <c r="Y91" s="46"/>
      <c r="Z91" s="46"/>
    </row>
    <row r="92">
      <c r="A92" s="31">
        <v>80.0</v>
      </c>
      <c r="B92" s="32" t="s">
        <v>98</v>
      </c>
      <c r="C92" s="15"/>
      <c r="D92" s="14"/>
      <c r="E92" s="14"/>
      <c r="F92" s="14"/>
      <c r="G92" s="14"/>
      <c r="H92" s="14"/>
      <c r="I92" s="26"/>
      <c r="J92" s="26"/>
      <c r="K92" s="26"/>
      <c r="L92" s="14"/>
      <c r="M92" s="14"/>
      <c r="N92" s="14"/>
      <c r="O92" s="14"/>
      <c r="P92" s="14"/>
      <c r="Q92" s="14"/>
      <c r="R92" s="27">
        <f t="shared" ref="R92:T92" si="81">SUM(C92,F92,I92,L92,O92)</f>
        <v>0</v>
      </c>
      <c r="S92" s="27">
        <f t="shared" si="81"/>
        <v>0</v>
      </c>
      <c r="T92" s="27">
        <f t="shared" si="81"/>
        <v>0</v>
      </c>
      <c r="U92" s="45"/>
      <c r="V92" s="45"/>
      <c r="W92" s="45"/>
      <c r="X92" s="46"/>
      <c r="Y92" s="46"/>
      <c r="Z92" s="46"/>
    </row>
    <row r="93">
      <c r="A93" s="31">
        <v>81.0</v>
      </c>
      <c r="B93" s="32" t="s">
        <v>99</v>
      </c>
      <c r="C93" s="15"/>
      <c r="D93" s="14"/>
      <c r="E93" s="14"/>
      <c r="F93" s="14"/>
      <c r="G93" s="14"/>
      <c r="H93" s="14"/>
      <c r="I93" s="26"/>
      <c r="J93" s="26"/>
      <c r="K93" s="26"/>
      <c r="L93" s="14"/>
      <c r="M93" s="14"/>
      <c r="N93" s="14"/>
      <c r="O93" s="14"/>
      <c r="P93" s="14"/>
      <c r="Q93" s="14"/>
      <c r="R93" s="27">
        <f t="shared" ref="R93:T93" si="82">SUM(C93,F93,I93,L93,O93)</f>
        <v>0</v>
      </c>
      <c r="S93" s="27">
        <f t="shared" si="82"/>
        <v>0</v>
      </c>
      <c r="T93" s="27">
        <f t="shared" si="82"/>
        <v>0</v>
      </c>
      <c r="U93" s="45"/>
      <c r="V93" s="45"/>
      <c r="W93" s="45"/>
      <c r="X93" s="46"/>
      <c r="Y93" s="46"/>
      <c r="Z93" s="46"/>
    </row>
    <row r="94">
      <c r="A94" s="31">
        <v>82.0</v>
      </c>
      <c r="B94" s="32" t="s">
        <v>100</v>
      </c>
      <c r="C94" s="15"/>
      <c r="D94" s="14"/>
      <c r="E94" s="14"/>
      <c r="F94" s="14"/>
      <c r="G94" s="14"/>
      <c r="H94" s="14"/>
      <c r="I94" s="26"/>
      <c r="J94" s="26"/>
      <c r="K94" s="26"/>
      <c r="L94" s="14"/>
      <c r="M94" s="14"/>
      <c r="N94" s="14"/>
      <c r="O94" s="14"/>
      <c r="P94" s="14"/>
      <c r="Q94" s="14"/>
      <c r="R94" s="27">
        <f t="shared" ref="R94:T94" si="83">SUM(C94,F94,I94,L94,O94)</f>
        <v>0</v>
      </c>
      <c r="S94" s="27">
        <f t="shared" si="83"/>
        <v>0</v>
      </c>
      <c r="T94" s="27">
        <f t="shared" si="83"/>
        <v>0</v>
      </c>
      <c r="U94" s="45"/>
      <c r="V94" s="45"/>
      <c r="W94" s="45"/>
      <c r="X94" s="46"/>
      <c r="Y94" s="46"/>
      <c r="Z94" s="46"/>
    </row>
    <row r="95">
      <c r="A95" s="31">
        <v>83.0</v>
      </c>
      <c r="B95" s="32" t="s">
        <v>101</v>
      </c>
      <c r="C95" s="15"/>
      <c r="D95" s="14"/>
      <c r="E95" s="14"/>
      <c r="F95" s="14"/>
      <c r="G95" s="14"/>
      <c r="H95" s="14"/>
      <c r="I95" s="26"/>
      <c r="J95" s="26"/>
      <c r="K95" s="26"/>
      <c r="L95" s="14"/>
      <c r="M95" s="14"/>
      <c r="N95" s="14"/>
      <c r="O95" s="14"/>
      <c r="P95" s="14"/>
      <c r="Q95" s="14"/>
      <c r="R95" s="27">
        <f t="shared" ref="R95:T95" si="84">SUM(C95,F95,I95,L95,O95)</f>
        <v>0</v>
      </c>
      <c r="S95" s="27">
        <f t="shared" si="84"/>
        <v>0</v>
      </c>
      <c r="T95" s="27">
        <f t="shared" si="84"/>
        <v>0</v>
      </c>
      <c r="U95" s="45"/>
      <c r="V95" s="45"/>
      <c r="W95" s="45"/>
      <c r="X95" s="46"/>
      <c r="Y95" s="46"/>
      <c r="Z95" s="46"/>
    </row>
    <row r="96">
      <c r="A96" s="31">
        <v>84.0</v>
      </c>
      <c r="B96" s="32" t="s">
        <v>102</v>
      </c>
      <c r="C96" s="15"/>
      <c r="D96" s="14"/>
      <c r="E96" s="14"/>
      <c r="F96" s="14"/>
      <c r="G96" s="14"/>
      <c r="H96" s="14"/>
      <c r="I96" s="26"/>
      <c r="J96" s="26"/>
      <c r="K96" s="26"/>
      <c r="L96" s="14"/>
      <c r="M96" s="14"/>
      <c r="N96" s="14"/>
      <c r="O96" s="14"/>
      <c r="P96" s="14"/>
      <c r="Q96" s="14"/>
      <c r="R96" s="27">
        <f t="shared" ref="R96:T96" si="85">SUM(C96,F96,I96,L96,O96)</f>
        <v>0</v>
      </c>
      <c r="S96" s="27">
        <f t="shared" si="85"/>
        <v>0</v>
      </c>
      <c r="T96" s="27">
        <f t="shared" si="85"/>
        <v>0</v>
      </c>
      <c r="U96" s="45"/>
      <c r="V96" s="45"/>
      <c r="W96" s="45"/>
      <c r="X96" s="46"/>
      <c r="Y96" s="46"/>
      <c r="Z96" s="46"/>
    </row>
    <row r="97">
      <c r="A97" s="31">
        <v>85.0</v>
      </c>
      <c r="B97" s="32" t="s">
        <v>103</v>
      </c>
      <c r="C97" s="15"/>
      <c r="D97" s="14"/>
      <c r="E97" s="14"/>
      <c r="F97" s="14"/>
      <c r="G97" s="14"/>
      <c r="H97" s="14"/>
      <c r="I97" s="26"/>
      <c r="J97" s="26"/>
      <c r="K97" s="26"/>
      <c r="L97" s="14"/>
      <c r="M97" s="14"/>
      <c r="N97" s="14"/>
      <c r="O97" s="14"/>
      <c r="P97" s="14"/>
      <c r="Q97" s="14"/>
      <c r="R97" s="27">
        <f t="shared" ref="R97:T97" si="86">SUM(C97,F97,I97,L97,O97)</f>
        <v>0</v>
      </c>
      <c r="S97" s="27">
        <f t="shared" si="86"/>
        <v>0</v>
      </c>
      <c r="T97" s="27">
        <f t="shared" si="86"/>
        <v>0</v>
      </c>
      <c r="U97" s="45"/>
      <c r="V97" s="45"/>
      <c r="W97" s="45"/>
      <c r="X97" s="46"/>
      <c r="Y97" s="46"/>
      <c r="Z97" s="46"/>
    </row>
    <row r="98">
      <c r="A98" s="31">
        <v>86.0</v>
      </c>
      <c r="B98" s="32" t="s">
        <v>104</v>
      </c>
      <c r="C98" s="15"/>
      <c r="D98" s="14"/>
      <c r="E98" s="14"/>
      <c r="F98" s="14"/>
      <c r="G98" s="14"/>
      <c r="H98" s="14"/>
      <c r="I98" s="26"/>
      <c r="J98" s="26"/>
      <c r="K98" s="26"/>
      <c r="L98" s="14"/>
      <c r="M98" s="14"/>
      <c r="N98" s="14"/>
      <c r="O98" s="14"/>
      <c r="P98" s="14"/>
      <c r="Q98" s="14"/>
      <c r="R98" s="27">
        <f t="shared" ref="R98:T98" si="87">SUM(C98,F98,I98,L98,O98)</f>
        <v>0</v>
      </c>
      <c r="S98" s="27">
        <f t="shared" si="87"/>
        <v>0</v>
      </c>
      <c r="T98" s="27">
        <f t="shared" si="87"/>
        <v>0</v>
      </c>
      <c r="U98" s="45"/>
      <c r="V98" s="45"/>
      <c r="W98" s="45"/>
      <c r="X98" s="46"/>
      <c r="Y98" s="46"/>
      <c r="Z98" s="46"/>
    </row>
    <row r="99">
      <c r="A99" s="31">
        <v>87.0</v>
      </c>
      <c r="B99" s="32" t="s">
        <v>105</v>
      </c>
      <c r="C99" s="15"/>
      <c r="D99" s="14"/>
      <c r="E99" s="14"/>
      <c r="F99" s="14"/>
      <c r="G99" s="14"/>
      <c r="H99" s="14"/>
      <c r="I99" s="26"/>
      <c r="J99" s="26"/>
      <c r="K99" s="26"/>
      <c r="L99" s="14"/>
      <c r="M99" s="14"/>
      <c r="N99" s="14"/>
      <c r="O99" s="14"/>
      <c r="P99" s="14"/>
      <c r="Q99" s="14"/>
      <c r="R99" s="27">
        <f t="shared" ref="R99:T99" si="88">SUM(C99,F99,I99,L99,O99)</f>
        <v>0</v>
      </c>
      <c r="S99" s="27">
        <f t="shared" si="88"/>
        <v>0</v>
      </c>
      <c r="T99" s="27">
        <f t="shared" si="88"/>
        <v>0</v>
      </c>
      <c r="U99" s="45"/>
      <c r="V99" s="45"/>
      <c r="W99" s="45"/>
      <c r="X99" s="46"/>
      <c r="Y99" s="46"/>
      <c r="Z99" s="46"/>
    </row>
    <row r="100">
      <c r="A100" s="31">
        <v>88.0</v>
      </c>
      <c r="B100" s="32" t="s">
        <v>106</v>
      </c>
      <c r="C100" s="15"/>
      <c r="D100" s="14"/>
      <c r="E100" s="14"/>
      <c r="F100" s="14"/>
      <c r="G100" s="14"/>
      <c r="H100" s="14"/>
      <c r="I100" s="26"/>
      <c r="J100" s="26"/>
      <c r="K100" s="26"/>
      <c r="L100" s="14"/>
      <c r="M100" s="14"/>
      <c r="N100" s="14"/>
      <c r="O100" s="14"/>
      <c r="P100" s="14"/>
      <c r="Q100" s="14"/>
      <c r="R100" s="27">
        <f t="shared" ref="R100:T100" si="89">SUM(C100,F100,I100,L100,O100)</f>
        <v>0</v>
      </c>
      <c r="S100" s="27">
        <f t="shared" si="89"/>
        <v>0</v>
      </c>
      <c r="T100" s="27">
        <f t="shared" si="89"/>
        <v>0</v>
      </c>
      <c r="U100" s="45"/>
      <c r="V100" s="45"/>
      <c r="W100" s="45"/>
      <c r="X100" s="46"/>
      <c r="Y100" s="46"/>
      <c r="Z100" s="46"/>
    </row>
    <row r="101">
      <c r="A101" s="31">
        <v>89.0</v>
      </c>
      <c r="B101" s="32" t="s">
        <v>107</v>
      </c>
      <c r="C101" s="15"/>
      <c r="D101" s="14"/>
      <c r="E101" s="14"/>
      <c r="F101" s="14"/>
      <c r="G101" s="14"/>
      <c r="H101" s="14"/>
      <c r="I101" s="26"/>
      <c r="J101" s="26"/>
      <c r="K101" s="26"/>
      <c r="L101" s="14"/>
      <c r="M101" s="14"/>
      <c r="N101" s="14"/>
      <c r="O101" s="14"/>
      <c r="P101" s="14"/>
      <c r="Q101" s="14"/>
      <c r="R101" s="27">
        <f t="shared" ref="R101:T101" si="90">SUM(C101,F101,I101,L101,O101)</f>
        <v>0</v>
      </c>
      <c r="S101" s="27">
        <f t="shared" si="90"/>
        <v>0</v>
      </c>
      <c r="T101" s="27">
        <f t="shared" si="90"/>
        <v>0</v>
      </c>
      <c r="U101" s="45"/>
      <c r="V101" s="45"/>
      <c r="W101" s="45"/>
      <c r="X101" s="46"/>
      <c r="Y101" s="46"/>
      <c r="Z101" s="46"/>
    </row>
    <row r="102">
      <c r="A102" s="31">
        <v>90.0</v>
      </c>
      <c r="B102" s="32" t="s">
        <v>108</v>
      </c>
      <c r="C102" s="15"/>
      <c r="D102" s="14"/>
      <c r="E102" s="14"/>
      <c r="F102" s="14"/>
      <c r="G102" s="14"/>
      <c r="H102" s="14"/>
      <c r="I102" s="26"/>
      <c r="J102" s="26"/>
      <c r="K102" s="26"/>
      <c r="L102" s="14"/>
      <c r="M102" s="14"/>
      <c r="N102" s="14"/>
      <c r="O102" s="14"/>
      <c r="P102" s="14"/>
      <c r="Q102" s="14"/>
      <c r="R102" s="27">
        <f t="shared" ref="R102:T102" si="91">SUM(C102,F102,I102,L102,O102)</f>
        <v>0</v>
      </c>
      <c r="S102" s="27">
        <f t="shared" si="91"/>
        <v>0</v>
      </c>
      <c r="T102" s="27">
        <f t="shared" si="91"/>
        <v>0</v>
      </c>
      <c r="U102" s="45"/>
      <c r="V102" s="45"/>
      <c r="W102" s="45"/>
      <c r="X102" s="46"/>
      <c r="Y102" s="46"/>
      <c r="Z102" s="46"/>
    </row>
    <row r="103">
      <c r="A103" s="31">
        <v>91.0</v>
      </c>
      <c r="B103" s="32" t="s">
        <v>109</v>
      </c>
      <c r="C103" s="15"/>
      <c r="D103" s="14"/>
      <c r="E103" s="14"/>
      <c r="F103" s="14"/>
      <c r="G103" s="14"/>
      <c r="H103" s="14"/>
      <c r="I103" s="26"/>
      <c r="J103" s="26"/>
      <c r="K103" s="26"/>
      <c r="L103" s="14"/>
      <c r="M103" s="14"/>
      <c r="N103" s="14"/>
      <c r="O103" s="14"/>
      <c r="P103" s="14"/>
      <c r="Q103" s="14"/>
      <c r="R103" s="27">
        <f t="shared" ref="R103:T103" si="92">SUM(C103,F103,I103,L103,O103)</f>
        <v>0</v>
      </c>
      <c r="S103" s="27">
        <f t="shared" si="92"/>
        <v>0</v>
      </c>
      <c r="T103" s="27">
        <f t="shared" si="92"/>
        <v>0</v>
      </c>
      <c r="U103" s="45"/>
      <c r="V103" s="45"/>
      <c r="W103" s="45"/>
      <c r="X103" s="46"/>
      <c r="Y103" s="46"/>
      <c r="Z103" s="46"/>
    </row>
    <row r="104">
      <c r="A104" s="31">
        <v>92.0</v>
      </c>
      <c r="B104" s="32" t="s">
        <v>110</v>
      </c>
      <c r="C104" s="15"/>
      <c r="D104" s="14"/>
      <c r="E104" s="14"/>
      <c r="F104" s="14"/>
      <c r="G104" s="14"/>
      <c r="H104" s="14"/>
      <c r="I104" s="26"/>
      <c r="J104" s="26"/>
      <c r="K104" s="26"/>
      <c r="L104" s="14"/>
      <c r="M104" s="14"/>
      <c r="N104" s="14"/>
      <c r="O104" s="14"/>
      <c r="P104" s="14"/>
      <c r="Q104" s="14"/>
      <c r="R104" s="27">
        <f t="shared" ref="R104:T104" si="93">SUM(C104,F104,I104,L104,O104)</f>
        <v>0</v>
      </c>
      <c r="S104" s="27">
        <f t="shared" si="93"/>
        <v>0</v>
      </c>
      <c r="T104" s="27">
        <f t="shared" si="93"/>
        <v>0</v>
      </c>
      <c r="U104" s="45"/>
      <c r="V104" s="45"/>
      <c r="W104" s="45"/>
      <c r="X104" s="46"/>
      <c r="Y104" s="46"/>
      <c r="Z104" s="46"/>
    </row>
    <row r="105">
      <c r="A105" s="31">
        <v>93.0</v>
      </c>
      <c r="B105" s="32" t="s">
        <v>111</v>
      </c>
      <c r="C105" s="15"/>
      <c r="D105" s="14"/>
      <c r="E105" s="14"/>
      <c r="F105" s="14"/>
      <c r="G105" s="14"/>
      <c r="H105" s="14"/>
      <c r="I105" s="26"/>
      <c r="J105" s="26"/>
      <c r="K105" s="26"/>
      <c r="L105" s="14"/>
      <c r="M105" s="14"/>
      <c r="N105" s="14"/>
      <c r="O105" s="14"/>
      <c r="P105" s="14"/>
      <c r="Q105" s="14"/>
      <c r="R105" s="27">
        <f t="shared" ref="R105:T105" si="94">SUM(C105,F105,I105,L105,O105)</f>
        <v>0</v>
      </c>
      <c r="S105" s="27">
        <f t="shared" si="94"/>
        <v>0</v>
      </c>
      <c r="T105" s="27">
        <f t="shared" si="94"/>
        <v>0</v>
      </c>
      <c r="U105" s="45"/>
      <c r="V105" s="45"/>
      <c r="W105" s="45"/>
      <c r="X105" s="46"/>
      <c r="Y105" s="46"/>
      <c r="Z105" s="46"/>
    </row>
    <row r="106">
      <c r="A106" s="31">
        <v>94.0</v>
      </c>
      <c r="B106" s="32" t="s">
        <v>112</v>
      </c>
      <c r="C106" s="15"/>
      <c r="D106" s="14"/>
      <c r="E106" s="14"/>
      <c r="F106" s="14"/>
      <c r="G106" s="14"/>
      <c r="H106" s="14"/>
      <c r="I106" s="26"/>
      <c r="J106" s="26"/>
      <c r="K106" s="26"/>
      <c r="L106" s="14"/>
      <c r="M106" s="14"/>
      <c r="N106" s="14"/>
      <c r="O106" s="14"/>
      <c r="P106" s="14"/>
      <c r="Q106" s="14"/>
      <c r="R106" s="27">
        <f t="shared" ref="R106:T106" si="95">SUM(C106,F106,I106,L106,O106)</f>
        <v>0</v>
      </c>
      <c r="S106" s="27">
        <f t="shared" si="95"/>
        <v>0</v>
      </c>
      <c r="T106" s="27">
        <f t="shared" si="95"/>
        <v>0</v>
      </c>
      <c r="U106" s="45"/>
      <c r="V106" s="45"/>
      <c r="W106" s="45"/>
      <c r="X106" s="46"/>
      <c r="Y106" s="46"/>
      <c r="Z106" s="46"/>
    </row>
    <row r="107">
      <c r="A107" s="31">
        <v>95.0</v>
      </c>
      <c r="B107" s="32" t="s">
        <v>113</v>
      </c>
      <c r="C107" s="15"/>
      <c r="D107" s="14"/>
      <c r="E107" s="14"/>
      <c r="F107" s="14"/>
      <c r="G107" s="14"/>
      <c r="H107" s="14"/>
      <c r="I107" s="26"/>
      <c r="J107" s="26"/>
      <c r="K107" s="26"/>
      <c r="L107" s="14"/>
      <c r="M107" s="14"/>
      <c r="N107" s="14"/>
      <c r="O107" s="14"/>
      <c r="P107" s="14"/>
      <c r="Q107" s="14"/>
      <c r="R107" s="27">
        <f t="shared" ref="R107:T107" si="96">SUM(C107,F107,I107,L107,O107)</f>
        <v>0</v>
      </c>
      <c r="S107" s="27">
        <f t="shared" si="96"/>
        <v>0</v>
      </c>
      <c r="T107" s="27">
        <f t="shared" si="96"/>
        <v>0</v>
      </c>
      <c r="U107" s="45"/>
      <c r="V107" s="45"/>
      <c r="W107" s="45"/>
      <c r="X107" s="46"/>
      <c r="Y107" s="46"/>
      <c r="Z107" s="46"/>
    </row>
    <row r="108">
      <c r="A108" s="31">
        <v>96.0</v>
      </c>
      <c r="B108" s="32" t="s">
        <v>114</v>
      </c>
      <c r="C108" s="15"/>
      <c r="D108" s="14"/>
      <c r="E108" s="14"/>
      <c r="F108" s="14"/>
      <c r="G108" s="14"/>
      <c r="H108" s="14"/>
      <c r="I108" s="26"/>
      <c r="J108" s="26"/>
      <c r="K108" s="26"/>
      <c r="L108" s="14"/>
      <c r="M108" s="14"/>
      <c r="N108" s="14"/>
      <c r="O108" s="14"/>
      <c r="P108" s="14"/>
      <c r="Q108" s="14"/>
      <c r="R108" s="27">
        <f t="shared" ref="R108:T108" si="97">SUM(C108,F108,I108,L108,O108)</f>
        <v>0</v>
      </c>
      <c r="S108" s="27">
        <f t="shared" si="97"/>
        <v>0</v>
      </c>
      <c r="T108" s="27">
        <f t="shared" si="97"/>
        <v>0</v>
      </c>
      <c r="U108" s="45"/>
      <c r="V108" s="45"/>
      <c r="W108" s="45"/>
      <c r="X108" s="46"/>
      <c r="Y108" s="46"/>
      <c r="Z108" s="46"/>
    </row>
    <row r="109">
      <c r="A109" s="31">
        <v>97.0</v>
      </c>
      <c r="B109" s="32" t="s">
        <v>115</v>
      </c>
      <c r="C109" s="15"/>
      <c r="D109" s="14"/>
      <c r="E109" s="14"/>
      <c r="F109" s="14"/>
      <c r="G109" s="14"/>
      <c r="H109" s="14"/>
      <c r="I109" s="26"/>
      <c r="J109" s="26"/>
      <c r="K109" s="26"/>
      <c r="L109" s="14"/>
      <c r="M109" s="14"/>
      <c r="N109" s="14"/>
      <c r="O109" s="14"/>
      <c r="P109" s="14"/>
      <c r="Q109" s="14"/>
      <c r="R109" s="27">
        <f t="shared" ref="R109:T109" si="98">SUM(C109,F109,I109,L109,O109)</f>
        <v>0</v>
      </c>
      <c r="S109" s="27">
        <f t="shared" si="98"/>
        <v>0</v>
      </c>
      <c r="T109" s="27">
        <f t="shared" si="98"/>
        <v>0</v>
      </c>
      <c r="U109" s="45"/>
      <c r="V109" s="45"/>
      <c r="W109" s="45"/>
      <c r="X109" s="46"/>
      <c r="Y109" s="46"/>
      <c r="Z109" s="46"/>
    </row>
    <row r="110">
      <c r="A110" s="31">
        <v>98.0</v>
      </c>
      <c r="B110" s="32" t="s">
        <v>116</v>
      </c>
      <c r="C110" s="15"/>
      <c r="D110" s="14"/>
      <c r="E110" s="14"/>
      <c r="F110" s="14"/>
      <c r="G110" s="14"/>
      <c r="H110" s="14"/>
      <c r="I110" s="26"/>
      <c r="J110" s="26"/>
      <c r="K110" s="26"/>
      <c r="L110" s="14"/>
      <c r="M110" s="14"/>
      <c r="N110" s="14"/>
      <c r="O110" s="14"/>
      <c r="P110" s="14"/>
      <c r="Q110" s="14"/>
      <c r="R110" s="27">
        <f t="shared" ref="R110:T110" si="99">SUM(C110,F110,I110,L110,O110)</f>
        <v>0</v>
      </c>
      <c r="S110" s="27">
        <f t="shared" si="99"/>
        <v>0</v>
      </c>
      <c r="T110" s="27">
        <f t="shared" si="99"/>
        <v>0</v>
      </c>
      <c r="U110" s="45"/>
      <c r="V110" s="45"/>
      <c r="W110" s="45"/>
      <c r="X110" s="46"/>
      <c r="Y110" s="46"/>
      <c r="Z110" s="46"/>
    </row>
    <row r="111">
      <c r="A111" s="31">
        <v>99.0</v>
      </c>
      <c r="B111" s="32" t="s">
        <v>117</v>
      </c>
      <c r="C111" s="15"/>
      <c r="D111" s="14"/>
      <c r="E111" s="14"/>
      <c r="F111" s="14"/>
      <c r="G111" s="14"/>
      <c r="H111" s="14"/>
      <c r="I111" s="26"/>
      <c r="J111" s="26"/>
      <c r="K111" s="26"/>
      <c r="L111" s="14"/>
      <c r="M111" s="14"/>
      <c r="N111" s="14"/>
      <c r="O111" s="14"/>
      <c r="P111" s="14"/>
      <c r="Q111" s="14"/>
      <c r="R111" s="27">
        <f t="shared" ref="R111:T111" si="100">SUM(C111,F111,I111,L111,O111)</f>
        <v>0</v>
      </c>
      <c r="S111" s="27">
        <f t="shared" si="100"/>
        <v>0</v>
      </c>
      <c r="T111" s="27">
        <f t="shared" si="100"/>
        <v>0</v>
      </c>
      <c r="U111" s="45"/>
      <c r="V111" s="45"/>
      <c r="W111" s="45"/>
      <c r="X111" s="46"/>
      <c r="Y111" s="46"/>
      <c r="Z111" s="46"/>
    </row>
    <row r="112">
      <c r="A112" s="31">
        <v>100.0</v>
      </c>
      <c r="B112" s="32" t="s">
        <v>118</v>
      </c>
      <c r="C112" s="15"/>
      <c r="D112" s="14"/>
      <c r="E112" s="14"/>
      <c r="F112" s="14"/>
      <c r="G112" s="14"/>
      <c r="H112" s="14"/>
      <c r="I112" s="26"/>
      <c r="J112" s="26"/>
      <c r="K112" s="26"/>
      <c r="L112" s="14"/>
      <c r="M112" s="14"/>
      <c r="N112" s="14"/>
      <c r="O112" s="15"/>
      <c r="P112" s="14"/>
      <c r="Q112" s="14"/>
      <c r="R112" s="27">
        <f t="shared" ref="R112:T112" si="101">SUM(C112,F112,I112,L112,O112)</f>
        <v>0</v>
      </c>
      <c r="S112" s="27">
        <f t="shared" si="101"/>
        <v>0</v>
      </c>
      <c r="T112" s="27">
        <f t="shared" si="101"/>
        <v>0</v>
      </c>
      <c r="U112" s="45"/>
      <c r="V112" s="45"/>
      <c r="W112" s="45"/>
      <c r="X112" s="46"/>
      <c r="Y112" s="46"/>
      <c r="Z112" s="46"/>
    </row>
    <row r="113">
      <c r="I113" s="7"/>
      <c r="J113" s="7"/>
      <c r="K113" s="7"/>
      <c r="R113" s="5"/>
      <c r="S113" s="5"/>
      <c r="T113" s="5"/>
    </row>
    <row r="114">
      <c r="I114" s="7"/>
      <c r="J114" s="7"/>
      <c r="K114" s="7"/>
      <c r="R114" s="5"/>
      <c r="S114" s="5"/>
      <c r="T114" s="5"/>
    </row>
    <row r="115">
      <c r="I115" s="7"/>
      <c r="J115" s="7"/>
      <c r="K115" s="7"/>
      <c r="R115" s="5"/>
      <c r="S115" s="5"/>
      <c r="T115" s="5"/>
    </row>
    <row r="116">
      <c r="I116" s="7"/>
      <c r="J116" s="7"/>
      <c r="K116" s="7"/>
      <c r="R116" s="5"/>
      <c r="S116" s="5"/>
      <c r="T116" s="5"/>
    </row>
    <row r="117">
      <c r="I117" s="7"/>
      <c r="J117" s="7"/>
      <c r="K117" s="7"/>
      <c r="R117" s="5"/>
      <c r="S117" s="5"/>
      <c r="T117" s="5"/>
    </row>
    <row r="118">
      <c r="I118" s="7"/>
      <c r="J118" s="7"/>
      <c r="K118" s="7"/>
      <c r="R118" s="5"/>
      <c r="S118" s="5"/>
      <c r="T118" s="5"/>
    </row>
    <row r="119">
      <c r="I119" s="7"/>
      <c r="J119" s="7"/>
      <c r="K119" s="7"/>
      <c r="R119" s="5"/>
      <c r="S119" s="5"/>
      <c r="T119" s="5"/>
    </row>
    <row r="120">
      <c r="I120" s="7"/>
      <c r="J120" s="7"/>
      <c r="K120" s="7"/>
      <c r="R120" s="5"/>
      <c r="S120" s="5"/>
      <c r="T120" s="5"/>
    </row>
    <row r="121">
      <c r="I121" s="7"/>
      <c r="J121" s="7"/>
      <c r="K121" s="7"/>
      <c r="R121" s="5"/>
      <c r="S121" s="5"/>
      <c r="T121" s="5"/>
    </row>
    <row r="122">
      <c r="I122" s="7"/>
      <c r="J122" s="7"/>
      <c r="K122" s="7"/>
      <c r="R122" s="5"/>
      <c r="S122" s="5"/>
      <c r="T122" s="5"/>
    </row>
    <row r="123">
      <c r="I123" s="7"/>
      <c r="J123" s="7"/>
      <c r="K123" s="7"/>
      <c r="R123" s="5"/>
      <c r="S123" s="5"/>
      <c r="T123" s="5"/>
    </row>
    <row r="124">
      <c r="I124" s="7"/>
      <c r="J124" s="7"/>
      <c r="K124" s="7"/>
      <c r="R124" s="5"/>
      <c r="S124" s="5"/>
      <c r="T124" s="5"/>
    </row>
    <row r="125">
      <c r="I125" s="7"/>
      <c r="J125" s="7"/>
      <c r="K125" s="7"/>
      <c r="R125" s="5"/>
      <c r="S125" s="5"/>
      <c r="T125" s="5"/>
    </row>
    <row r="126">
      <c r="I126" s="7"/>
      <c r="J126" s="7"/>
      <c r="K126" s="7"/>
      <c r="R126" s="5"/>
      <c r="S126" s="5"/>
      <c r="T126" s="5"/>
    </row>
    <row r="127">
      <c r="I127" s="7"/>
      <c r="J127" s="7"/>
      <c r="K127" s="7"/>
      <c r="R127" s="5"/>
      <c r="S127" s="5"/>
      <c r="T127" s="5"/>
    </row>
    <row r="128">
      <c r="I128" s="7"/>
      <c r="J128" s="7"/>
      <c r="K128" s="7"/>
      <c r="R128" s="5"/>
      <c r="S128" s="5"/>
      <c r="T128" s="5"/>
    </row>
    <row r="129">
      <c r="I129" s="7"/>
      <c r="J129" s="7"/>
      <c r="K129" s="7"/>
      <c r="R129" s="5"/>
      <c r="S129" s="5"/>
      <c r="T129" s="5"/>
    </row>
    <row r="130">
      <c r="I130" s="7"/>
      <c r="J130" s="7"/>
      <c r="K130" s="7"/>
      <c r="R130" s="5"/>
      <c r="S130" s="5"/>
      <c r="T130" s="5"/>
    </row>
    <row r="131">
      <c r="I131" s="7"/>
      <c r="J131" s="7"/>
      <c r="K131" s="7"/>
      <c r="R131" s="5"/>
      <c r="S131" s="5"/>
      <c r="T131" s="5"/>
    </row>
    <row r="132">
      <c r="I132" s="7"/>
      <c r="J132" s="7"/>
      <c r="K132" s="7"/>
      <c r="R132" s="5"/>
      <c r="S132" s="5"/>
      <c r="T132" s="5"/>
    </row>
    <row r="133">
      <c r="I133" s="7"/>
      <c r="J133" s="7"/>
      <c r="K133" s="7"/>
      <c r="R133" s="5"/>
      <c r="S133" s="5"/>
      <c r="T133" s="5"/>
    </row>
    <row r="134">
      <c r="I134" s="7"/>
      <c r="J134" s="7"/>
      <c r="K134" s="7"/>
      <c r="R134" s="5"/>
      <c r="S134" s="5"/>
      <c r="T134" s="5"/>
    </row>
    <row r="135">
      <c r="I135" s="7"/>
      <c r="J135" s="7"/>
      <c r="K135" s="7"/>
      <c r="R135" s="5"/>
      <c r="S135" s="5"/>
      <c r="T135" s="5"/>
    </row>
    <row r="136">
      <c r="I136" s="7"/>
      <c r="J136" s="7"/>
      <c r="K136" s="7"/>
      <c r="R136" s="5"/>
      <c r="S136" s="5"/>
      <c r="T136" s="5"/>
    </row>
    <row r="137">
      <c r="I137" s="7"/>
      <c r="J137" s="7"/>
      <c r="K137" s="7"/>
      <c r="R137" s="5"/>
      <c r="S137" s="5"/>
      <c r="T137" s="5"/>
    </row>
    <row r="138">
      <c r="I138" s="7"/>
      <c r="J138" s="7"/>
      <c r="K138" s="7"/>
      <c r="R138" s="5"/>
      <c r="S138" s="5"/>
      <c r="T138" s="5"/>
    </row>
    <row r="139">
      <c r="I139" s="7"/>
      <c r="J139" s="7"/>
      <c r="K139" s="7"/>
      <c r="R139" s="5"/>
      <c r="S139" s="5"/>
      <c r="T139" s="5"/>
    </row>
    <row r="140">
      <c r="I140" s="7"/>
      <c r="J140" s="7"/>
      <c r="K140" s="7"/>
      <c r="R140" s="5"/>
      <c r="S140" s="5"/>
      <c r="T140" s="5"/>
    </row>
    <row r="141">
      <c r="I141" s="7"/>
      <c r="J141" s="7"/>
      <c r="K141" s="7"/>
      <c r="R141" s="5"/>
      <c r="S141" s="5"/>
      <c r="T141" s="5"/>
    </row>
    <row r="142">
      <c r="I142" s="7"/>
      <c r="J142" s="7"/>
      <c r="K142" s="7"/>
      <c r="R142" s="5"/>
      <c r="S142" s="5"/>
      <c r="T142" s="5"/>
    </row>
    <row r="143">
      <c r="I143" s="7"/>
      <c r="J143" s="7"/>
      <c r="K143" s="7"/>
      <c r="R143" s="5"/>
      <c r="S143" s="5"/>
      <c r="T143" s="5"/>
    </row>
    <row r="144">
      <c r="I144" s="7"/>
      <c r="J144" s="7"/>
      <c r="K144" s="7"/>
      <c r="R144" s="5"/>
      <c r="S144" s="5"/>
      <c r="T144" s="5"/>
    </row>
    <row r="145">
      <c r="I145" s="7"/>
      <c r="J145" s="7"/>
      <c r="K145" s="7"/>
      <c r="R145" s="5"/>
      <c r="S145" s="5"/>
      <c r="T145" s="5"/>
    </row>
    <row r="146">
      <c r="I146" s="7"/>
      <c r="J146" s="7"/>
      <c r="K146" s="7"/>
      <c r="R146" s="5"/>
      <c r="S146" s="5"/>
      <c r="T146" s="5"/>
    </row>
    <row r="147">
      <c r="I147" s="7"/>
      <c r="J147" s="7"/>
      <c r="K147" s="7"/>
      <c r="R147" s="5"/>
      <c r="S147" s="5"/>
      <c r="T147" s="5"/>
    </row>
    <row r="148">
      <c r="I148" s="7"/>
      <c r="J148" s="7"/>
      <c r="K148" s="7"/>
      <c r="R148" s="5"/>
      <c r="S148" s="5"/>
      <c r="T148" s="5"/>
    </row>
    <row r="149">
      <c r="I149" s="7"/>
      <c r="J149" s="7"/>
      <c r="K149" s="7"/>
      <c r="R149" s="5"/>
      <c r="S149" s="5"/>
      <c r="T149" s="5"/>
    </row>
    <row r="150">
      <c r="I150" s="7"/>
      <c r="J150" s="7"/>
      <c r="K150" s="7"/>
      <c r="R150" s="5"/>
      <c r="S150" s="5"/>
      <c r="T150" s="5"/>
    </row>
    <row r="151">
      <c r="I151" s="7"/>
      <c r="J151" s="7"/>
      <c r="K151" s="7"/>
      <c r="R151" s="5"/>
      <c r="S151" s="5"/>
      <c r="T151" s="5"/>
    </row>
    <row r="152">
      <c r="I152" s="7"/>
      <c r="J152" s="7"/>
      <c r="K152" s="7"/>
      <c r="R152" s="5"/>
      <c r="S152" s="5"/>
      <c r="T152" s="5"/>
    </row>
    <row r="153">
      <c r="I153" s="7"/>
      <c r="J153" s="7"/>
      <c r="K153" s="7"/>
      <c r="R153" s="5"/>
      <c r="S153" s="5"/>
      <c r="T153" s="5"/>
    </row>
    <row r="154">
      <c r="I154" s="7"/>
      <c r="J154" s="7"/>
      <c r="K154" s="7"/>
      <c r="R154" s="5"/>
      <c r="S154" s="5"/>
      <c r="T154" s="5"/>
    </row>
    <row r="155">
      <c r="I155" s="7"/>
      <c r="J155" s="7"/>
      <c r="K155" s="7"/>
      <c r="R155" s="5"/>
      <c r="S155" s="5"/>
      <c r="T155" s="5"/>
    </row>
    <row r="156">
      <c r="I156" s="7"/>
      <c r="J156" s="7"/>
      <c r="K156" s="7"/>
      <c r="R156" s="5"/>
      <c r="S156" s="5"/>
      <c r="T156" s="5"/>
    </row>
    <row r="157">
      <c r="I157" s="7"/>
      <c r="J157" s="7"/>
      <c r="K157" s="7"/>
      <c r="R157" s="5"/>
      <c r="S157" s="5"/>
      <c r="T157" s="5"/>
    </row>
    <row r="158">
      <c r="I158" s="7"/>
      <c r="J158" s="7"/>
      <c r="K158" s="7"/>
      <c r="R158" s="5"/>
      <c r="S158" s="5"/>
      <c r="T158" s="5"/>
    </row>
    <row r="159">
      <c r="I159" s="7"/>
      <c r="J159" s="7"/>
      <c r="K159" s="7"/>
      <c r="R159" s="5"/>
      <c r="S159" s="5"/>
      <c r="T159" s="5"/>
    </row>
    <row r="160">
      <c r="I160" s="7"/>
      <c r="J160" s="7"/>
      <c r="K160" s="7"/>
      <c r="R160" s="5"/>
      <c r="S160" s="5"/>
      <c r="T160" s="5"/>
    </row>
    <row r="161">
      <c r="I161" s="7"/>
      <c r="J161" s="7"/>
      <c r="K161" s="7"/>
      <c r="R161" s="5"/>
      <c r="S161" s="5"/>
      <c r="T161" s="5"/>
    </row>
    <row r="162">
      <c r="I162" s="7"/>
      <c r="J162" s="7"/>
      <c r="K162" s="7"/>
      <c r="R162" s="5"/>
      <c r="S162" s="5"/>
      <c r="T162" s="5"/>
    </row>
    <row r="163">
      <c r="I163" s="7"/>
      <c r="J163" s="7"/>
      <c r="K163" s="7"/>
      <c r="R163" s="5"/>
      <c r="S163" s="5"/>
      <c r="T163" s="5"/>
    </row>
    <row r="164">
      <c r="I164" s="7"/>
      <c r="J164" s="7"/>
      <c r="K164" s="7"/>
      <c r="R164" s="5"/>
      <c r="S164" s="5"/>
      <c r="T164" s="5"/>
    </row>
    <row r="165">
      <c r="I165" s="7"/>
      <c r="J165" s="7"/>
      <c r="K165" s="7"/>
      <c r="R165" s="5"/>
      <c r="S165" s="5"/>
      <c r="T165" s="5"/>
    </row>
    <row r="166">
      <c r="I166" s="7"/>
      <c r="J166" s="7"/>
      <c r="K166" s="7"/>
      <c r="R166" s="5"/>
      <c r="S166" s="5"/>
      <c r="T166" s="5"/>
    </row>
    <row r="167">
      <c r="I167" s="7"/>
      <c r="J167" s="7"/>
      <c r="K167" s="7"/>
      <c r="R167" s="5"/>
      <c r="S167" s="5"/>
      <c r="T167" s="5"/>
    </row>
    <row r="168">
      <c r="I168" s="7"/>
      <c r="J168" s="7"/>
      <c r="K168" s="7"/>
      <c r="R168" s="5"/>
      <c r="S168" s="5"/>
      <c r="T168" s="5"/>
    </row>
    <row r="169">
      <c r="I169" s="7"/>
      <c r="J169" s="7"/>
      <c r="K169" s="7"/>
      <c r="R169" s="5"/>
      <c r="S169" s="5"/>
      <c r="T169" s="5"/>
    </row>
    <row r="170">
      <c r="I170" s="7"/>
      <c r="J170" s="7"/>
      <c r="K170" s="7"/>
      <c r="R170" s="5"/>
      <c r="S170" s="5"/>
      <c r="T170" s="5"/>
    </row>
    <row r="171">
      <c r="I171" s="7"/>
      <c r="J171" s="7"/>
      <c r="K171" s="7"/>
      <c r="R171" s="5"/>
      <c r="S171" s="5"/>
      <c r="T171" s="5"/>
    </row>
    <row r="172">
      <c r="I172" s="7"/>
      <c r="J172" s="7"/>
      <c r="K172" s="7"/>
      <c r="R172" s="5"/>
      <c r="S172" s="5"/>
      <c r="T172" s="5"/>
    </row>
    <row r="173">
      <c r="I173" s="7"/>
      <c r="J173" s="7"/>
      <c r="K173" s="7"/>
      <c r="R173" s="5"/>
      <c r="S173" s="5"/>
      <c r="T173" s="5"/>
    </row>
    <row r="174">
      <c r="I174" s="7"/>
      <c r="J174" s="7"/>
      <c r="K174" s="7"/>
      <c r="R174" s="5"/>
      <c r="S174" s="5"/>
      <c r="T174" s="5"/>
    </row>
    <row r="175">
      <c r="I175" s="7"/>
      <c r="J175" s="7"/>
      <c r="K175" s="7"/>
      <c r="R175" s="5"/>
      <c r="S175" s="5"/>
      <c r="T175" s="5"/>
    </row>
    <row r="176">
      <c r="I176" s="7"/>
      <c r="J176" s="7"/>
      <c r="K176" s="7"/>
      <c r="R176" s="5"/>
      <c r="S176" s="5"/>
      <c r="T176" s="5"/>
    </row>
    <row r="177">
      <c r="I177" s="7"/>
      <c r="J177" s="7"/>
      <c r="K177" s="7"/>
      <c r="R177" s="5"/>
      <c r="S177" s="5"/>
      <c r="T177" s="5"/>
    </row>
    <row r="178">
      <c r="I178" s="7"/>
      <c r="J178" s="7"/>
      <c r="K178" s="7"/>
      <c r="R178" s="5"/>
      <c r="S178" s="5"/>
      <c r="T178" s="5"/>
    </row>
    <row r="179">
      <c r="I179" s="7"/>
      <c r="J179" s="7"/>
      <c r="K179" s="7"/>
      <c r="R179" s="5"/>
      <c r="S179" s="5"/>
      <c r="T179" s="5"/>
    </row>
    <row r="180">
      <c r="I180" s="7"/>
      <c r="J180" s="7"/>
      <c r="K180" s="7"/>
      <c r="R180" s="5"/>
      <c r="S180" s="5"/>
      <c r="T180" s="5"/>
    </row>
    <row r="181">
      <c r="I181" s="7"/>
      <c r="J181" s="7"/>
      <c r="K181" s="7"/>
      <c r="R181" s="5"/>
      <c r="S181" s="5"/>
      <c r="T181" s="5"/>
    </row>
    <row r="182">
      <c r="I182" s="7"/>
      <c r="J182" s="7"/>
      <c r="K182" s="7"/>
      <c r="R182" s="5"/>
      <c r="S182" s="5"/>
      <c r="T182" s="5"/>
    </row>
    <row r="183">
      <c r="I183" s="7"/>
      <c r="J183" s="7"/>
      <c r="K183" s="7"/>
      <c r="R183" s="5"/>
      <c r="S183" s="5"/>
      <c r="T183" s="5"/>
    </row>
    <row r="184">
      <c r="I184" s="7"/>
      <c r="J184" s="7"/>
      <c r="K184" s="7"/>
      <c r="R184" s="5"/>
      <c r="S184" s="5"/>
      <c r="T184" s="5"/>
    </row>
    <row r="185">
      <c r="I185" s="7"/>
      <c r="J185" s="7"/>
      <c r="K185" s="7"/>
      <c r="R185" s="5"/>
      <c r="S185" s="5"/>
      <c r="T185" s="5"/>
    </row>
    <row r="186">
      <c r="I186" s="7"/>
      <c r="J186" s="7"/>
      <c r="K186" s="7"/>
      <c r="R186" s="5"/>
      <c r="S186" s="5"/>
      <c r="T186" s="5"/>
    </row>
    <row r="187">
      <c r="I187" s="7"/>
      <c r="J187" s="7"/>
      <c r="K187" s="7"/>
      <c r="R187" s="5"/>
      <c r="S187" s="5"/>
      <c r="T187" s="5"/>
    </row>
    <row r="188">
      <c r="I188" s="7"/>
      <c r="J188" s="7"/>
      <c r="K188" s="7"/>
      <c r="R188" s="5"/>
      <c r="S188" s="5"/>
      <c r="T188" s="5"/>
    </row>
    <row r="189">
      <c r="I189" s="7"/>
      <c r="J189" s="7"/>
      <c r="K189" s="7"/>
      <c r="R189" s="5"/>
      <c r="S189" s="5"/>
      <c r="T189" s="5"/>
    </row>
    <row r="190">
      <c r="I190" s="7"/>
      <c r="J190" s="7"/>
      <c r="K190" s="7"/>
      <c r="R190" s="5"/>
      <c r="S190" s="5"/>
      <c r="T190" s="5"/>
    </row>
    <row r="191">
      <c r="I191" s="7"/>
      <c r="J191" s="7"/>
      <c r="K191" s="7"/>
      <c r="R191" s="5"/>
      <c r="S191" s="5"/>
      <c r="T191" s="5"/>
    </row>
    <row r="192">
      <c r="I192" s="7"/>
      <c r="J192" s="7"/>
      <c r="K192" s="7"/>
      <c r="R192" s="5"/>
      <c r="S192" s="5"/>
      <c r="T192" s="5"/>
    </row>
    <row r="193">
      <c r="I193" s="7"/>
      <c r="J193" s="7"/>
      <c r="K193" s="7"/>
      <c r="R193" s="5"/>
      <c r="S193" s="5"/>
      <c r="T193" s="5"/>
    </row>
    <row r="194">
      <c r="I194" s="7"/>
      <c r="J194" s="7"/>
      <c r="K194" s="7"/>
      <c r="R194" s="5"/>
      <c r="S194" s="5"/>
      <c r="T194" s="5"/>
    </row>
    <row r="195">
      <c r="I195" s="7"/>
      <c r="J195" s="7"/>
      <c r="K195" s="7"/>
      <c r="R195" s="5"/>
      <c r="S195" s="5"/>
      <c r="T195" s="5"/>
    </row>
    <row r="196">
      <c r="I196" s="7"/>
      <c r="J196" s="7"/>
      <c r="K196" s="7"/>
      <c r="R196" s="5"/>
      <c r="S196" s="5"/>
      <c r="T196" s="5"/>
    </row>
    <row r="197">
      <c r="I197" s="7"/>
      <c r="J197" s="7"/>
      <c r="K197" s="7"/>
      <c r="R197" s="5"/>
      <c r="S197" s="5"/>
      <c r="T197" s="5"/>
    </row>
    <row r="198">
      <c r="I198" s="7"/>
      <c r="J198" s="7"/>
      <c r="K198" s="7"/>
      <c r="R198" s="5"/>
      <c r="S198" s="5"/>
      <c r="T198" s="5"/>
    </row>
    <row r="199">
      <c r="I199" s="7"/>
      <c r="J199" s="7"/>
      <c r="K199" s="7"/>
      <c r="R199" s="5"/>
      <c r="S199" s="5"/>
      <c r="T199" s="5"/>
    </row>
    <row r="200">
      <c r="I200" s="7"/>
      <c r="J200" s="7"/>
      <c r="K200" s="7"/>
      <c r="R200" s="5"/>
      <c r="S200" s="5"/>
      <c r="T200" s="5"/>
    </row>
    <row r="201">
      <c r="I201" s="7"/>
      <c r="J201" s="7"/>
      <c r="K201" s="7"/>
      <c r="R201" s="5"/>
      <c r="S201" s="5"/>
      <c r="T201" s="5"/>
    </row>
    <row r="202">
      <c r="I202" s="7"/>
      <c r="J202" s="7"/>
      <c r="K202" s="7"/>
      <c r="R202" s="5"/>
      <c r="S202" s="5"/>
      <c r="T202" s="5"/>
    </row>
    <row r="203">
      <c r="I203" s="7"/>
      <c r="J203" s="7"/>
      <c r="K203" s="7"/>
      <c r="R203" s="5"/>
      <c r="S203" s="5"/>
      <c r="T203" s="5"/>
    </row>
    <row r="204">
      <c r="I204" s="7"/>
      <c r="J204" s="7"/>
      <c r="K204" s="7"/>
      <c r="R204" s="5"/>
      <c r="S204" s="5"/>
      <c r="T204" s="5"/>
    </row>
    <row r="205">
      <c r="I205" s="7"/>
      <c r="J205" s="7"/>
      <c r="K205" s="7"/>
      <c r="R205" s="5"/>
      <c r="S205" s="5"/>
      <c r="T205" s="5"/>
    </row>
    <row r="206">
      <c r="I206" s="7"/>
      <c r="J206" s="7"/>
      <c r="K206" s="7"/>
      <c r="R206" s="5"/>
      <c r="S206" s="5"/>
      <c r="T206" s="5"/>
    </row>
    <row r="207">
      <c r="I207" s="7"/>
      <c r="J207" s="7"/>
      <c r="K207" s="7"/>
      <c r="R207" s="5"/>
      <c r="S207" s="5"/>
      <c r="T207" s="5"/>
    </row>
    <row r="208">
      <c r="I208" s="7"/>
      <c r="J208" s="7"/>
      <c r="K208" s="7"/>
      <c r="R208" s="5"/>
      <c r="S208" s="5"/>
      <c r="T208" s="5"/>
    </row>
    <row r="209">
      <c r="I209" s="7"/>
      <c r="J209" s="7"/>
      <c r="K209" s="7"/>
      <c r="R209" s="5"/>
      <c r="S209" s="5"/>
      <c r="T209" s="5"/>
    </row>
    <row r="210">
      <c r="I210" s="7"/>
      <c r="J210" s="7"/>
      <c r="K210" s="7"/>
      <c r="R210" s="5"/>
      <c r="S210" s="5"/>
      <c r="T210" s="5"/>
    </row>
    <row r="211">
      <c r="I211" s="7"/>
      <c r="J211" s="7"/>
      <c r="K211" s="7"/>
      <c r="R211" s="5"/>
      <c r="S211" s="5"/>
      <c r="T211" s="5"/>
    </row>
    <row r="212">
      <c r="I212" s="7"/>
      <c r="J212" s="7"/>
      <c r="K212" s="7"/>
      <c r="R212" s="5"/>
      <c r="S212" s="5"/>
      <c r="T212" s="5"/>
    </row>
    <row r="213">
      <c r="I213" s="7"/>
      <c r="J213" s="7"/>
      <c r="K213" s="7"/>
      <c r="R213" s="5"/>
      <c r="S213" s="5"/>
      <c r="T213" s="5"/>
    </row>
    <row r="214">
      <c r="I214" s="7"/>
      <c r="J214" s="7"/>
      <c r="K214" s="7"/>
      <c r="R214" s="5"/>
      <c r="S214" s="5"/>
      <c r="T214" s="5"/>
    </row>
    <row r="215">
      <c r="I215" s="7"/>
      <c r="J215" s="7"/>
      <c r="K215" s="7"/>
      <c r="R215" s="5"/>
      <c r="S215" s="5"/>
      <c r="T215" s="5"/>
    </row>
    <row r="216">
      <c r="I216" s="7"/>
      <c r="J216" s="7"/>
      <c r="K216" s="7"/>
      <c r="R216" s="5"/>
      <c r="S216" s="5"/>
      <c r="T216" s="5"/>
    </row>
    <row r="217">
      <c r="I217" s="7"/>
      <c r="J217" s="7"/>
      <c r="K217" s="7"/>
      <c r="R217" s="5"/>
      <c r="S217" s="5"/>
      <c r="T217" s="5"/>
    </row>
    <row r="218">
      <c r="I218" s="7"/>
      <c r="J218" s="7"/>
      <c r="K218" s="7"/>
      <c r="R218" s="5"/>
      <c r="S218" s="5"/>
      <c r="T218" s="5"/>
    </row>
    <row r="219">
      <c r="I219" s="7"/>
      <c r="J219" s="7"/>
      <c r="K219" s="7"/>
      <c r="R219" s="5"/>
      <c r="S219" s="5"/>
      <c r="T219" s="5"/>
    </row>
    <row r="220">
      <c r="I220" s="7"/>
      <c r="J220" s="7"/>
      <c r="K220" s="7"/>
      <c r="R220" s="5"/>
      <c r="S220" s="5"/>
      <c r="T220" s="5"/>
    </row>
    <row r="221">
      <c r="I221" s="7"/>
      <c r="J221" s="7"/>
      <c r="K221" s="7"/>
      <c r="R221" s="5"/>
      <c r="S221" s="5"/>
      <c r="T221" s="5"/>
    </row>
    <row r="222">
      <c r="I222" s="7"/>
      <c r="J222" s="7"/>
      <c r="K222" s="7"/>
      <c r="R222" s="5"/>
      <c r="S222" s="5"/>
      <c r="T222" s="5"/>
    </row>
    <row r="223">
      <c r="I223" s="7"/>
      <c r="J223" s="7"/>
      <c r="K223" s="7"/>
      <c r="R223" s="5"/>
      <c r="S223" s="5"/>
      <c r="T223" s="5"/>
    </row>
    <row r="224">
      <c r="I224" s="7"/>
      <c r="J224" s="7"/>
      <c r="K224" s="7"/>
      <c r="R224" s="5"/>
      <c r="S224" s="5"/>
      <c r="T224" s="5"/>
    </row>
    <row r="225">
      <c r="I225" s="7"/>
      <c r="J225" s="7"/>
      <c r="K225" s="7"/>
      <c r="R225" s="5"/>
      <c r="S225" s="5"/>
      <c r="T225" s="5"/>
    </row>
    <row r="226">
      <c r="I226" s="7"/>
      <c r="J226" s="7"/>
      <c r="K226" s="7"/>
      <c r="R226" s="5"/>
      <c r="S226" s="5"/>
      <c r="T226" s="5"/>
    </row>
    <row r="227">
      <c r="I227" s="7"/>
      <c r="J227" s="7"/>
      <c r="K227" s="7"/>
      <c r="R227" s="5"/>
      <c r="S227" s="5"/>
      <c r="T227" s="5"/>
    </row>
    <row r="228">
      <c r="I228" s="7"/>
      <c r="J228" s="7"/>
      <c r="K228" s="7"/>
      <c r="R228" s="5"/>
      <c r="S228" s="5"/>
      <c r="T228" s="5"/>
    </row>
    <row r="229">
      <c r="I229" s="7"/>
      <c r="J229" s="7"/>
      <c r="K229" s="7"/>
      <c r="R229" s="5"/>
      <c r="S229" s="5"/>
      <c r="T229" s="5"/>
    </row>
    <row r="230">
      <c r="I230" s="7"/>
      <c r="J230" s="7"/>
      <c r="K230" s="7"/>
      <c r="R230" s="5"/>
      <c r="S230" s="5"/>
      <c r="T230" s="5"/>
    </row>
    <row r="231">
      <c r="I231" s="7"/>
      <c r="J231" s="7"/>
      <c r="K231" s="7"/>
      <c r="R231" s="5"/>
      <c r="S231" s="5"/>
      <c r="T231" s="5"/>
    </row>
    <row r="232">
      <c r="I232" s="7"/>
      <c r="J232" s="7"/>
      <c r="K232" s="7"/>
      <c r="R232" s="5"/>
      <c r="S232" s="5"/>
      <c r="T232" s="5"/>
    </row>
    <row r="233">
      <c r="I233" s="7"/>
      <c r="J233" s="7"/>
      <c r="K233" s="7"/>
      <c r="R233" s="5"/>
      <c r="S233" s="5"/>
      <c r="T233" s="5"/>
    </row>
    <row r="234">
      <c r="I234" s="7"/>
      <c r="J234" s="7"/>
      <c r="K234" s="7"/>
      <c r="R234" s="5"/>
      <c r="S234" s="5"/>
      <c r="T234" s="5"/>
    </row>
    <row r="235">
      <c r="I235" s="7"/>
      <c r="J235" s="7"/>
      <c r="K235" s="7"/>
      <c r="R235" s="5"/>
      <c r="S235" s="5"/>
      <c r="T235" s="5"/>
    </row>
    <row r="236">
      <c r="I236" s="7"/>
      <c r="J236" s="7"/>
      <c r="K236" s="7"/>
      <c r="R236" s="5"/>
      <c r="S236" s="5"/>
      <c r="T236" s="5"/>
    </row>
    <row r="237">
      <c r="I237" s="7"/>
      <c r="J237" s="7"/>
      <c r="K237" s="7"/>
      <c r="R237" s="5"/>
      <c r="S237" s="5"/>
      <c r="T237" s="5"/>
    </row>
    <row r="238">
      <c r="I238" s="7"/>
      <c r="J238" s="7"/>
      <c r="K238" s="7"/>
      <c r="R238" s="5"/>
      <c r="S238" s="5"/>
      <c r="T238" s="5"/>
    </row>
    <row r="239">
      <c r="I239" s="7"/>
      <c r="J239" s="7"/>
      <c r="K239" s="7"/>
      <c r="R239" s="5"/>
      <c r="S239" s="5"/>
      <c r="T239" s="5"/>
    </row>
    <row r="240">
      <c r="I240" s="7"/>
      <c r="J240" s="7"/>
      <c r="K240" s="7"/>
      <c r="R240" s="5"/>
      <c r="S240" s="5"/>
      <c r="T240" s="5"/>
    </row>
    <row r="241">
      <c r="I241" s="7"/>
      <c r="J241" s="7"/>
      <c r="K241" s="7"/>
      <c r="R241" s="5"/>
      <c r="S241" s="5"/>
      <c r="T241" s="5"/>
    </row>
    <row r="242">
      <c r="I242" s="7"/>
      <c r="J242" s="7"/>
      <c r="K242" s="7"/>
      <c r="R242" s="5"/>
      <c r="S242" s="5"/>
      <c r="T242" s="5"/>
    </row>
    <row r="243">
      <c r="I243" s="7"/>
      <c r="J243" s="7"/>
      <c r="K243" s="7"/>
      <c r="R243" s="5"/>
      <c r="S243" s="5"/>
      <c r="T243" s="5"/>
    </row>
    <row r="244">
      <c r="I244" s="7"/>
      <c r="J244" s="7"/>
      <c r="K244" s="7"/>
      <c r="R244" s="5"/>
      <c r="S244" s="5"/>
      <c r="T244" s="5"/>
    </row>
    <row r="245">
      <c r="I245" s="7"/>
      <c r="J245" s="7"/>
      <c r="K245" s="7"/>
      <c r="R245" s="5"/>
      <c r="S245" s="5"/>
      <c r="T245" s="5"/>
    </row>
    <row r="246">
      <c r="I246" s="7"/>
      <c r="J246" s="7"/>
      <c r="K246" s="7"/>
      <c r="R246" s="5"/>
      <c r="S246" s="5"/>
      <c r="T246" s="5"/>
    </row>
    <row r="247">
      <c r="I247" s="7"/>
      <c r="J247" s="7"/>
      <c r="K247" s="7"/>
      <c r="R247" s="5"/>
      <c r="S247" s="5"/>
      <c r="T247" s="5"/>
    </row>
    <row r="248">
      <c r="I248" s="7"/>
      <c r="J248" s="7"/>
      <c r="K248" s="7"/>
      <c r="R248" s="5"/>
      <c r="S248" s="5"/>
      <c r="T248" s="5"/>
    </row>
    <row r="249">
      <c r="I249" s="7"/>
      <c r="J249" s="7"/>
      <c r="K249" s="7"/>
      <c r="R249" s="5"/>
      <c r="S249" s="5"/>
      <c r="T249" s="5"/>
    </row>
    <row r="250">
      <c r="I250" s="7"/>
      <c r="J250" s="7"/>
      <c r="K250" s="7"/>
      <c r="R250" s="5"/>
      <c r="S250" s="5"/>
      <c r="T250" s="5"/>
    </row>
    <row r="251">
      <c r="I251" s="7"/>
      <c r="J251" s="7"/>
      <c r="K251" s="7"/>
      <c r="R251" s="5"/>
      <c r="S251" s="5"/>
      <c r="T251" s="5"/>
    </row>
    <row r="252">
      <c r="I252" s="7"/>
      <c r="J252" s="7"/>
      <c r="K252" s="7"/>
      <c r="R252" s="5"/>
      <c r="S252" s="5"/>
      <c r="T252" s="5"/>
    </row>
    <row r="253">
      <c r="I253" s="7"/>
      <c r="J253" s="7"/>
      <c r="K253" s="7"/>
      <c r="R253" s="5"/>
      <c r="S253" s="5"/>
      <c r="T253" s="5"/>
    </row>
    <row r="254">
      <c r="I254" s="7"/>
      <c r="J254" s="7"/>
      <c r="K254" s="7"/>
      <c r="R254" s="5"/>
      <c r="S254" s="5"/>
      <c r="T254" s="5"/>
    </row>
    <row r="255">
      <c r="I255" s="7"/>
      <c r="J255" s="7"/>
      <c r="K255" s="7"/>
      <c r="R255" s="5"/>
      <c r="S255" s="5"/>
      <c r="T255" s="5"/>
    </row>
    <row r="256">
      <c r="I256" s="7"/>
      <c r="J256" s="7"/>
      <c r="K256" s="7"/>
      <c r="R256" s="5"/>
      <c r="S256" s="5"/>
      <c r="T256" s="5"/>
    </row>
    <row r="257">
      <c r="I257" s="7"/>
      <c r="J257" s="7"/>
      <c r="K257" s="7"/>
      <c r="R257" s="5"/>
      <c r="S257" s="5"/>
      <c r="T257" s="5"/>
    </row>
    <row r="258">
      <c r="I258" s="7"/>
      <c r="J258" s="7"/>
      <c r="K258" s="7"/>
      <c r="R258" s="5"/>
      <c r="S258" s="5"/>
      <c r="T258" s="5"/>
    </row>
    <row r="259">
      <c r="I259" s="7"/>
      <c r="J259" s="7"/>
      <c r="K259" s="7"/>
      <c r="R259" s="5"/>
      <c r="S259" s="5"/>
      <c r="T259" s="5"/>
    </row>
    <row r="260">
      <c r="I260" s="7"/>
      <c r="J260" s="7"/>
      <c r="K260" s="7"/>
      <c r="R260" s="5"/>
      <c r="S260" s="5"/>
      <c r="T260" s="5"/>
    </row>
    <row r="261">
      <c r="I261" s="7"/>
      <c r="J261" s="7"/>
      <c r="K261" s="7"/>
      <c r="R261" s="5"/>
      <c r="S261" s="5"/>
      <c r="T261" s="5"/>
    </row>
    <row r="262">
      <c r="I262" s="7"/>
      <c r="J262" s="7"/>
      <c r="K262" s="7"/>
      <c r="R262" s="5"/>
      <c r="S262" s="5"/>
      <c r="T262" s="5"/>
    </row>
    <row r="263">
      <c r="I263" s="7"/>
      <c r="J263" s="7"/>
      <c r="K263" s="7"/>
      <c r="R263" s="5"/>
      <c r="S263" s="5"/>
      <c r="T263" s="5"/>
    </row>
    <row r="264">
      <c r="I264" s="7"/>
      <c r="J264" s="7"/>
      <c r="K264" s="7"/>
      <c r="R264" s="5"/>
      <c r="S264" s="5"/>
      <c r="T264" s="5"/>
    </row>
    <row r="265">
      <c r="I265" s="7"/>
      <c r="J265" s="7"/>
      <c r="K265" s="7"/>
      <c r="R265" s="5"/>
      <c r="S265" s="5"/>
      <c r="T265" s="5"/>
    </row>
    <row r="266">
      <c r="I266" s="7"/>
      <c r="J266" s="7"/>
      <c r="K266" s="7"/>
      <c r="R266" s="5"/>
      <c r="S266" s="5"/>
      <c r="T266" s="5"/>
    </row>
    <row r="267">
      <c r="I267" s="7"/>
      <c r="J267" s="7"/>
      <c r="K267" s="7"/>
      <c r="R267" s="5"/>
      <c r="S267" s="5"/>
      <c r="T267" s="5"/>
    </row>
    <row r="268">
      <c r="I268" s="7"/>
      <c r="J268" s="7"/>
      <c r="K268" s="7"/>
      <c r="R268" s="5"/>
      <c r="S268" s="5"/>
      <c r="T268" s="5"/>
    </row>
    <row r="269">
      <c r="I269" s="7"/>
      <c r="J269" s="7"/>
      <c r="K269" s="7"/>
      <c r="R269" s="5"/>
      <c r="S269" s="5"/>
      <c r="T269" s="5"/>
    </row>
    <row r="270">
      <c r="I270" s="7"/>
      <c r="J270" s="7"/>
      <c r="K270" s="7"/>
      <c r="R270" s="5"/>
      <c r="S270" s="5"/>
      <c r="T270" s="5"/>
    </row>
    <row r="271">
      <c r="I271" s="7"/>
      <c r="J271" s="7"/>
      <c r="K271" s="7"/>
      <c r="R271" s="5"/>
      <c r="S271" s="5"/>
      <c r="T271" s="5"/>
    </row>
    <row r="272">
      <c r="I272" s="7"/>
      <c r="J272" s="7"/>
      <c r="K272" s="7"/>
      <c r="R272" s="5"/>
      <c r="S272" s="5"/>
      <c r="T272" s="5"/>
    </row>
    <row r="273">
      <c r="I273" s="7"/>
      <c r="J273" s="7"/>
      <c r="K273" s="7"/>
      <c r="R273" s="5"/>
      <c r="S273" s="5"/>
      <c r="T273" s="5"/>
    </row>
    <row r="274">
      <c r="I274" s="7"/>
      <c r="J274" s="7"/>
      <c r="K274" s="7"/>
      <c r="R274" s="5"/>
      <c r="S274" s="5"/>
      <c r="T274" s="5"/>
    </row>
    <row r="275">
      <c r="I275" s="7"/>
      <c r="J275" s="7"/>
      <c r="K275" s="7"/>
      <c r="R275" s="5"/>
      <c r="S275" s="5"/>
      <c r="T275" s="5"/>
    </row>
    <row r="276">
      <c r="I276" s="7"/>
      <c r="J276" s="7"/>
      <c r="K276" s="7"/>
      <c r="R276" s="5"/>
      <c r="S276" s="5"/>
      <c r="T276" s="5"/>
    </row>
    <row r="277">
      <c r="I277" s="7"/>
      <c r="J277" s="7"/>
      <c r="K277" s="7"/>
      <c r="R277" s="5"/>
      <c r="S277" s="5"/>
      <c r="T277" s="5"/>
    </row>
    <row r="278">
      <c r="I278" s="7"/>
      <c r="J278" s="7"/>
      <c r="K278" s="7"/>
      <c r="R278" s="5"/>
      <c r="S278" s="5"/>
      <c r="T278" s="5"/>
    </row>
    <row r="279">
      <c r="I279" s="7"/>
      <c r="J279" s="7"/>
      <c r="K279" s="7"/>
      <c r="R279" s="5"/>
      <c r="S279" s="5"/>
      <c r="T279" s="5"/>
    </row>
    <row r="280">
      <c r="I280" s="7"/>
      <c r="J280" s="7"/>
      <c r="K280" s="7"/>
      <c r="R280" s="5"/>
      <c r="S280" s="5"/>
      <c r="T280" s="5"/>
    </row>
    <row r="281">
      <c r="I281" s="7"/>
      <c r="J281" s="7"/>
      <c r="K281" s="7"/>
      <c r="R281" s="5"/>
      <c r="S281" s="5"/>
      <c r="T281" s="5"/>
    </row>
    <row r="282">
      <c r="I282" s="7"/>
      <c r="J282" s="7"/>
      <c r="K282" s="7"/>
      <c r="R282" s="5"/>
      <c r="S282" s="5"/>
      <c r="T282" s="5"/>
    </row>
    <row r="283">
      <c r="I283" s="7"/>
      <c r="J283" s="7"/>
      <c r="K283" s="7"/>
      <c r="R283" s="5"/>
      <c r="S283" s="5"/>
      <c r="T283" s="5"/>
    </row>
    <row r="284">
      <c r="I284" s="7"/>
      <c r="J284" s="7"/>
      <c r="K284" s="7"/>
      <c r="R284" s="5"/>
      <c r="S284" s="5"/>
      <c r="T284" s="5"/>
    </row>
    <row r="285">
      <c r="I285" s="7"/>
      <c r="J285" s="7"/>
      <c r="K285" s="7"/>
      <c r="R285" s="5"/>
      <c r="S285" s="5"/>
      <c r="T285" s="5"/>
    </row>
    <row r="286">
      <c r="I286" s="7"/>
      <c r="J286" s="7"/>
      <c r="K286" s="7"/>
      <c r="R286" s="5"/>
      <c r="S286" s="5"/>
      <c r="T286" s="5"/>
    </row>
    <row r="287">
      <c r="I287" s="7"/>
      <c r="J287" s="7"/>
      <c r="K287" s="7"/>
      <c r="R287" s="5"/>
      <c r="S287" s="5"/>
      <c r="T287" s="5"/>
    </row>
    <row r="288">
      <c r="I288" s="7"/>
      <c r="J288" s="7"/>
      <c r="K288" s="7"/>
      <c r="R288" s="5"/>
      <c r="S288" s="5"/>
      <c r="T288" s="5"/>
    </row>
    <row r="289">
      <c r="I289" s="7"/>
      <c r="J289" s="7"/>
      <c r="K289" s="7"/>
      <c r="R289" s="5"/>
      <c r="S289" s="5"/>
      <c r="T289" s="5"/>
    </row>
    <row r="290">
      <c r="I290" s="7"/>
      <c r="J290" s="7"/>
      <c r="K290" s="7"/>
      <c r="R290" s="5"/>
      <c r="S290" s="5"/>
      <c r="T290" s="5"/>
    </row>
    <row r="291">
      <c r="I291" s="7"/>
      <c r="J291" s="7"/>
      <c r="K291" s="7"/>
      <c r="R291" s="5"/>
      <c r="S291" s="5"/>
      <c r="T291" s="5"/>
    </row>
    <row r="292">
      <c r="I292" s="7"/>
      <c r="J292" s="7"/>
      <c r="K292" s="7"/>
      <c r="R292" s="5"/>
      <c r="S292" s="5"/>
      <c r="T292" s="5"/>
    </row>
    <row r="293">
      <c r="I293" s="7"/>
      <c r="J293" s="7"/>
      <c r="K293" s="7"/>
      <c r="R293" s="5"/>
      <c r="S293" s="5"/>
      <c r="T293" s="5"/>
    </row>
    <row r="294">
      <c r="I294" s="7"/>
      <c r="J294" s="7"/>
      <c r="K294" s="7"/>
      <c r="R294" s="5"/>
      <c r="S294" s="5"/>
      <c r="T294" s="5"/>
    </row>
    <row r="295">
      <c r="I295" s="7"/>
      <c r="J295" s="7"/>
      <c r="K295" s="7"/>
      <c r="R295" s="5"/>
      <c r="S295" s="5"/>
      <c r="T295" s="5"/>
    </row>
    <row r="296">
      <c r="I296" s="7"/>
      <c r="J296" s="7"/>
      <c r="K296" s="7"/>
      <c r="R296" s="5"/>
      <c r="S296" s="5"/>
      <c r="T296" s="5"/>
    </row>
    <row r="297">
      <c r="I297" s="7"/>
      <c r="J297" s="7"/>
      <c r="K297" s="7"/>
      <c r="R297" s="5"/>
      <c r="S297" s="5"/>
      <c r="T297" s="5"/>
    </row>
    <row r="298">
      <c r="I298" s="7"/>
      <c r="J298" s="7"/>
      <c r="K298" s="7"/>
      <c r="R298" s="5"/>
      <c r="S298" s="5"/>
      <c r="T298" s="5"/>
    </row>
    <row r="299">
      <c r="I299" s="7"/>
      <c r="J299" s="7"/>
      <c r="K299" s="7"/>
      <c r="R299" s="5"/>
      <c r="S299" s="5"/>
      <c r="T299" s="5"/>
    </row>
    <row r="300">
      <c r="I300" s="7"/>
      <c r="J300" s="7"/>
      <c r="K300" s="7"/>
      <c r="R300" s="5"/>
      <c r="S300" s="5"/>
      <c r="T300" s="5"/>
    </row>
    <row r="301">
      <c r="I301" s="7"/>
      <c r="J301" s="7"/>
      <c r="K301" s="7"/>
      <c r="R301" s="5"/>
      <c r="S301" s="5"/>
      <c r="T301" s="5"/>
    </row>
    <row r="302">
      <c r="I302" s="7"/>
      <c r="J302" s="7"/>
      <c r="K302" s="7"/>
      <c r="R302" s="5"/>
      <c r="S302" s="5"/>
      <c r="T302" s="5"/>
    </row>
    <row r="303">
      <c r="I303" s="7"/>
      <c r="J303" s="7"/>
      <c r="K303" s="7"/>
      <c r="R303" s="5"/>
      <c r="S303" s="5"/>
      <c r="T303" s="5"/>
    </row>
    <row r="304">
      <c r="I304" s="7"/>
      <c r="J304" s="7"/>
      <c r="K304" s="7"/>
      <c r="R304" s="5"/>
      <c r="S304" s="5"/>
      <c r="T304" s="5"/>
    </row>
    <row r="305">
      <c r="I305" s="7"/>
      <c r="J305" s="7"/>
      <c r="K305" s="7"/>
      <c r="R305" s="5"/>
      <c r="S305" s="5"/>
      <c r="T305" s="5"/>
    </row>
    <row r="306">
      <c r="I306" s="7"/>
      <c r="J306" s="7"/>
      <c r="K306" s="7"/>
      <c r="R306" s="5"/>
      <c r="S306" s="5"/>
      <c r="T306" s="5"/>
    </row>
    <row r="307">
      <c r="I307" s="7"/>
      <c r="J307" s="7"/>
      <c r="K307" s="7"/>
      <c r="R307" s="5"/>
      <c r="S307" s="5"/>
      <c r="T307" s="5"/>
    </row>
    <row r="308">
      <c r="I308" s="7"/>
      <c r="J308" s="7"/>
      <c r="K308" s="7"/>
      <c r="R308" s="5"/>
      <c r="S308" s="5"/>
      <c r="T308" s="5"/>
    </row>
    <row r="309">
      <c r="I309" s="7"/>
      <c r="J309" s="7"/>
      <c r="K309" s="7"/>
      <c r="R309" s="5"/>
      <c r="S309" s="5"/>
      <c r="T309" s="5"/>
    </row>
    <row r="310">
      <c r="I310" s="7"/>
      <c r="J310" s="7"/>
      <c r="K310" s="7"/>
      <c r="R310" s="5"/>
      <c r="S310" s="5"/>
      <c r="T310" s="5"/>
    </row>
    <row r="311">
      <c r="I311" s="7"/>
      <c r="J311" s="7"/>
      <c r="K311" s="7"/>
      <c r="R311" s="5"/>
      <c r="S311" s="5"/>
      <c r="T311" s="5"/>
    </row>
    <row r="312">
      <c r="I312" s="7"/>
      <c r="J312" s="7"/>
      <c r="K312" s="7"/>
      <c r="R312" s="5"/>
      <c r="S312" s="5"/>
      <c r="T312" s="5"/>
    </row>
    <row r="313">
      <c r="I313" s="7"/>
      <c r="J313" s="7"/>
      <c r="K313" s="7"/>
      <c r="R313" s="5"/>
      <c r="S313" s="5"/>
      <c r="T313" s="5"/>
    </row>
    <row r="314">
      <c r="I314" s="7"/>
      <c r="J314" s="7"/>
      <c r="K314" s="7"/>
      <c r="R314" s="5"/>
      <c r="S314" s="5"/>
      <c r="T314" s="5"/>
    </row>
    <row r="315">
      <c r="I315" s="7"/>
      <c r="J315" s="7"/>
      <c r="K315" s="7"/>
      <c r="R315" s="5"/>
      <c r="S315" s="5"/>
      <c r="T315" s="5"/>
    </row>
    <row r="316">
      <c r="I316" s="7"/>
      <c r="J316" s="7"/>
      <c r="K316" s="7"/>
      <c r="R316" s="5"/>
      <c r="S316" s="5"/>
      <c r="T316" s="5"/>
    </row>
    <row r="317">
      <c r="I317" s="7"/>
      <c r="J317" s="7"/>
      <c r="K317" s="7"/>
      <c r="R317" s="5"/>
      <c r="S317" s="5"/>
      <c r="T317" s="5"/>
    </row>
    <row r="318">
      <c r="I318" s="7"/>
      <c r="J318" s="7"/>
      <c r="K318" s="7"/>
      <c r="R318" s="5"/>
      <c r="S318" s="5"/>
      <c r="T318" s="5"/>
    </row>
    <row r="319">
      <c r="I319" s="7"/>
      <c r="J319" s="7"/>
      <c r="K319" s="7"/>
      <c r="R319" s="5"/>
      <c r="S319" s="5"/>
      <c r="T319" s="5"/>
    </row>
    <row r="320">
      <c r="I320" s="7"/>
      <c r="J320" s="7"/>
      <c r="K320" s="7"/>
      <c r="R320" s="5"/>
      <c r="S320" s="5"/>
      <c r="T320" s="5"/>
    </row>
    <row r="321">
      <c r="I321" s="7"/>
      <c r="J321" s="7"/>
      <c r="K321" s="7"/>
      <c r="R321" s="5"/>
      <c r="S321" s="5"/>
      <c r="T321" s="5"/>
    </row>
    <row r="322">
      <c r="I322" s="7"/>
      <c r="J322" s="7"/>
      <c r="K322" s="7"/>
      <c r="R322" s="5"/>
      <c r="S322" s="5"/>
      <c r="T322" s="5"/>
    </row>
    <row r="323">
      <c r="I323" s="7"/>
      <c r="J323" s="7"/>
      <c r="K323" s="7"/>
      <c r="R323" s="5"/>
      <c r="S323" s="5"/>
      <c r="T323" s="5"/>
    </row>
    <row r="324">
      <c r="I324" s="7"/>
      <c r="J324" s="7"/>
      <c r="K324" s="7"/>
      <c r="R324" s="5"/>
      <c r="S324" s="5"/>
      <c r="T324" s="5"/>
    </row>
    <row r="325">
      <c r="I325" s="7"/>
      <c r="J325" s="7"/>
      <c r="K325" s="7"/>
      <c r="R325" s="5"/>
      <c r="S325" s="5"/>
      <c r="T325" s="5"/>
    </row>
    <row r="326">
      <c r="I326" s="7"/>
      <c r="J326" s="7"/>
      <c r="K326" s="7"/>
      <c r="R326" s="5"/>
      <c r="S326" s="5"/>
      <c r="T326" s="5"/>
    </row>
    <row r="327">
      <c r="I327" s="7"/>
      <c r="J327" s="7"/>
      <c r="K327" s="7"/>
      <c r="R327" s="5"/>
      <c r="S327" s="5"/>
      <c r="T327" s="5"/>
    </row>
    <row r="328">
      <c r="I328" s="7"/>
      <c r="J328" s="7"/>
      <c r="K328" s="7"/>
      <c r="R328" s="5"/>
      <c r="S328" s="5"/>
      <c r="T328" s="5"/>
    </row>
    <row r="329">
      <c r="I329" s="7"/>
      <c r="J329" s="7"/>
      <c r="K329" s="7"/>
      <c r="R329" s="5"/>
      <c r="S329" s="5"/>
      <c r="T329" s="5"/>
    </row>
    <row r="330">
      <c r="I330" s="7"/>
      <c r="J330" s="7"/>
      <c r="K330" s="7"/>
      <c r="R330" s="5"/>
      <c r="S330" s="5"/>
      <c r="T330" s="5"/>
    </row>
    <row r="331">
      <c r="I331" s="7"/>
      <c r="J331" s="7"/>
      <c r="K331" s="7"/>
      <c r="R331" s="5"/>
      <c r="S331" s="5"/>
      <c r="T331" s="5"/>
    </row>
    <row r="332">
      <c r="I332" s="7"/>
      <c r="J332" s="7"/>
      <c r="K332" s="7"/>
      <c r="R332" s="5"/>
      <c r="S332" s="5"/>
      <c r="T332" s="5"/>
    </row>
    <row r="333">
      <c r="I333" s="7"/>
      <c r="J333" s="7"/>
      <c r="K333" s="7"/>
      <c r="R333" s="5"/>
      <c r="S333" s="5"/>
      <c r="T333" s="5"/>
    </row>
    <row r="334">
      <c r="I334" s="7"/>
      <c r="J334" s="7"/>
      <c r="K334" s="7"/>
      <c r="R334" s="5"/>
      <c r="S334" s="5"/>
      <c r="T334" s="5"/>
    </row>
    <row r="335">
      <c r="I335" s="7"/>
      <c r="J335" s="7"/>
      <c r="K335" s="7"/>
      <c r="R335" s="5"/>
      <c r="S335" s="5"/>
      <c r="T335" s="5"/>
    </row>
    <row r="336">
      <c r="I336" s="7"/>
      <c r="J336" s="7"/>
      <c r="K336" s="7"/>
      <c r="R336" s="5"/>
      <c r="S336" s="5"/>
      <c r="T336" s="5"/>
    </row>
    <row r="337">
      <c r="I337" s="7"/>
      <c r="J337" s="7"/>
      <c r="K337" s="7"/>
      <c r="R337" s="5"/>
      <c r="S337" s="5"/>
      <c r="T337" s="5"/>
    </row>
    <row r="338">
      <c r="I338" s="7"/>
      <c r="J338" s="7"/>
      <c r="K338" s="7"/>
      <c r="R338" s="5"/>
      <c r="S338" s="5"/>
      <c r="T338" s="5"/>
    </row>
    <row r="339">
      <c r="I339" s="7"/>
      <c r="J339" s="7"/>
      <c r="K339" s="7"/>
      <c r="R339" s="5"/>
      <c r="S339" s="5"/>
      <c r="T339" s="5"/>
    </row>
    <row r="340">
      <c r="I340" s="7"/>
      <c r="J340" s="7"/>
      <c r="K340" s="7"/>
      <c r="R340" s="5"/>
      <c r="S340" s="5"/>
      <c r="T340" s="5"/>
    </row>
    <row r="341">
      <c r="I341" s="7"/>
      <c r="J341" s="7"/>
      <c r="K341" s="7"/>
      <c r="R341" s="5"/>
      <c r="S341" s="5"/>
      <c r="T341" s="5"/>
    </row>
    <row r="342">
      <c r="I342" s="7"/>
      <c r="J342" s="7"/>
      <c r="K342" s="7"/>
      <c r="R342" s="5"/>
      <c r="S342" s="5"/>
      <c r="T342" s="5"/>
    </row>
    <row r="343">
      <c r="I343" s="7"/>
      <c r="J343" s="7"/>
      <c r="K343" s="7"/>
      <c r="R343" s="5"/>
      <c r="S343" s="5"/>
      <c r="T343" s="5"/>
    </row>
    <row r="344">
      <c r="I344" s="7"/>
      <c r="J344" s="7"/>
      <c r="K344" s="7"/>
      <c r="R344" s="5"/>
      <c r="S344" s="5"/>
      <c r="T344" s="5"/>
    </row>
    <row r="345">
      <c r="I345" s="7"/>
      <c r="J345" s="7"/>
      <c r="K345" s="7"/>
      <c r="R345" s="5"/>
      <c r="S345" s="5"/>
      <c r="T345" s="5"/>
    </row>
    <row r="346">
      <c r="I346" s="7"/>
      <c r="J346" s="7"/>
      <c r="K346" s="7"/>
      <c r="R346" s="5"/>
      <c r="S346" s="5"/>
      <c r="T346" s="5"/>
    </row>
    <row r="347">
      <c r="I347" s="7"/>
      <c r="J347" s="7"/>
      <c r="K347" s="7"/>
      <c r="R347" s="5"/>
      <c r="S347" s="5"/>
      <c r="T347" s="5"/>
    </row>
    <row r="348">
      <c r="I348" s="7"/>
      <c r="J348" s="7"/>
      <c r="K348" s="7"/>
      <c r="R348" s="5"/>
      <c r="S348" s="5"/>
      <c r="T348" s="5"/>
    </row>
    <row r="349">
      <c r="I349" s="7"/>
      <c r="J349" s="7"/>
      <c r="K349" s="7"/>
      <c r="R349" s="5"/>
      <c r="S349" s="5"/>
      <c r="T349" s="5"/>
    </row>
    <row r="350">
      <c r="I350" s="7"/>
      <c r="J350" s="7"/>
      <c r="K350" s="7"/>
      <c r="R350" s="5"/>
      <c r="S350" s="5"/>
      <c r="T350" s="5"/>
    </row>
    <row r="351">
      <c r="I351" s="7"/>
      <c r="J351" s="7"/>
      <c r="K351" s="7"/>
      <c r="R351" s="5"/>
      <c r="S351" s="5"/>
      <c r="T351" s="5"/>
    </row>
    <row r="352">
      <c r="I352" s="7"/>
      <c r="J352" s="7"/>
      <c r="K352" s="7"/>
      <c r="R352" s="5"/>
      <c r="S352" s="5"/>
      <c r="T352" s="5"/>
    </row>
    <row r="353">
      <c r="I353" s="7"/>
      <c r="J353" s="7"/>
      <c r="K353" s="7"/>
      <c r="R353" s="5"/>
      <c r="S353" s="5"/>
      <c r="T353" s="5"/>
    </row>
    <row r="354">
      <c r="I354" s="7"/>
      <c r="J354" s="7"/>
      <c r="K354" s="7"/>
      <c r="R354" s="5"/>
      <c r="S354" s="5"/>
      <c r="T354" s="5"/>
    </row>
    <row r="355">
      <c r="I355" s="7"/>
      <c r="J355" s="7"/>
      <c r="K355" s="7"/>
      <c r="R355" s="5"/>
      <c r="S355" s="5"/>
      <c r="T355" s="5"/>
    </row>
    <row r="356">
      <c r="I356" s="7"/>
      <c r="J356" s="7"/>
      <c r="K356" s="7"/>
      <c r="R356" s="5"/>
      <c r="S356" s="5"/>
      <c r="T356" s="5"/>
    </row>
    <row r="357">
      <c r="I357" s="7"/>
      <c r="J357" s="7"/>
      <c r="K357" s="7"/>
      <c r="R357" s="5"/>
      <c r="S357" s="5"/>
      <c r="T357" s="5"/>
    </row>
    <row r="358">
      <c r="I358" s="7"/>
      <c r="J358" s="7"/>
      <c r="K358" s="7"/>
      <c r="R358" s="5"/>
      <c r="S358" s="5"/>
      <c r="T358" s="5"/>
    </row>
    <row r="359">
      <c r="I359" s="7"/>
      <c r="J359" s="7"/>
      <c r="K359" s="7"/>
      <c r="R359" s="5"/>
      <c r="S359" s="5"/>
      <c r="T359" s="5"/>
    </row>
    <row r="360">
      <c r="I360" s="7"/>
      <c r="J360" s="7"/>
      <c r="K360" s="7"/>
      <c r="R360" s="5"/>
      <c r="S360" s="5"/>
      <c r="T360" s="5"/>
    </row>
    <row r="361">
      <c r="I361" s="7"/>
      <c r="J361" s="7"/>
      <c r="K361" s="7"/>
      <c r="R361" s="5"/>
      <c r="S361" s="5"/>
      <c r="T361" s="5"/>
    </row>
    <row r="362">
      <c r="I362" s="7"/>
      <c r="J362" s="7"/>
      <c r="K362" s="7"/>
      <c r="R362" s="5"/>
      <c r="S362" s="5"/>
      <c r="T362" s="5"/>
    </row>
    <row r="363">
      <c r="I363" s="7"/>
      <c r="J363" s="7"/>
      <c r="K363" s="7"/>
      <c r="R363" s="5"/>
      <c r="S363" s="5"/>
      <c r="T363" s="5"/>
    </row>
    <row r="364">
      <c r="I364" s="7"/>
      <c r="J364" s="7"/>
      <c r="K364" s="7"/>
      <c r="R364" s="5"/>
      <c r="S364" s="5"/>
      <c r="T364" s="5"/>
    </row>
    <row r="365">
      <c r="I365" s="7"/>
      <c r="J365" s="7"/>
      <c r="K365" s="7"/>
      <c r="R365" s="5"/>
      <c r="S365" s="5"/>
      <c r="T365" s="5"/>
    </row>
    <row r="366">
      <c r="I366" s="7"/>
      <c r="J366" s="7"/>
      <c r="K366" s="7"/>
      <c r="R366" s="5"/>
      <c r="S366" s="5"/>
      <c r="T366" s="5"/>
    </row>
    <row r="367">
      <c r="I367" s="7"/>
      <c r="J367" s="7"/>
      <c r="K367" s="7"/>
      <c r="R367" s="5"/>
      <c r="S367" s="5"/>
      <c r="T367" s="5"/>
    </row>
    <row r="368">
      <c r="I368" s="7"/>
      <c r="J368" s="7"/>
      <c r="K368" s="7"/>
      <c r="R368" s="5"/>
      <c r="S368" s="5"/>
      <c r="T368" s="5"/>
    </row>
    <row r="369">
      <c r="I369" s="7"/>
      <c r="J369" s="7"/>
      <c r="K369" s="7"/>
      <c r="R369" s="5"/>
      <c r="S369" s="5"/>
      <c r="T369" s="5"/>
    </row>
    <row r="370">
      <c r="I370" s="7"/>
      <c r="J370" s="7"/>
      <c r="K370" s="7"/>
      <c r="R370" s="5"/>
      <c r="S370" s="5"/>
      <c r="T370" s="5"/>
    </row>
    <row r="371">
      <c r="I371" s="7"/>
      <c r="J371" s="7"/>
      <c r="K371" s="7"/>
      <c r="R371" s="5"/>
      <c r="S371" s="5"/>
      <c r="T371" s="5"/>
    </row>
    <row r="372">
      <c r="I372" s="7"/>
      <c r="J372" s="7"/>
      <c r="K372" s="7"/>
      <c r="R372" s="5"/>
      <c r="S372" s="5"/>
      <c r="T372" s="5"/>
    </row>
    <row r="373">
      <c r="I373" s="7"/>
      <c r="J373" s="7"/>
      <c r="K373" s="7"/>
      <c r="R373" s="5"/>
      <c r="S373" s="5"/>
      <c r="T373" s="5"/>
    </row>
    <row r="374">
      <c r="I374" s="7"/>
      <c r="J374" s="7"/>
      <c r="K374" s="7"/>
      <c r="R374" s="5"/>
      <c r="S374" s="5"/>
      <c r="T374" s="5"/>
    </row>
    <row r="375">
      <c r="I375" s="7"/>
      <c r="J375" s="7"/>
      <c r="K375" s="7"/>
      <c r="R375" s="5"/>
      <c r="S375" s="5"/>
      <c r="T375" s="5"/>
    </row>
    <row r="376">
      <c r="I376" s="7"/>
      <c r="J376" s="7"/>
      <c r="K376" s="7"/>
      <c r="R376" s="5"/>
      <c r="S376" s="5"/>
      <c r="T376" s="5"/>
    </row>
    <row r="377">
      <c r="I377" s="7"/>
      <c r="J377" s="7"/>
      <c r="K377" s="7"/>
      <c r="R377" s="5"/>
      <c r="S377" s="5"/>
      <c r="T377" s="5"/>
    </row>
    <row r="378">
      <c r="I378" s="7"/>
      <c r="J378" s="7"/>
      <c r="K378" s="7"/>
      <c r="R378" s="5"/>
      <c r="S378" s="5"/>
      <c r="T378" s="5"/>
    </row>
    <row r="379">
      <c r="I379" s="7"/>
      <c r="J379" s="7"/>
      <c r="K379" s="7"/>
      <c r="R379" s="5"/>
      <c r="S379" s="5"/>
      <c r="T379" s="5"/>
    </row>
    <row r="380">
      <c r="I380" s="7"/>
      <c r="J380" s="7"/>
      <c r="K380" s="7"/>
      <c r="R380" s="5"/>
      <c r="S380" s="5"/>
      <c r="T380" s="5"/>
    </row>
    <row r="381">
      <c r="I381" s="7"/>
      <c r="J381" s="7"/>
      <c r="K381" s="7"/>
      <c r="R381" s="5"/>
      <c r="S381" s="5"/>
      <c r="T381" s="5"/>
    </row>
    <row r="382">
      <c r="I382" s="7"/>
      <c r="J382" s="7"/>
      <c r="K382" s="7"/>
      <c r="R382" s="5"/>
      <c r="S382" s="5"/>
      <c r="T382" s="5"/>
    </row>
    <row r="383">
      <c r="I383" s="7"/>
      <c r="J383" s="7"/>
      <c r="K383" s="7"/>
      <c r="R383" s="5"/>
      <c r="S383" s="5"/>
      <c r="T383" s="5"/>
    </row>
    <row r="384">
      <c r="I384" s="7"/>
      <c r="J384" s="7"/>
      <c r="K384" s="7"/>
      <c r="R384" s="5"/>
      <c r="S384" s="5"/>
      <c r="T384" s="5"/>
    </row>
    <row r="385">
      <c r="I385" s="7"/>
      <c r="J385" s="7"/>
      <c r="K385" s="7"/>
      <c r="R385" s="5"/>
      <c r="S385" s="5"/>
      <c r="T385" s="5"/>
    </row>
    <row r="386">
      <c r="I386" s="7"/>
      <c r="J386" s="7"/>
      <c r="K386" s="7"/>
      <c r="R386" s="5"/>
      <c r="S386" s="5"/>
      <c r="T386" s="5"/>
    </row>
    <row r="387">
      <c r="I387" s="7"/>
      <c r="J387" s="7"/>
      <c r="K387" s="7"/>
      <c r="R387" s="5"/>
      <c r="S387" s="5"/>
      <c r="T387" s="5"/>
    </row>
    <row r="388">
      <c r="I388" s="7"/>
      <c r="J388" s="7"/>
      <c r="K388" s="7"/>
      <c r="R388" s="5"/>
      <c r="S388" s="5"/>
      <c r="T388" s="5"/>
    </row>
    <row r="389">
      <c r="I389" s="7"/>
      <c r="J389" s="7"/>
      <c r="K389" s="7"/>
      <c r="R389" s="5"/>
      <c r="S389" s="5"/>
      <c r="T389" s="5"/>
    </row>
    <row r="390">
      <c r="I390" s="7"/>
      <c r="J390" s="7"/>
      <c r="K390" s="7"/>
      <c r="R390" s="5"/>
      <c r="S390" s="5"/>
      <c r="T390" s="5"/>
    </row>
    <row r="391">
      <c r="I391" s="7"/>
      <c r="J391" s="7"/>
      <c r="K391" s="7"/>
      <c r="R391" s="5"/>
      <c r="S391" s="5"/>
      <c r="T391" s="5"/>
    </row>
    <row r="392">
      <c r="I392" s="7"/>
      <c r="J392" s="7"/>
      <c r="K392" s="7"/>
      <c r="R392" s="5"/>
      <c r="S392" s="5"/>
      <c r="T392" s="5"/>
    </row>
    <row r="393">
      <c r="I393" s="7"/>
      <c r="J393" s="7"/>
      <c r="K393" s="7"/>
      <c r="R393" s="5"/>
      <c r="S393" s="5"/>
      <c r="T393" s="5"/>
    </row>
    <row r="394">
      <c r="I394" s="7"/>
      <c r="J394" s="7"/>
      <c r="K394" s="7"/>
      <c r="R394" s="5"/>
      <c r="S394" s="5"/>
      <c r="T394" s="5"/>
    </row>
    <row r="395">
      <c r="I395" s="7"/>
      <c r="J395" s="7"/>
      <c r="K395" s="7"/>
      <c r="R395" s="5"/>
      <c r="S395" s="5"/>
      <c r="T395" s="5"/>
    </row>
    <row r="396">
      <c r="I396" s="7"/>
      <c r="J396" s="7"/>
      <c r="K396" s="7"/>
      <c r="R396" s="5"/>
      <c r="S396" s="5"/>
      <c r="T396" s="5"/>
    </row>
    <row r="397">
      <c r="I397" s="7"/>
      <c r="J397" s="7"/>
      <c r="K397" s="7"/>
      <c r="R397" s="5"/>
      <c r="S397" s="5"/>
      <c r="T397" s="5"/>
    </row>
    <row r="398">
      <c r="I398" s="7"/>
      <c r="J398" s="7"/>
      <c r="K398" s="7"/>
      <c r="R398" s="5"/>
      <c r="S398" s="5"/>
      <c r="T398" s="5"/>
    </row>
    <row r="399">
      <c r="I399" s="7"/>
      <c r="J399" s="7"/>
      <c r="K399" s="7"/>
      <c r="R399" s="5"/>
      <c r="S399" s="5"/>
      <c r="T399" s="5"/>
    </row>
    <row r="400">
      <c r="I400" s="7"/>
      <c r="J400" s="7"/>
      <c r="K400" s="7"/>
      <c r="R400" s="5"/>
      <c r="S400" s="5"/>
      <c r="T400" s="5"/>
    </row>
    <row r="401">
      <c r="I401" s="7"/>
      <c r="J401" s="7"/>
      <c r="K401" s="7"/>
      <c r="R401" s="5"/>
      <c r="S401" s="5"/>
      <c r="T401" s="5"/>
    </row>
    <row r="402">
      <c r="I402" s="7"/>
      <c r="J402" s="7"/>
      <c r="K402" s="7"/>
      <c r="R402" s="5"/>
      <c r="S402" s="5"/>
      <c r="T402" s="5"/>
    </row>
    <row r="403">
      <c r="I403" s="7"/>
      <c r="J403" s="7"/>
      <c r="K403" s="7"/>
      <c r="R403" s="5"/>
      <c r="S403" s="5"/>
      <c r="T403" s="5"/>
    </row>
    <row r="404">
      <c r="I404" s="7"/>
      <c r="J404" s="7"/>
      <c r="K404" s="7"/>
      <c r="R404" s="5"/>
      <c r="S404" s="5"/>
      <c r="T404" s="5"/>
    </row>
    <row r="405">
      <c r="I405" s="7"/>
      <c r="J405" s="7"/>
      <c r="K405" s="7"/>
      <c r="R405" s="5"/>
      <c r="S405" s="5"/>
      <c r="T405" s="5"/>
    </row>
    <row r="406">
      <c r="I406" s="7"/>
      <c r="J406" s="7"/>
      <c r="K406" s="7"/>
      <c r="R406" s="5"/>
      <c r="S406" s="5"/>
      <c r="T406" s="5"/>
    </row>
    <row r="407">
      <c r="I407" s="7"/>
      <c r="J407" s="7"/>
      <c r="K407" s="7"/>
      <c r="R407" s="5"/>
      <c r="S407" s="5"/>
      <c r="T407" s="5"/>
    </row>
    <row r="408">
      <c r="I408" s="7"/>
      <c r="J408" s="7"/>
      <c r="K408" s="7"/>
      <c r="R408" s="5"/>
      <c r="S408" s="5"/>
      <c r="T408" s="5"/>
    </row>
    <row r="409">
      <c r="I409" s="7"/>
      <c r="J409" s="7"/>
      <c r="K409" s="7"/>
      <c r="R409" s="5"/>
      <c r="S409" s="5"/>
      <c r="T409" s="5"/>
    </row>
    <row r="410">
      <c r="I410" s="7"/>
      <c r="J410" s="7"/>
      <c r="K410" s="7"/>
      <c r="R410" s="5"/>
      <c r="S410" s="5"/>
      <c r="T410" s="5"/>
    </row>
    <row r="411">
      <c r="I411" s="7"/>
      <c r="J411" s="7"/>
      <c r="K411" s="7"/>
      <c r="R411" s="5"/>
      <c r="S411" s="5"/>
      <c r="T411" s="5"/>
    </row>
    <row r="412">
      <c r="I412" s="7"/>
      <c r="J412" s="7"/>
      <c r="K412" s="7"/>
      <c r="R412" s="5"/>
      <c r="S412" s="5"/>
      <c r="T412" s="5"/>
    </row>
    <row r="413">
      <c r="I413" s="7"/>
      <c r="J413" s="7"/>
      <c r="K413" s="7"/>
      <c r="R413" s="5"/>
      <c r="S413" s="5"/>
      <c r="T413" s="5"/>
    </row>
    <row r="414">
      <c r="I414" s="7"/>
      <c r="J414" s="7"/>
      <c r="K414" s="7"/>
      <c r="R414" s="5"/>
      <c r="S414" s="5"/>
      <c r="T414" s="5"/>
    </row>
    <row r="415">
      <c r="I415" s="7"/>
      <c r="J415" s="7"/>
      <c r="K415" s="7"/>
      <c r="R415" s="5"/>
      <c r="S415" s="5"/>
      <c r="T415" s="5"/>
    </row>
    <row r="416">
      <c r="I416" s="7"/>
      <c r="J416" s="7"/>
      <c r="K416" s="7"/>
      <c r="R416" s="5"/>
      <c r="S416" s="5"/>
      <c r="T416" s="5"/>
    </row>
    <row r="417">
      <c r="I417" s="7"/>
      <c r="J417" s="7"/>
      <c r="K417" s="7"/>
      <c r="R417" s="5"/>
      <c r="S417" s="5"/>
      <c r="T417" s="5"/>
    </row>
    <row r="418">
      <c r="I418" s="7"/>
      <c r="J418" s="7"/>
      <c r="K418" s="7"/>
      <c r="R418" s="5"/>
      <c r="S418" s="5"/>
      <c r="T418" s="5"/>
    </row>
    <row r="419">
      <c r="I419" s="7"/>
      <c r="J419" s="7"/>
      <c r="K419" s="7"/>
      <c r="R419" s="5"/>
      <c r="S419" s="5"/>
      <c r="T419" s="5"/>
    </row>
    <row r="420">
      <c r="I420" s="7"/>
      <c r="J420" s="7"/>
      <c r="K420" s="7"/>
      <c r="R420" s="5"/>
      <c r="S420" s="5"/>
      <c r="T420" s="5"/>
    </row>
    <row r="421">
      <c r="I421" s="7"/>
      <c r="J421" s="7"/>
      <c r="K421" s="7"/>
      <c r="R421" s="5"/>
      <c r="S421" s="5"/>
      <c r="T421" s="5"/>
    </row>
    <row r="422">
      <c r="I422" s="7"/>
      <c r="J422" s="7"/>
      <c r="K422" s="7"/>
      <c r="R422" s="5"/>
      <c r="S422" s="5"/>
      <c r="T422" s="5"/>
    </row>
    <row r="423">
      <c r="I423" s="7"/>
      <c r="J423" s="7"/>
      <c r="K423" s="7"/>
      <c r="R423" s="5"/>
      <c r="S423" s="5"/>
      <c r="T423" s="5"/>
    </row>
    <row r="424">
      <c r="I424" s="7"/>
      <c r="J424" s="7"/>
      <c r="K424" s="7"/>
      <c r="R424" s="5"/>
      <c r="S424" s="5"/>
      <c r="T424" s="5"/>
    </row>
    <row r="425">
      <c r="I425" s="7"/>
      <c r="J425" s="7"/>
      <c r="K425" s="7"/>
      <c r="R425" s="5"/>
      <c r="S425" s="5"/>
      <c r="T425" s="5"/>
    </row>
    <row r="426">
      <c r="I426" s="7"/>
      <c r="J426" s="7"/>
      <c r="K426" s="7"/>
      <c r="R426" s="5"/>
      <c r="S426" s="5"/>
      <c r="T426" s="5"/>
    </row>
    <row r="427">
      <c r="I427" s="7"/>
      <c r="J427" s="7"/>
      <c r="K427" s="7"/>
      <c r="R427" s="5"/>
      <c r="S427" s="5"/>
      <c r="T427" s="5"/>
    </row>
    <row r="428">
      <c r="I428" s="7"/>
      <c r="J428" s="7"/>
      <c r="K428" s="7"/>
      <c r="R428" s="5"/>
      <c r="S428" s="5"/>
      <c r="T428" s="5"/>
    </row>
    <row r="429">
      <c r="I429" s="7"/>
      <c r="J429" s="7"/>
      <c r="K429" s="7"/>
      <c r="R429" s="5"/>
      <c r="S429" s="5"/>
      <c r="T429" s="5"/>
    </row>
    <row r="430">
      <c r="I430" s="7"/>
      <c r="J430" s="7"/>
      <c r="K430" s="7"/>
      <c r="R430" s="5"/>
      <c r="S430" s="5"/>
      <c r="T430" s="5"/>
    </row>
    <row r="431">
      <c r="I431" s="7"/>
      <c r="J431" s="7"/>
      <c r="K431" s="7"/>
      <c r="R431" s="5"/>
      <c r="S431" s="5"/>
      <c r="T431" s="5"/>
    </row>
    <row r="432">
      <c r="I432" s="7"/>
      <c r="J432" s="7"/>
      <c r="K432" s="7"/>
      <c r="R432" s="5"/>
      <c r="S432" s="5"/>
      <c r="T432" s="5"/>
    </row>
    <row r="433">
      <c r="I433" s="7"/>
      <c r="J433" s="7"/>
      <c r="K433" s="7"/>
      <c r="R433" s="5"/>
      <c r="S433" s="5"/>
      <c r="T433" s="5"/>
    </row>
    <row r="434">
      <c r="I434" s="7"/>
      <c r="J434" s="7"/>
      <c r="K434" s="7"/>
      <c r="R434" s="5"/>
      <c r="S434" s="5"/>
      <c r="T434" s="5"/>
    </row>
    <row r="435">
      <c r="I435" s="7"/>
      <c r="J435" s="7"/>
      <c r="K435" s="7"/>
      <c r="R435" s="5"/>
      <c r="S435" s="5"/>
      <c r="T435" s="5"/>
    </row>
    <row r="436">
      <c r="I436" s="7"/>
      <c r="J436" s="7"/>
      <c r="K436" s="7"/>
      <c r="R436" s="5"/>
      <c r="S436" s="5"/>
      <c r="T436" s="5"/>
    </row>
    <row r="437">
      <c r="I437" s="7"/>
      <c r="J437" s="7"/>
      <c r="K437" s="7"/>
      <c r="R437" s="5"/>
      <c r="S437" s="5"/>
      <c r="T437" s="5"/>
    </row>
    <row r="438">
      <c r="I438" s="7"/>
      <c r="J438" s="7"/>
      <c r="K438" s="7"/>
      <c r="R438" s="5"/>
      <c r="S438" s="5"/>
      <c r="T438" s="5"/>
    </row>
    <row r="439">
      <c r="I439" s="7"/>
      <c r="J439" s="7"/>
      <c r="K439" s="7"/>
      <c r="R439" s="5"/>
      <c r="S439" s="5"/>
      <c r="T439" s="5"/>
    </row>
    <row r="440">
      <c r="I440" s="7"/>
      <c r="J440" s="7"/>
      <c r="K440" s="7"/>
      <c r="R440" s="5"/>
      <c r="S440" s="5"/>
      <c r="T440" s="5"/>
    </row>
    <row r="441">
      <c r="I441" s="7"/>
      <c r="J441" s="7"/>
      <c r="K441" s="7"/>
      <c r="R441" s="5"/>
      <c r="S441" s="5"/>
      <c r="T441" s="5"/>
    </row>
    <row r="442">
      <c r="I442" s="7"/>
      <c r="J442" s="7"/>
      <c r="K442" s="7"/>
      <c r="R442" s="5"/>
      <c r="S442" s="5"/>
      <c r="T442" s="5"/>
    </row>
    <row r="443">
      <c r="I443" s="7"/>
      <c r="J443" s="7"/>
      <c r="K443" s="7"/>
      <c r="R443" s="5"/>
      <c r="S443" s="5"/>
      <c r="T443" s="5"/>
    </row>
    <row r="444">
      <c r="I444" s="7"/>
      <c r="J444" s="7"/>
      <c r="K444" s="7"/>
      <c r="R444" s="5"/>
      <c r="S444" s="5"/>
      <c r="T444" s="5"/>
    </row>
    <row r="445">
      <c r="I445" s="7"/>
      <c r="J445" s="7"/>
      <c r="K445" s="7"/>
      <c r="R445" s="5"/>
      <c r="S445" s="5"/>
      <c r="T445" s="5"/>
    </row>
    <row r="446">
      <c r="I446" s="7"/>
      <c r="J446" s="7"/>
      <c r="K446" s="7"/>
      <c r="R446" s="5"/>
      <c r="S446" s="5"/>
      <c r="T446" s="5"/>
    </row>
    <row r="447">
      <c r="I447" s="7"/>
      <c r="J447" s="7"/>
      <c r="K447" s="7"/>
      <c r="R447" s="5"/>
      <c r="S447" s="5"/>
      <c r="T447" s="5"/>
    </row>
    <row r="448">
      <c r="I448" s="7"/>
      <c r="J448" s="7"/>
      <c r="K448" s="7"/>
      <c r="R448" s="5"/>
      <c r="S448" s="5"/>
      <c r="T448" s="5"/>
    </row>
    <row r="449">
      <c r="I449" s="7"/>
      <c r="J449" s="7"/>
      <c r="K449" s="7"/>
      <c r="R449" s="5"/>
      <c r="S449" s="5"/>
      <c r="T449" s="5"/>
    </row>
    <row r="450">
      <c r="I450" s="7"/>
      <c r="J450" s="7"/>
      <c r="K450" s="7"/>
      <c r="R450" s="5"/>
      <c r="S450" s="5"/>
      <c r="T450" s="5"/>
    </row>
    <row r="451">
      <c r="I451" s="7"/>
      <c r="J451" s="7"/>
      <c r="K451" s="7"/>
      <c r="R451" s="5"/>
      <c r="S451" s="5"/>
      <c r="T451" s="5"/>
    </row>
    <row r="452">
      <c r="I452" s="7"/>
      <c r="J452" s="7"/>
      <c r="K452" s="7"/>
      <c r="R452" s="5"/>
      <c r="S452" s="5"/>
      <c r="T452" s="5"/>
    </row>
    <row r="453">
      <c r="I453" s="7"/>
      <c r="J453" s="7"/>
      <c r="K453" s="7"/>
      <c r="R453" s="5"/>
      <c r="S453" s="5"/>
      <c r="T453" s="5"/>
    </row>
    <row r="454">
      <c r="I454" s="7"/>
      <c r="J454" s="7"/>
      <c r="K454" s="7"/>
      <c r="R454" s="5"/>
      <c r="S454" s="5"/>
      <c r="T454" s="5"/>
    </row>
    <row r="455">
      <c r="I455" s="7"/>
      <c r="J455" s="7"/>
      <c r="K455" s="7"/>
      <c r="R455" s="5"/>
      <c r="S455" s="5"/>
      <c r="T455" s="5"/>
    </row>
    <row r="456">
      <c r="I456" s="7"/>
      <c r="J456" s="7"/>
      <c r="K456" s="7"/>
      <c r="R456" s="5"/>
      <c r="S456" s="5"/>
      <c r="T456" s="5"/>
    </row>
    <row r="457">
      <c r="I457" s="7"/>
      <c r="J457" s="7"/>
      <c r="K457" s="7"/>
      <c r="R457" s="5"/>
      <c r="S457" s="5"/>
      <c r="T457" s="5"/>
    </row>
    <row r="458">
      <c r="I458" s="7"/>
      <c r="J458" s="7"/>
      <c r="K458" s="7"/>
      <c r="R458" s="5"/>
      <c r="S458" s="5"/>
      <c r="T458" s="5"/>
    </row>
    <row r="459">
      <c r="I459" s="7"/>
      <c r="J459" s="7"/>
      <c r="K459" s="7"/>
      <c r="R459" s="5"/>
      <c r="S459" s="5"/>
      <c r="T459" s="5"/>
    </row>
    <row r="460">
      <c r="I460" s="7"/>
      <c r="J460" s="7"/>
      <c r="K460" s="7"/>
      <c r="R460" s="5"/>
      <c r="S460" s="5"/>
      <c r="T460" s="5"/>
    </row>
    <row r="461">
      <c r="I461" s="7"/>
      <c r="J461" s="7"/>
      <c r="K461" s="7"/>
      <c r="R461" s="5"/>
      <c r="S461" s="5"/>
      <c r="T461" s="5"/>
    </row>
    <row r="462">
      <c r="I462" s="7"/>
      <c r="J462" s="7"/>
      <c r="K462" s="7"/>
      <c r="R462" s="5"/>
      <c r="S462" s="5"/>
      <c r="T462" s="5"/>
    </row>
    <row r="463">
      <c r="I463" s="7"/>
      <c r="J463" s="7"/>
      <c r="K463" s="7"/>
      <c r="R463" s="5"/>
      <c r="S463" s="5"/>
      <c r="T463" s="5"/>
    </row>
    <row r="464">
      <c r="I464" s="7"/>
      <c r="J464" s="7"/>
      <c r="K464" s="7"/>
      <c r="R464" s="5"/>
      <c r="S464" s="5"/>
      <c r="T464" s="5"/>
    </row>
    <row r="465">
      <c r="I465" s="7"/>
      <c r="J465" s="7"/>
      <c r="K465" s="7"/>
      <c r="R465" s="5"/>
      <c r="S465" s="5"/>
      <c r="T465" s="5"/>
    </row>
    <row r="466">
      <c r="I466" s="7"/>
      <c r="J466" s="7"/>
      <c r="K466" s="7"/>
      <c r="R466" s="5"/>
      <c r="S466" s="5"/>
      <c r="T466" s="5"/>
    </row>
    <row r="467">
      <c r="I467" s="7"/>
      <c r="J467" s="7"/>
      <c r="K467" s="7"/>
      <c r="R467" s="5"/>
      <c r="S467" s="5"/>
      <c r="T467" s="5"/>
    </row>
    <row r="468">
      <c r="I468" s="7"/>
      <c r="J468" s="7"/>
      <c r="K468" s="7"/>
      <c r="R468" s="5"/>
      <c r="S468" s="5"/>
      <c r="T468" s="5"/>
    </row>
    <row r="469">
      <c r="I469" s="7"/>
      <c r="J469" s="7"/>
      <c r="K469" s="7"/>
      <c r="R469" s="5"/>
      <c r="S469" s="5"/>
      <c r="T469" s="5"/>
    </row>
    <row r="470">
      <c r="I470" s="7"/>
      <c r="J470" s="7"/>
      <c r="K470" s="7"/>
      <c r="R470" s="5"/>
      <c r="S470" s="5"/>
      <c r="T470" s="5"/>
    </row>
    <row r="471">
      <c r="I471" s="7"/>
      <c r="J471" s="7"/>
      <c r="K471" s="7"/>
      <c r="R471" s="5"/>
      <c r="S471" s="5"/>
      <c r="T471" s="5"/>
    </row>
    <row r="472">
      <c r="I472" s="7"/>
      <c r="J472" s="7"/>
      <c r="K472" s="7"/>
      <c r="R472" s="5"/>
      <c r="S472" s="5"/>
      <c r="T472" s="5"/>
    </row>
    <row r="473">
      <c r="I473" s="7"/>
      <c r="J473" s="7"/>
      <c r="K473" s="7"/>
      <c r="R473" s="5"/>
      <c r="S473" s="5"/>
      <c r="T473" s="5"/>
    </row>
    <row r="474">
      <c r="I474" s="7"/>
      <c r="J474" s="7"/>
      <c r="K474" s="7"/>
      <c r="R474" s="5"/>
      <c r="S474" s="5"/>
      <c r="T474" s="5"/>
    </row>
    <row r="475">
      <c r="I475" s="7"/>
      <c r="J475" s="7"/>
      <c r="K475" s="7"/>
      <c r="R475" s="5"/>
      <c r="S475" s="5"/>
      <c r="T475" s="5"/>
    </row>
    <row r="476">
      <c r="I476" s="7"/>
      <c r="J476" s="7"/>
      <c r="K476" s="7"/>
      <c r="R476" s="5"/>
      <c r="S476" s="5"/>
      <c r="T476" s="5"/>
    </row>
    <row r="477">
      <c r="I477" s="7"/>
      <c r="J477" s="7"/>
      <c r="K477" s="7"/>
      <c r="R477" s="5"/>
      <c r="S477" s="5"/>
      <c r="T477" s="5"/>
    </row>
    <row r="478">
      <c r="I478" s="7"/>
      <c r="J478" s="7"/>
      <c r="K478" s="7"/>
      <c r="R478" s="5"/>
      <c r="S478" s="5"/>
      <c r="T478" s="5"/>
    </row>
    <row r="479">
      <c r="I479" s="7"/>
      <c r="J479" s="7"/>
      <c r="K479" s="7"/>
      <c r="R479" s="5"/>
      <c r="S479" s="5"/>
      <c r="T479" s="5"/>
    </row>
    <row r="480">
      <c r="I480" s="7"/>
      <c r="J480" s="7"/>
      <c r="K480" s="7"/>
      <c r="R480" s="5"/>
      <c r="S480" s="5"/>
      <c r="T480" s="5"/>
    </row>
    <row r="481">
      <c r="I481" s="7"/>
      <c r="J481" s="7"/>
      <c r="K481" s="7"/>
      <c r="R481" s="5"/>
      <c r="S481" s="5"/>
      <c r="T481" s="5"/>
    </row>
    <row r="482">
      <c r="I482" s="7"/>
      <c r="J482" s="7"/>
      <c r="K482" s="7"/>
      <c r="R482" s="5"/>
      <c r="S482" s="5"/>
      <c r="T482" s="5"/>
    </row>
    <row r="483">
      <c r="I483" s="7"/>
      <c r="J483" s="7"/>
      <c r="K483" s="7"/>
      <c r="R483" s="5"/>
      <c r="S483" s="5"/>
      <c r="T483" s="5"/>
    </row>
    <row r="484">
      <c r="I484" s="7"/>
      <c r="J484" s="7"/>
      <c r="K484" s="7"/>
      <c r="R484" s="5"/>
      <c r="S484" s="5"/>
      <c r="T484" s="5"/>
    </row>
    <row r="485">
      <c r="I485" s="7"/>
      <c r="J485" s="7"/>
      <c r="K485" s="7"/>
      <c r="R485" s="5"/>
      <c r="S485" s="5"/>
      <c r="T485" s="5"/>
    </row>
    <row r="486">
      <c r="I486" s="7"/>
      <c r="J486" s="7"/>
      <c r="K486" s="7"/>
      <c r="R486" s="5"/>
      <c r="S486" s="5"/>
      <c r="T486" s="5"/>
    </row>
    <row r="487">
      <c r="I487" s="7"/>
      <c r="J487" s="7"/>
      <c r="K487" s="7"/>
      <c r="R487" s="5"/>
      <c r="S487" s="5"/>
      <c r="T487" s="5"/>
    </row>
    <row r="488">
      <c r="I488" s="7"/>
      <c r="J488" s="7"/>
      <c r="K488" s="7"/>
      <c r="R488" s="5"/>
      <c r="S488" s="5"/>
      <c r="T488" s="5"/>
    </row>
    <row r="489">
      <c r="I489" s="7"/>
      <c r="J489" s="7"/>
      <c r="K489" s="7"/>
      <c r="R489" s="5"/>
      <c r="S489" s="5"/>
      <c r="T489" s="5"/>
    </row>
    <row r="490">
      <c r="I490" s="7"/>
      <c r="J490" s="7"/>
      <c r="K490" s="7"/>
      <c r="R490" s="5"/>
      <c r="S490" s="5"/>
      <c r="T490" s="5"/>
    </row>
    <row r="491">
      <c r="I491" s="7"/>
      <c r="J491" s="7"/>
      <c r="K491" s="7"/>
      <c r="R491" s="5"/>
      <c r="S491" s="5"/>
      <c r="T491" s="5"/>
    </row>
    <row r="492">
      <c r="I492" s="7"/>
      <c r="J492" s="7"/>
      <c r="K492" s="7"/>
      <c r="R492" s="5"/>
      <c r="S492" s="5"/>
      <c r="T492" s="5"/>
    </row>
    <row r="493">
      <c r="I493" s="7"/>
      <c r="J493" s="7"/>
      <c r="K493" s="7"/>
      <c r="R493" s="5"/>
      <c r="S493" s="5"/>
      <c r="T493" s="5"/>
    </row>
    <row r="494">
      <c r="I494" s="7"/>
      <c r="J494" s="7"/>
      <c r="K494" s="7"/>
      <c r="R494" s="5"/>
      <c r="S494" s="5"/>
      <c r="T494" s="5"/>
    </row>
    <row r="495">
      <c r="I495" s="7"/>
      <c r="J495" s="7"/>
      <c r="K495" s="7"/>
      <c r="R495" s="5"/>
      <c r="S495" s="5"/>
      <c r="T495" s="5"/>
    </row>
    <row r="496">
      <c r="I496" s="7"/>
      <c r="J496" s="7"/>
      <c r="K496" s="7"/>
      <c r="R496" s="5"/>
      <c r="S496" s="5"/>
      <c r="T496" s="5"/>
    </row>
    <row r="497">
      <c r="I497" s="7"/>
      <c r="J497" s="7"/>
      <c r="K497" s="7"/>
      <c r="R497" s="5"/>
      <c r="S497" s="5"/>
      <c r="T497" s="5"/>
    </row>
    <row r="498">
      <c r="I498" s="7"/>
      <c r="J498" s="7"/>
      <c r="K498" s="7"/>
      <c r="R498" s="5"/>
      <c r="S498" s="5"/>
      <c r="T498" s="5"/>
    </row>
    <row r="499">
      <c r="I499" s="7"/>
      <c r="J499" s="7"/>
      <c r="K499" s="7"/>
      <c r="R499" s="5"/>
      <c r="S499" s="5"/>
      <c r="T499" s="5"/>
    </row>
    <row r="500">
      <c r="I500" s="7"/>
      <c r="J500" s="7"/>
      <c r="K500" s="7"/>
      <c r="R500" s="5"/>
      <c r="S500" s="5"/>
      <c r="T500" s="5"/>
    </row>
    <row r="501">
      <c r="I501" s="7"/>
      <c r="J501" s="7"/>
      <c r="K501" s="7"/>
      <c r="R501" s="5"/>
      <c r="S501" s="5"/>
      <c r="T501" s="5"/>
    </row>
    <row r="502">
      <c r="I502" s="7"/>
      <c r="J502" s="7"/>
      <c r="K502" s="7"/>
      <c r="R502" s="5"/>
      <c r="S502" s="5"/>
      <c r="T502" s="5"/>
    </row>
    <row r="503">
      <c r="I503" s="7"/>
      <c r="J503" s="7"/>
      <c r="K503" s="7"/>
      <c r="R503" s="5"/>
      <c r="S503" s="5"/>
      <c r="T503" s="5"/>
    </row>
    <row r="504">
      <c r="I504" s="7"/>
      <c r="J504" s="7"/>
      <c r="K504" s="7"/>
      <c r="R504" s="5"/>
      <c r="S504" s="5"/>
      <c r="T504" s="5"/>
    </row>
    <row r="505">
      <c r="I505" s="7"/>
      <c r="J505" s="7"/>
      <c r="K505" s="7"/>
      <c r="R505" s="5"/>
      <c r="S505" s="5"/>
      <c r="T505" s="5"/>
    </row>
    <row r="506">
      <c r="I506" s="7"/>
      <c r="J506" s="7"/>
      <c r="K506" s="7"/>
      <c r="R506" s="5"/>
      <c r="S506" s="5"/>
      <c r="T506" s="5"/>
    </row>
    <row r="507">
      <c r="I507" s="7"/>
      <c r="J507" s="7"/>
      <c r="K507" s="7"/>
      <c r="R507" s="5"/>
      <c r="S507" s="5"/>
      <c r="T507" s="5"/>
    </row>
    <row r="508">
      <c r="I508" s="7"/>
      <c r="J508" s="7"/>
      <c r="K508" s="7"/>
      <c r="R508" s="5"/>
      <c r="S508" s="5"/>
      <c r="T508" s="5"/>
    </row>
    <row r="509">
      <c r="I509" s="7"/>
      <c r="J509" s="7"/>
      <c r="K509" s="7"/>
      <c r="R509" s="5"/>
      <c r="S509" s="5"/>
      <c r="T509" s="5"/>
    </row>
    <row r="510">
      <c r="I510" s="7"/>
      <c r="J510" s="7"/>
      <c r="K510" s="7"/>
      <c r="R510" s="5"/>
      <c r="S510" s="5"/>
      <c r="T510" s="5"/>
    </row>
    <row r="511">
      <c r="I511" s="7"/>
      <c r="J511" s="7"/>
      <c r="K511" s="7"/>
      <c r="R511" s="5"/>
      <c r="S511" s="5"/>
      <c r="T511" s="5"/>
    </row>
    <row r="512">
      <c r="I512" s="7"/>
      <c r="J512" s="7"/>
      <c r="K512" s="7"/>
      <c r="R512" s="5"/>
      <c r="S512" s="5"/>
      <c r="T512" s="5"/>
    </row>
    <row r="513">
      <c r="I513" s="7"/>
      <c r="J513" s="7"/>
      <c r="K513" s="7"/>
      <c r="R513" s="5"/>
      <c r="S513" s="5"/>
      <c r="T513" s="5"/>
    </row>
    <row r="514">
      <c r="I514" s="7"/>
      <c r="J514" s="7"/>
      <c r="K514" s="7"/>
      <c r="R514" s="5"/>
      <c r="S514" s="5"/>
      <c r="T514" s="5"/>
    </row>
    <row r="515">
      <c r="I515" s="7"/>
      <c r="J515" s="7"/>
      <c r="K515" s="7"/>
      <c r="R515" s="5"/>
      <c r="S515" s="5"/>
      <c r="T515" s="5"/>
    </row>
    <row r="516">
      <c r="I516" s="7"/>
      <c r="J516" s="7"/>
      <c r="K516" s="7"/>
      <c r="R516" s="5"/>
      <c r="S516" s="5"/>
      <c r="T516" s="5"/>
    </row>
    <row r="517">
      <c r="I517" s="7"/>
      <c r="J517" s="7"/>
      <c r="K517" s="7"/>
      <c r="R517" s="5"/>
      <c r="S517" s="5"/>
      <c r="T517" s="5"/>
    </row>
    <row r="518">
      <c r="I518" s="7"/>
      <c r="J518" s="7"/>
      <c r="K518" s="7"/>
      <c r="R518" s="5"/>
      <c r="S518" s="5"/>
      <c r="T518" s="5"/>
    </row>
    <row r="519">
      <c r="I519" s="7"/>
      <c r="J519" s="7"/>
      <c r="K519" s="7"/>
      <c r="R519" s="5"/>
      <c r="S519" s="5"/>
      <c r="T519" s="5"/>
    </row>
    <row r="520">
      <c r="I520" s="7"/>
      <c r="J520" s="7"/>
      <c r="K520" s="7"/>
      <c r="R520" s="5"/>
      <c r="S520" s="5"/>
      <c r="T520" s="5"/>
    </row>
    <row r="521">
      <c r="I521" s="7"/>
      <c r="J521" s="7"/>
      <c r="K521" s="7"/>
      <c r="R521" s="5"/>
      <c r="S521" s="5"/>
      <c r="T521" s="5"/>
    </row>
    <row r="522">
      <c r="I522" s="7"/>
      <c r="J522" s="7"/>
      <c r="K522" s="7"/>
      <c r="R522" s="5"/>
      <c r="S522" s="5"/>
      <c r="T522" s="5"/>
    </row>
    <row r="523">
      <c r="I523" s="7"/>
      <c r="J523" s="7"/>
      <c r="K523" s="7"/>
      <c r="R523" s="5"/>
      <c r="S523" s="5"/>
      <c r="T523" s="5"/>
    </row>
    <row r="524">
      <c r="I524" s="7"/>
      <c r="J524" s="7"/>
      <c r="K524" s="7"/>
      <c r="R524" s="5"/>
      <c r="S524" s="5"/>
      <c r="T524" s="5"/>
    </row>
    <row r="525">
      <c r="I525" s="7"/>
      <c r="J525" s="7"/>
      <c r="K525" s="7"/>
      <c r="R525" s="5"/>
      <c r="S525" s="5"/>
      <c r="T525" s="5"/>
    </row>
    <row r="526">
      <c r="I526" s="7"/>
      <c r="J526" s="7"/>
      <c r="K526" s="7"/>
      <c r="R526" s="5"/>
      <c r="S526" s="5"/>
      <c r="T526" s="5"/>
    </row>
    <row r="527">
      <c r="I527" s="7"/>
      <c r="J527" s="7"/>
      <c r="K527" s="7"/>
      <c r="R527" s="5"/>
      <c r="S527" s="5"/>
      <c r="T527" s="5"/>
    </row>
    <row r="528">
      <c r="I528" s="7"/>
      <c r="J528" s="7"/>
      <c r="K528" s="7"/>
      <c r="R528" s="5"/>
      <c r="S528" s="5"/>
      <c r="T528" s="5"/>
    </row>
    <row r="529">
      <c r="I529" s="7"/>
      <c r="J529" s="7"/>
      <c r="K529" s="7"/>
      <c r="R529" s="5"/>
      <c r="S529" s="5"/>
      <c r="T529" s="5"/>
    </row>
    <row r="530">
      <c r="I530" s="7"/>
      <c r="J530" s="7"/>
      <c r="K530" s="7"/>
      <c r="R530" s="5"/>
      <c r="S530" s="5"/>
      <c r="T530" s="5"/>
    </row>
    <row r="531">
      <c r="I531" s="7"/>
      <c r="J531" s="7"/>
      <c r="K531" s="7"/>
      <c r="R531" s="5"/>
      <c r="S531" s="5"/>
      <c r="T531" s="5"/>
    </row>
    <row r="532">
      <c r="I532" s="7"/>
      <c r="J532" s="7"/>
      <c r="K532" s="7"/>
      <c r="R532" s="5"/>
      <c r="S532" s="5"/>
      <c r="T532" s="5"/>
    </row>
    <row r="533">
      <c r="I533" s="7"/>
      <c r="J533" s="7"/>
      <c r="K533" s="7"/>
      <c r="R533" s="5"/>
      <c r="S533" s="5"/>
      <c r="T533" s="5"/>
    </row>
    <row r="534">
      <c r="I534" s="7"/>
      <c r="J534" s="7"/>
      <c r="K534" s="7"/>
      <c r="R534" s="5"/>
      <c r="S534" s="5"/>
      <c r="T534" s="5"/>
    </row>
    <row r="535">
      <c r="I535" s="7"/>
      <c r="J535" s="7"/>
      <c r="K535" s="7"/>
      <c r="R535" s="5"/>
      <c r="S535" s="5"/>
      <c r="T535" s="5"/>
    </row>
    <row r="536">
      <c r="I536" s="7"/>
      <c r="J536" s="7"/>
      <c r="K536" s="7"/>
      <c r="R536" s="5"/>
      <c r="S536" s="5"/>
      <c r="T536" s="5"/>
    </row>
    <row r="537">
      <c r="I537" s="7"/>
      <c r="J537" s="7"/>
      <c r="K537" s="7"/>
      <c r="R537" s="5"/>
      <c r="S537" s="5"/>
      <c r="T537" s="5"/>
    </row>
    <row r="538">
      <c r="I538" s="7"/>
      <c r="J538" s="7"/>
      <c r="K538" s="7"/>
      <c r="R538" s="5"/>
      <c r="S538" s="5"/>
      <c r="T538" s="5"/>
    </row>
    <row r="539">
      <c r="I539" s="7"/>
      <c r="J539" s="7"/>
      <c r="K539" s="7"/>
      <c r="R539" s="5"/>
      <c r="S539" s="5"/>
      <c r="T539" s="5"/>
    </row>
    <row r="540">
      <c r="I540" s="7"/>
      <c r="J540" s="7"/>
      <c r="K540" s="7"/>
      <c r="R540" s="5"/>
      <c r="S540" s="5"/>
      <c r="T540" s="5"/>
    </row>
    <row r="541">
      <c r="I541" s="7"/>
      <c r="J541" s="7"/>
      <c r="K541" s="7"/>
      <c r="R541" s="5"/>
      <c r="S541" s="5"/>
      <c r="T541" s="5"/>
    </row>
    <row r="542">
      <c r="I542" s="7"/>
      <c r="J542" s="7"/>
      <c r="K542" s="7"/>
      <c r="R542" s="5"/>
      <c r="S542" s="5"/>
      <c r="T542" s="5"/>
    </row>
    <row r="543">
      <c r="I543" s="7"/>
      <c r="J543" s="7"/>
      <c r="K543" s="7"/>
      <c r="R543" s="5"/>
      <c r="S543" s="5"/>
      <c r="T543" s="5"/>
    </row>
    <row r="544">
      <c r="I544" s="7"/>
      <c r="J544" s="7"/>
      <c r="K544" s="7"/>
      <c r="R544" s="5"/>
      <c r="S544" s="5"/>
      <c r="T544" s="5"/>
    </row>
    <row r="545">
      <c r="I545" s="7"/>
      <c r="J545" s="7"/>
      <c r="K545" s="7"/>
      <c r="R545" s="5"/>
      <c r="S545" s="5"/>
      <c r="T545" s="5"/>
    </row>
    <row r="546">
      <c r="I546" s="7"/>
      <c r="J546" s="7"/>
      <c r="K546" s="7"/>
      <c r="R546" s="5"/>
      <c r="S546" s="5"/>
      <c r="T546" s="5"/>
    </row>
    <row r="547">
      <c r="I547" s="7"/>
      <c r="J547" s="7"/>
      <c r="K547" s="7"/>
      <c r="R547" s="5"/>
      <c r="S547" s="5"/>
      <c r="T547" s="5"/>
    </row>
    <row r="548">
      <c r="I548" s="7"/>
      <c r="J548" s="7"/>
      <c r="K548" s="7"/>
      <c r="R548" s="5"/>
      <c r="S548" s="5"/>
      <c r="T548" s="5"/>
    </row>
    <row r="549">
      <c r="I549" s="7"/>
      <c r="J549" s="7"/>
      <c r="K549" s="7"/>
      <c r="R549" s="5"/>
      <c r="S549" s="5"/>
      <c r="T549" s="5"/>
    </row>
    <row r="550">
      <c r="I550" s="7"/>
      <c r="J550" s="7"/>
      <c r="K550" s="7"/>
      <c r="R550" s="5"/>
      <c r="S550" s="5"/>
      <c r="T550" s="5"/>
    </row>
    <row r="551">
      <c r="I551" s="7"/>
      <c r="J551" s="7"/>
      <c r="K551" s="7"/>
      <c r="R551" s="5"/>
      <c r="S551" s="5"/>
      <c r="T551" s="5"/>
    </row>
    <row r="552">
      <c r="I552" s="7"/>
      <c r="J552" s="7"/>
      <c r="K552" s="7"/>
      <c r="R552" s="5"/>
      <c r="S552" s="5"/>
      <c r="T552" s="5"/>
    </row>
    <row r="553">
      <c r="I553" s="7"/>
      <c r="J553" s="7"/>
      <c r="K553" s="7"/>
      <c r="R553" s="5"/>
      <c r="S553" s="5"/>
      <c r="T553" s="5"/>
    </row>
    <row r="554">
      <c r="I554" s="7"/>
      <c r="J554" s="7"/>
      <c r="K554" s="7"/>
      <c r="R554" s="5"/>
      <c r="S554" s="5"/>
      <c r="T554" s="5"/>
    </row>
    <row r="555">
      <c r="I555" s="7"/>
      <c r="J555" s="7"/>
      <c r="K555" s="7"/>
      <c r="R555" s="5"/>
      <c r="S555" s="5"/>
      <c r="T555" s="5"/>
    </row>
    <row r="556">
      <c r="I556" s="7"/>
      <c r="J556" s="7"/>
      <c r="K556" s="7"/>
      <c r="R556" s="5"/>
      <c r="S556" s="5"/>
      <c r="T556" s="5"/>
    </row>
    <row r="557">
      <c r="I557" s="7"/>
      <c r="J557" s="7"/>
      <c r="K557" s="7"/>
      <c r="R557" s="5"/>
      <c r="S557" s="5"/>
      <c r="T557" s="5"/>
    </row>
    <row r="558">
      <c r="I558" s="7"/>
      <c r="J558" s="7"/>
      <c r="K558" s="7"/>
      <c r="R558" s="5"/>
      <c r="S558" s="5"/>
      <c r="T558" s="5"/>
    </row>
    <row r="559">
      <c r="I559" s="7"/>
      <c r="J559" s="7"/>
      <c r="K559" s="7"/>
      <c r="R559" s="5"/>
      <c r="S559" s="5"/>
      <c r="T559" s="5"/>
    </row>
    <row r="560">
      <c r="I560" s="7"/>
      <c r="J560" s="7"/>
      <c r="K560" s="7"/>
      <c r="R560" s="5"/>
      <c r="S560" s="5"/>
      <c r="T560" s="5"/>
    </row>
    <row r="561">
      <c r="I561" s="7"/>
      <c r="J561" s="7"/>
      <c r="K561" s="7"/>
      <c r="R561" s="5"/>
      <c r="S561" s="5"/>
      <c r="T561" s="5"/>
    </row>
    <row r="562">
      <c r="I562" s="7"/>
      <c r="J562" s="7"/>
      <c r="K562" s="7"/>
      <c r="R562" s="5"/>
      <c r="S562" s="5"/>
      <c r="T562" s="5"/>
    </row>
    <row r="563">
      <c r="I563" s="7"/>
      <c r="J563" s="7"/>
      <c r="K563" s="7"/>
      <c r="R563" s="5"/>
      <c r="S563" s="5"/>
      <c r="T563" s="5"/>
    </row>
    <row r="564">
      <c r="I564" s="7"/>
      <c r="J564" s="7"/>
      <c r="K564" s="7"/>
      <c r="R564" s="5"/>
      <c r="S564" s="5"/>
      <c r="T564" s="5"/>
    </row>
    <row r="565">
      <c r="I565" s="7"/>
      <c r="J565" s="7"/>
      <c r="K565" s="7"/>
      <c r="R565" s="5"/>
      <c r="S565" s="5"/>
      <c r="T565" s="5"/>
    </row>
    <row r="566">
      <c r="I566" s="7"/>
      <c r="J566" s="7"/>
      <c r="K566" s="7"/>
      <c r="R566" s="5"/>
      <c r="S566" s="5"/>
      <c r="T566" s="5"/>
    </row>
    <row r="567">
      <c r="I567" s="7"/>
      <c r="J567" s="7"/>
      <c r="K567" s="7"/>
      <c r="R567" s="5"/>
      <c r="S567" s="5"/>
      <c r="T567" s="5"/>
    </row>
    <row r="568">
      <c r="I568" s="7"/>
      <c r="J568" s="7"/>
      <c r="K568" s="7"/>
      <c r="R568" s="5"/>
      <c r="S568" s="5"/>
      <c r="T568" s="5"/>
    </row>
    <row r="569">
      <c r="I569" s="7"/>
      <c r="J569" s="7"/>
      <c r="K569" s="7"/>
      <c r="R569" s="5"/>
      <c r="S569" s="5"/>
      <c r="T569" s="5"/>
    </row>
    <row r="570">
      <c r="I570" s="7"/>
      <c r="J570" s="7"/>
      <c r="K570" s="7"/>
      <c r="R570" s="5"/>
      <c r="S570" s="5"/>
      <c r="T570" s="5"/>
    </row>
    <row r="571">
      <c r="I571" s="7"/>
      <c r="J571" s="7"/>
      <c r="K571" s="7"/>
      <c r="R571" s="5"/>
      <c r="S571" s="5"/>
      <c r="T571" s="5"/>
    </row>
    <row r="572">
      <c r="I572" s="7"/>
      <c r="J572" s="7"/>
      <c r="K572" s="7"/>
      <c r="R572" s="5"/>
      <c r="S572" s="5"/>
      <c r="T572" s="5"/>
    </row>
    <row r="573">
      <c r="I573" s="7"/>
      <c r="J573" s="7"/>
      <c r="K573" s="7"/>
      <c r="R573" s="5"/>
      <c r="S573" s="5"/>
      <c r="T573" s="5"/>
    </row>
    <row r="574">
      <c r="I574" s="7"/>
      <c r="J574" s="7"/>
      <c r="K574" s="7"/>
      <c r="R574" s="5"/>
      <c r="S574" s="5"/>
      <c r="T574" s="5"/>
    </row>
    <row r="575">
      <c r="I575" s="7"/>
      <c r="J575" s="7"/>
      <c r="K575" s="7"/>
      <c r="R575" s="5"/>
      <c r="S575" s="5"/>
      <c r="T575" s="5"/>
    </row>
    <row r="576">
      <c r="I576" s="7"/>
      <c r="J576" s="7"/>
      <c r="K576" s="7"/>
      <c r="R576" s="5"/>
      <c r="S576" s="5"/>
      <c r="T576" s="5"/>
    </row>
    <row r="577">
      <c r="I577" s="7"/>
      <c r="J577" s="7"/>
      <c r="K577" s="7"/>
      <c r="R577" s="5"/>
      <c r="S577" s="5"/>
      <c r="T577" s="5"/>
    </row>
    <row r="578">
      <c r="I578" s="7"/>
      <c r="J578" s="7"/>
      <c r="K578" s="7"/>
      <c r="R578" s="5"/>
      <c r="S578" s="5"/>
      <c r="T578" s="5"/>
    </row>
    <row r="579">
      <c r="I579" s="7"/>
      <c r="J579" s="7"/>
      <c r="K579" s="7"/>
      <c r="R579" s="5"/>
      <c r="S579" s="5"/>
      <c r="T579" s="5"/>
    </row>
    <row r="580">
      <c r="I580" s="7"/>
      <c r="J580" s="7"/>
      <c r="K580" s="7"/>
      <c r="R580" s="5"/>
      <c r="S580" s="5"/>
      <c r="T580" s="5"/>
    </row>
    <row r="581">
      <c r="I581" s="7"/>
      <c r="J581" s="7"/>
      <c r="K581" s="7"/>
      <c r="R581" s="5"/>
      <c r="S581" s="5"/>
      <c r="T581" s="5"/>
    </row>
    <row r="582">
      <c r="I582" s="7"/>
      <c r="J582" s="7"/>
      <c r="K582" s="7"/>
      <c r="R582" s="5"/>
      <c r="S582" s="5"/>
      <c r="T582" s="5"/>
    </row>
    <row r="583">
      <c r="I583" s="7"/>
      <c r="J583" s="7"/>
      <c r="K583" s="7"/>
      <c r="R583" s="5"/>
      <c r="S583" s="5"/>
      <c r="T583" s="5"/>
    </row>
    <row r="584">
      <c r="I584" s="7"/>
      <c r="J584" s="7"/>
      <c r="K584" s="7"/>
      <c r="R584" s="5"/>
      <c r="S584" s="5"/>
      <c r="T584" s="5"/>
    </row>
    <row r="585">
      <c r="I585" s="7"/>
      <c r="J585" s="7"/>
      <c r="K585" s="7"/>
      <c r="R585" s="5"/>
      <c r="S585" s="5"/>
      <c r="T585" s="5"/>
    </row>
    <row r="586">
      <c r="I586" s="7"/>
      <c r="J586" s="7"/>
      <c r="K586" s="7"/>
      <c r="R586" s="5"/>
      <c r="S586" s="5"/>
      <c r="T586" s="5"/>
    </row>
    <row r="587">
      <c r="I587" s="7"/>
      <c r="J587" s="7"/>
      <c r="K587" s="7"/>
      <c r="R587" s="5"/>
      <c r="S587" s="5"/>
      <c r="T587" s="5"/>
    </row>
    <row r="588">
      <c r="I588" s="7"/>
      <c r="J588" s="7"/>
      <c r="K588" s="7"/>
      <c r="R588" s="5"/>
      <c r="S588" s="5"/>
      <c r="T588" s="5"/>
    </row>
    <row r="589">
      <c r="I589" s="7"/>
      <c r="J589" s="7"/>
      <c r="K589" s="7"/>
      <c r="R589" s="5"/>
      <c r="S589" s="5"/>
      <c r="T589" s="5"/>
    </row>
    <row r="590">
      <c r="I590" s="7"/>
      <c r="J590" s="7"/>
      <c r="K590" s="7"/>
      <c r="R590" s="5"/>
      <c r="S590" s="5"/>
      <c r="T590" s="5"/>
    </row>
    <row r="591">
      <c r="I591" s="7"/>
      <c r="J591" s="7"/>
      <c r="K591" s="7"/>
      <c r="R591" s="5"/>
      <c r="S591" s="5"/>
      <c r="T591" s="5"/>
    </row>
    <row r="592">
      <c r="I592" s="7"/>
      <c r="J592" s="7"/>
      <c r="K592" s="7"/>
      <c r="R592" s="5"/>
      <c r="S592" s="5"/>
      <c r="T592" s="5"/>
    </row>
    <row r="593">
      <c r="I593" s="7"/>
      <c r="J593" s="7"/>
      <c r="K593" s="7"/>
      <c r="R593" s="5"/>
      <c r="S593" s="5"/>
      <c r="T593" s="5"/>
    </row>
    <row r="594">
      <c r="I594" s="7"/>
      <c r="J594" s="7"/>
      <c r="K594" s="7"/>
      <c r="R594" s="5"/>
      <c r="S594" s="5"/>
      <c r="T594" s="5"/>
    </row>
    <row r="595">
      <c r="I595" s="7"/>
      <c r="J595" s="7"/>
      <c r="K595" s="7"/>
      <c r="R595" s="5"/>
      <c r="S595" s="5"/>
      <c r="T595" s="5"/>
    </row>
    <row r="596">
      <c r="I596" s="7"/>
      <c r="J596" s="7"/>
      <c r="K596" s="7"/>
      <c r="R596" s="5"/>
      <c r="S596" s="5"/>
      <c r="T596" s="5"/>
    </row>
    <row r="597">
      <c r="I597" s="7"/>
      <c r="J597" s="7"/>
      <c r="K597" s="7"/>
      <c r="R597" s="5"/>
      <c r="S597" s="5"/>
      <c r="T597" s="5"/>
    </row>
    <row r="598">
      <c r="I598" s="7"/>
      <c r="J598" s="7"/>
      <c r="K598" s="7"/>
      <c r="R598" s="5"/>
      <c r="S598" s="5"/>
      <c r="T598" s="5"/>
    </row>
    <row r="599">
      <c r="I599" s="7"/>
      <c r="J599" s="7"/>
      <c r="K599" s="7"/>
      <c r="R599" s="5"/>
      <c r="S599" s="5"/>
      <c r="T599" s="5"/>
    </row>
    <row r="600">
      <c r="I600" s="7"/>
      <c r="J600" s="7"/>
      <c r="K600" s="7"/>
      <c r="R600" s="5"/>
      <c r="S600" s="5"/>
      <c r="T600" s="5"/>
    </row>
    <row r="601">
      <c r="I601" s="7"/>
      <c r="J601" s="7"/>
      <c r="K601" s="7"/>
      <c r="R601" s="5"/>
      <c r="S601" s="5"/>
      <c r="T601" s="5"/>
    </row>
    <row r="602">
      <c r="I602" s="7"/>
      <c r="J602" s="7"/>
      <c r="K602" s="7"/>
      <c r="R602" s="5"/>
      <c r="S602" s="5"/>
      <c r="T602" s="5"/>
    </row>
    <row r="603">
      <c r="I603" s="7"/>
      <c r="J603" s="7"/>
      <c r="K603" s="7"/>
      <c r="R603" s="5"/>
      <c r="S603" s="5"/>
      <c r="T603" s="5"/>
    </row>
    <row r="604">
      <c r="I604" s="7"/>
      <c r="J604" s="7"/>
      <c r="K604" s="7"/>
      <c r="R604" s="5"/>
      <c r="S604" s="5"/>
      <c r="T604" s="5"/>
    </row>
    <row r="605">
      <c r="I605" s="7"/>
      <c r="J605" s="7"/>
      <c r="K605" s="7"/>
      <c r="R605" s="5"/>
      <c r="S605" s="5"/>
      <c r="T605" s="5"/>
    </row>
    <row r="606">
      <c r="I606" s="7"/>
      <c r="J606" s="7"/>
      <c r="K606" s="7"/>
      <c r="R606" s="5"/>
      <c r="S606" s="5"/>
      <c r="T606" s="5"/>
    </row>
    <row r="607">
      <c r="I607" s="7"/>
      <c r="J607" s="7"/>
      <c r="K607" s="7"/>
      <c r="R607" s="5"/>
      <c r="S607" s="5"/>
      <c r="T607" s="5"/>
    </row>
    <row r="608">
      <c r="I608" s="7"/>
      <c r="J608" s="7"/>
      <c r="K608" s="7"/>
      <c r="R608" s="5"/>
      <c r="S608" s="5"/>
      <c r="T608" s="5"/>
    </row>
    <row r="609">
      <c r="I609" s="7"/>
      <c r="J609" s="7"/>
      <c r="K609" s="7"/>
      <c r="R609" s="5"/>
      <c r="S609" s="5"/>
      <c r="T609" s="5"/>
    </row>
    <row r="610">
      <c r="I610" s="7"/>
      <c r="J610" s="7"/>
      <c r="K610" s="7"/>
      <c r="R610" s="5"/>
      <c r="S610" s="5"/>
      <c r="T610" s="5"/>
    </row>
    <row r="611">
      <c r="I611" s="7"/>
      <c r="J611" s="7"/>
      <c r="K611" s="7"/>
      <c r="R611" s="5"/>
      <c r="S611" s="5"/>
      <c r="T611" s="5"/>
    </row>
    <row r="612">
      <c r="I612" s="7"/>
      <c r="J612" s="7"/>
      <c r="K612" s="7"/>
      <c r="R612" s="5"/>
      <c r="S612" s="5"/>
      <c r="T612" s="5"/>
    </row>
    <row r="613">
      <c r="I613" s="7"/>
      <c r="J613" s="7"/>
      <c r="K613" s="7"/>
      <c r="R613" s="5"/>
      <c r="S613" s="5"/>
      <c r="T613" s="5"/>
    </row>
    <row r="614">
      <c r="I614" s="7"/>
      <c r="J614" s="7"/>
      <c r="K614" s="7"/>
      <c r="R614" s="5"/>
      <c r="S614" s="5"/>
      <c r="T614" s="5"/>
    </row>
    <row r="615">
      <c r="I615" s="7"/>
      <c r="J615" s="7"/>
      <c r="K615" s="7"/>
      <c r="R615" s="5"/>
      <c r="S615" s="5"/>
      <c r="T615" s="5"/>
    </row>
    <row r="616">
      <c r="I616" s="7"/>
      <c r="J616" s="7"/>
      <c r="K616" s="7"/>
      <c r="R616" s="5"/>
      <c r="S616" s="5"/>
      <c r="T616" s="5"/>
    </row>
    <row r="617">
      <c r="I617" s="7"/>
      <c r="J617" s="7"/>
      <c r="K617" s="7"/>
      <c r="R617" s="5"/>
      <c r="S617" s="5"/>
      <c r="T617" s="5"/>
    </row>
    <row r="618">
      <c r="I618" s="7"/>
      <c r="J618" s="7"/>
      <c r="K618" s="7"/>
      <c r="R618" s="5"/>
      <c r="S618" s="5"/>
      <c r="T618" s="5"/>
    </row>
    <row r="619">
      <c r="I619" s="7"/>
      <c r="J619" s="7"/>
      <c r="K619" s="7"/>
      <c r="R619" s="5"/>
      <c r="S619" s="5"/>
      <c r="T619" s="5"/>
    </row>
    <row r="620">
      <c r="I620" s="7"/>
      <c r="J620" s="7"/>
      <c r="K620" s="7"/>
      <c r="R620" s="5"/>
      <c r="S620" s="5"/>
      <c r="T620" s="5"/>
    </row>
    <row r="621">
      <c r="I621" s="7"/>
      <c r="J621" s="7"/>
      <c r="K621" s="7"/>
      <c r="R621" s="5"/>
      <c r="S621" s="5"/>
      <c r="T621" s="5"/>
    </row>
    <row r="622">
      <c r="I622" s="7"/>
      <c r="J622" s="7"/>
      <c r="K622" s="7"/>
      <c r="R622" s="5"/>
      <c r="S622" s="5"/>
      <c r="T622" s="5"/>
    </row>
    <row r="623">
      <c r="I623" s="7"/>
      <c r="J623" s="7"/>
      <c r="K623" s="7"/>
      <c r="R623" s="5"/>
      <c r="S623" s="5"/>
      <c r="T623" s="5"/>
    </row>
    <row r="624">
      <c r="I624" s="7"/>
      <c r="J624" s="7"/>
      <c r="K624" s="7"/>
      <c r="R624" s="5"/>
      <c r="S624" s="5"/>
      <c r="T624" s="5"/>
    </row>
    <row r="625">
      <c r="I625" s="7"/>
      <c r="J625" s="7"/>
      <c r="K625" s="7"/>
      <c r="R625" s="5"/>
      <c r="S625" s="5"/>
      <c r="T625" s="5"/>
    </row>
    <row r="626">
      <c r="I626" s="7"/>
      <c r="J626" s="7"/>
      <c r="K626" s="7"/>
      <c r="R626" s="5"/>
      <c r="S626" s="5"/>
      <c r="T626" s="5"/>
    </row>
    <row r="627">
      <c r="I627" s="7"/>
      <c r="J627" s="7"/>
      <c r="K627" s="7"/>
      <c r="R627" s="5"/>
      <c r="S627" s="5"/>
      <c r="T627" s="5"/>
    </row>
    <row r="628">
      <c r="I628" s="7"/>
      <c r="J628" s="7"/>
      <c r="K628" s="7"/>
      <c r="R628" s="5"/>
      <c r="S628" s="5"/>
      <c r="T628" s="5"/>
    </row>
    <row r="629">
      <c r="I629" s="7"/>
      <c r="J629" s="7"/>
      <c r="K629" s="7"/>
      <c r="R629" s="5"/>
      <c r="S629" s="5"/>
      <c r="T629" s="5"/>
    </row>
    <row r="630">
      <c r="I630" s="7"/>
      <c r="J630" s="7"/>
      <c r="K630" s="7"/>
      <c r="R630" s="5"/>
      <c r="S630" s="5"/>
      <c r="T630" s="5"/>
    </row>
    <row r="631">
      <c r="I631" s="7"/>
      <c r="J631" s="7"/>
      <c r="K631" s="7"/>
      <c r="R631" s="5"/>
      <c r="S631" s="5"/>
      <c r="T631" s="5"/>
    </row>
    <row r="632">
      <c r="I632" s="7"/>
      <c r="J632" s="7"/>
      <c r="K632" s="7"/>
      <c r="R632" s="5"/>
      <c r="S632" s="5"/>
      <c r="T632" s="5"/>
    </row>
    <row r="633">
      <c r="I633" s="7"/>
      <c r="J633" s="7"/>
      <c r="K633" s="7"/>
      <c r="R633" s="5"/>
      <c r="S633" s="5"/>
      <c r="T633" s="5"/>
    </row>
    <row r="634">
      <c r="I634" s="7"/>
      <c r="J634" s="7"/>
      <c r="K634" s="7"/>
      <c r="R634" s="5"/>
      <c r="S634" s="5"/>
      <c r="T634" s="5"/>
    </row>
    <row r="635">
      <c r="I635" s="7"/>
      <c r="J635" s="7"/>
      <c r="K635" s="7"/>
      <c r="R635" s="5"/>
      <c r="S635" s="5"/>
      <c r="T635" s="5"/>
    </row>
    <row r="636">
      <c r="I636" s="7"/>
      <c r="J636" s="7"/>
      <c r="K636" s="7"/>
      <c r="R636" s="5"/>
      <c r="S636" s="5"/>
      <c r="T636" s="5"/>
    </row>
    <row r="637">
      <c r="I637" s="7"/>
      <c r="J637" s="7"/>
      <c r="K637" s="7"/>
      <c r="R637" s="5"/>
      <c r="S637" s="5"/>
      <c r="T637" s="5"/>
    </row>
    <row r="638">
      <c r="I638" s="7"/>
      <c r="J638" s="7"/>
      <c r="K638" s="7"/>
      <c r="R638" s="5"/>
      <c r="S638" s="5"/>
      <c r="T638" s="5"/>
    </row>
    <row r="639">
      <c r="I639" s="7"/>
      <c r="J639" s="7"/>
      <c r="K639" s="7"/>
      <c r="R639" s="5"/>
      <c r="S639" s="5"/>
      <c r="T639" s="5"/>
    </row>
    <row r="640">
      <c r="I640" s="7"/>
      <c r="J640" s="7"/>
      <c r="K640" s="7"/>
      <c r="R640" s="5"/>
      <c r="S640" s="5"/>
      <c r="T640" s="5"/>
    </row>
    <row r="641">
      <c r="I641" s="7"/>
      <c r="J641" s="7"/>
      <c r="K641" s="7"/>
      <c r="R641" s="5"/>
      <c r="S641" s="5"/>
      <c r="T641" s="5"/>
    </row>
    <row r="642">
      <c r="I642" s="7"/>
      <c r="J642" s="7"/>
      <c r="K642" s="7"/>
      <c r="R642" s="5"/>
      <c r="S642" s="5"/>
      <c r="T642" s="5"/>
    </row>
    <row r="643">
      <c r="I643" s="7"/>
      <c r="J643" s="7"/>
      <c r="K643" s="7"/>
      <c r="R643" s="5"/>
      <c r="S643" s="5"/>
      <c r="T643" s="5"/>
    </row>
    <row r="644">
      <c r="I644" s="7"/>
      <c r="J644" s="7"/>
      <c r="K644" s="7"/>
      <c r="R644" s="5"/>
      <c r="S644" s="5"/>
      <c r="T644" s="5"/>
    </row>
    <row r="645">
      <c r="I645" s="7"/>
      <c r="J645" s="7"/>
      <c r="K645" s="7"/>
      <c r="R645" s="5"/>
      <c r="S645" s="5"/>
      <c r="T645" s="5"/>
    </row>
    <row r="646">
      <c r="I646" s="7"/>
      <c r="J646" s="7"/>
      <c r="K646" s="7"/>
      <c r="R646" s="5"/>
      <c r="S646" s="5"/>
      <c r="T646" s="5"/>
    </row>
    <row r="647">
      <c r="I647" s="7"/>
      <c r="J647" s="7"/>
      <c r="K647" s="7"/>
      <c r="R647" s="5"/>
      <c r="S647" s="5"/>
      <c r="T647" s="5"/>
    </row>
    <row r="648">
      <c r="I648" s="7"/>
      <c r="J648" s="7"/>
      <c r="K648" s="7"/>
      <c r="R648" s="5"/>
      <c r="S648" s="5"/>
      <c r="T648" s="5"/>
    </row>
    <row r="649">
      <c r="I649" s="7"/>
      <c r="J649" s="7"/>
      <c r="K649" s="7"/>
      <c r="R649" s="5"/>
      <c r="S649" s="5"/>
      <c r="T649" s="5"/>
    </row>
    <row r="650">
      <c r="I650" s="7"/>
      <c r="J650" s="7"/>
      <c r="K650" s="7"/>
      <c r="R650" s="5"/>
      <c r="S650" s="5"/>
      <c r="T650" s="5"/>
    </row>
    <row r="651">
      <c r="I651" s="7"/>
      <c r="J651" s="7"/>
      <c r="K651" s="7"/>
      <c r="R651" s="5"/>
      <c r="S651" s="5"/>
      <c r="T651" s="5"/>
    </row>
    <row r="652">
      <c r="I652" s="7"/>
      <c r="J652" s="7"/>
      <c r="K652" s="7"/>
      <c r="R652" s="5"/>
      <c r="S652" s="5"/>
      <c r="T652" s="5"/>
    </row>
    <row r="653">
      <c r="I653" s="7"/>
      <c r="J653" s="7"/>
      <c r="K653" s="7"/>
      <c r="R653" s="5"/>
      <c r="S653" s="5"/>
      <c r="T653" s="5"/>
    </row>
    <row r="654">
      <c r="I654" s="7"/>
      <c r="J654" s="7"/>
      <c r="K654" s="7"/>
      <c r="R654" s="5"/>
      <c r="S654" s="5"/>
      <c r="T654" s="5"/>
    </row>
    <row r="655">
      <c r="I655" s="7"/>
      <c r="J655" s="7"/>
      <c r="K655" s="7"/>
      <c r="R655" s="5"/>
      <c r="S655" s="5"/>
      <c r="T655" s="5"/>
    </row>
    <row r="656">
      <c r="I656" s="7"/>
      <c r="J656" s="7"/>
      <c r="K656" s="7"/>
      <c r="R656" s="5"/>
      <c r="S656" s="5"/>
      <c r="T656" s="5"/>
    </row>
    <row r="657">
      <c r="I657" s="7"/>
      <c r="J657" s="7"/>
      <c r="K657" s="7"/>
      <c r="R657" s="5"/>
      <c r="S657" s="5"/>
      <c r="T657" s="5"/>
    </row>
    <row r="658">
      <c r="I658" s="7"/>
      <c r="J658" s="7"/>
      <c r="K658" s="7"/>
      <c r="R658" s="5"/>
      <c r="S658" s="5"/>
      <c r="T658" s="5"/>
    </row>
    <row r="659">
      <c r="I659" s="7"/>
      <c r="J659" s="7"/>
      <c r="K659" s="7"/>
      <c r="R659" s="5"/>
      <c r="S659" s="5"/>
      <c r="T659" s="5"/>
    </row>
    <row r="660">
      <c r="I660" s="7"/>
      <c r="J660" s="7"/>
      <c r="K660" s="7"/>
      <c r="R660" s="5"/>
      <c r="S660" s="5"/>
      <c r="T660" s="5"/>
    </row>
    <row r="661">
      <c r="I661" s="7"/>
      <c r="J661" s="7"/>
      <c r="K661" s="7"/>
      <c r="R661" s="5"/>
      <c r="S661" s="5"/>
      <c r="T661" s="5"/>
    </row>
    <row r="662">
      <c r="I662" s="7"/>
      <c r="J662" s="7"/>
      <c r="K662" s="7"/>
      <c r="R662" s="5"/>
      <c r="S662" s="5"/>
      <c r="T662" s="5"/>
    </row>
    <row r="663">
      <c r="I663" s="7"/>
      <c r="J663" s="7"/>
      <c r="K663" s="7"/>
      <c r="R663" s="5"/>
      <c r="S663" s="5"/>
      <c r="T663" s="5"/>
    </row>
    <row r="664">
      <c r="I664" s="7"/>
      <c r="J664" s="7"/>
      <c r="K664" s="7"/>
      <c r="R664" s="5"/>
      <c r="S664" s="5"/>
      <c r="T664" s="5"/>
    </row>
    <row r="665">
      <c r="I665" s="7"/>
      <c r="J665" s="7"/>
      <c r="K665" s="7"/>
      <c r="R665" s="5"/>
      <c r="S665" s="5"/>
      <c r="T665" s="5"/>
    </row>
    <row r="666">
      <c r="I666" s="7"/>
      <c r="J666" s="7"/>
      <c r="K666" s="7"/>
      <c r="R666" s="5"/>
      <c r="S666" s="5"/>
      <c r="T666" s="5"/>
    </row>
    <row r="667">
      <c r="I667" s="7"/>
      <c r="J667" s="7"/>
      <c r="K667" s="7"/>
      <c r="R667" s="5"/>
      <c r="S667" s="5"/>
      <c r="T667" s="5"/>
    </row>
    <row r="668">
      <c r="I668" s="7"/>
      <c r="J668" s="7"/>
      <c r="K668" s="7"/>
      <c r="R668" s="5"/>
      <c r="S668" s="5"/>
      <c r="T668" s="5"/>
    </row>
    <row r="669">
      <c r="I669" s="7"/>
      <c r="J669" s="7"/>
      <c r="K669" s="7"/>
      <c r="R669" s="5"/>
      <c r="S669" s="5"/>
      <c r="T669" s="5"/>
    </row>
    <row r="670">
      <c r="I670" s="7"/>
      <c r="J670" s="7"/>
      <c r="K670" s="7"/>
      <c r="R670" s="5"/>
      <c r="S670" s="5"/>
      <c r="T670" s="5"/>
    </row>
    <row r="671">
      <c r="I671" s="7"/>
      <c r="J671" s="7"/>
      <c r="K671" s="7"/>
      <c r="R671" s="5"/>
      <c r="S671" s="5"/>
      <c r="T671" s="5"/>
    </row>
    <row r="672">
      <c r="I672" s="7"/>
      <c r="J672" s="7"/>
      <c r="K672" s="7"/>
      <c r="R672" s="5"/>
      <c r="S672" s="5"/>
      <c r="T672" s="5"/>
    </row>
    <row r="673">
      <c r="I673" s="7"/>
      <c r="J673" s="7"/>
      <c r="K673" s="7"/>
      <c r="R673" s="5"/>
      <c r="S673" s="5"/>
      <c r="T673" s="5"/>
    </row>
    <row r="674">
      <c r="I674" s="7"/>
      <c r="J674" s="7"/>
      <c r="K674" s="7"/>
      <c r="R674" s="5"/>
      <c r="S674" s="5"/>
      <c r="T674" s="5"/>
    </row>
    <row r="675">
      <c r="I675" s="7"/>
      <c r="J675" s="7"/>
      <c r="K675" s="7"/>
      <c r="R675" s="5"/>
      <c r="S675" s="5"/>
      <c r="T675" s="5"/>
    </row>
    <row r="676">
      <c r="I676" s="7"/>
      <c r="J676" s="7"/>
      <c r="K676" s="7"/>
      <c r="R676" s="5"/>
      <c r="S676" s="5"/>
      <c r="T676" s="5"/>
    </row>
    <row r="677">
      <c r="I677" s="7"/>
      <c r="J677" s="7"/>
      <c r="K677" s="7"/>
      <c r="R677" s="5"/>
      <c r="S677" s="5"/>
      <c r="T677" s="5"/>
    </row>
    <row r="678">
      <c r="I678" s="7"/>
      <c r="J678" s="7"/>
      <c r="K678" s="7"/>
      <c r="R678" s="5"/>
      <c r="S678" s="5"/>
      <c r="T678" s="5"/>
    </row>
    <row r="679">
      <c r="I679" s="7"/>
      <c r="J679" s="7"/>
      <c r="K679" s="7"/>
      <c r="R679" s="5"/>
      <c r="S679" s="5"/>
      <c r="T679" s="5"/>
    </row>
    <row r="680">
      <c r="I680" s="7"/>
      <c r="J680" s="7"/>
      <c r="K680" s="7"/>
      <c r="R680" s="5"/>
      <c r="S680" s="5"/>
      <c r="T680" s="5"/>
    </row>
    <row r="681">
      <c r="I681" s="7"/>
      <c r="J681" s="7"/>
      <c r="K681" s="7"/>
      <c r="R681" s="5"/>
      <c r="S681" s="5"/>
      <c r="T681" s="5"/>
    </row>
    <row r="682">
      <c r="I682" s="7"/>
      <c r="J682" s="7"/>
      <c r="K682" s="7"/>
      <c r="R682" s="5"/>
      <c r="S682" s="5"/>
      <c r="T682" s="5"/>
    </row>
    <row r="683">
      <c r="I683" s="7"/>
      <c r="J683" s="7"/>
      <c r="K683" s="7"/>
      <c r="R683" s="5"/>
      <c r="S683" s="5"/>
      <c r="T683" s="5"/>
    </row>
    <row r="684">
      <c r="I684" s="7"/>
      <c r="J684" s="7"/>
      <c r="K684" s="7"/>
      <c r="R684" s="5"/>
      <c r="S684" s="5"/>
      <c r="T684" s="5"/>
    </row>
    <row r="685">
      <c r="I685" s="7"/>
      <c r="J685" s="7"/>
      <c r="K685" s="7"/>
      <c r="R685" s="5"/>
      <c r="S685" s="5"/>
      <c r="T685" s="5"/>
    </row>
    <row r="686">
      <c r="I686" s="7"/>
      <c r="J686" s="7"/>
      <c r="K686" s="7"/>
      <c r="R686" s="5"/>
      <c r="S686" s="5"/>
      <c r="T686" s="5"/>
    </row>
    <row r="687">
      <c r="I687" s="7"/>
      <c r="J687" s="7"/>
      <c r="K687" s="7"/>
      <c r="R687" s="5"/>
      <c r="S687" s="5"/>
      <c r="T687" s="5"/>
    </row>
    <row r="688">
      <c r="I688" s="7"/>
      <c r="J688" s="7"/>
      <c r="K688" s="7"/>
      <c r="R688" s="5"/>
      <c r="S688" s="5"/>
      <c r="T688" s="5"/>
    </row>
    <row r="689">
      <c r="I689" s="7"/>
      <c r="J689" s="7"/>
      <c r="K689" s="7"/>
      <c r="R689" s="5"/>
      <c r="S689" s="5"/>
      <c r="T689" s="5"/>
    </row>
    <row r="690">
      <c r="I690" s="7"/>
      <c r="J690" s="7"/>
      <c r="K690" s="7"/>
      <c r="R690" s="5"/>
      <c r="S690" s="5"/>
      <c r="T690" s="5"/>
    </row>
    <row r="691">
      <c r="I691" s="7"/>
      <c r="J691" s="7"/>
      <c r="K691" s="7"/>
      <c r="R691" s="5"/>
      <c r="S691" s="5"/>
      <c r="T691" s="5"/>
    </row>
    <row r="692">
      <c r="I692" s="7"/>
      <c r="J692" s="7"/>
      <c r="K692" s="7"/>
      <c r="R692" s="5"/>
      <c r="S692" s="5"/>
      <c r="T692" s="5"/>
    </row>
    <row r="693">
      <c r="I693" s="7"/>
      <c r="J693" s="7"/>
      <c r="K693" s="7"/>
      <c r="R693" s="5"/>
      <c r="S693" s="5"/>
      <c r="T693" s="5"/>
    </row>
    <row r="694">
      <c r="I694" s="7"/>
      <c r="J694" s="7"/>
      <c r="K694" s="7"/>
      <c r="R694" s="5"/>
      <c r="S694" s="5"/>
      <c r="T694" s="5"/>
    </row>
    <row r="695">
      <c r="I695" s="7"/>
      <c r="J695" s="7"/>
      <c r="K695" s="7"/>
      <c r="R695" s="5"/>
      <c r="S695" s="5"/>
      <c r="T695" s="5"/>
    </row>
    <row r="696">
      <c r="I696" s="7"/>
      <c r="J696" s="7"/>
      <c r="K696" s="7"/>
      <c r="R696" s="5"/>
      <c r="S696" s="5"/>
      <c r="T696" s="5"/>
    </row>
    <row r="697">
      <c r="I697" s="7"/>
      <c r="J697" s="7"/>
      <c r="K697" s="7"/>
      <c r="R697" s="5"/>
      <c r="S697" s="5"/>
      <c r="T697" s="5"/>
    </row>
    <row r="698">
      <c r="I698" s="7"/>
      <c r="J698" s="7"/>
      <c r="K698" s="7"/>
      <c r="R698" s="5"/>
      <c r="S698" s="5"/>
      <c r="T698" s="5"/>
    </row>
    <row r="699">
      <c r="I699" s="7"/>
      <c r="J699" s="7"/>
      <c r="K699" s="7"/>
      <c r="R699" s="5"/>
      <c r="S699" s="5"/>
      <c r="T699" s="5"/>
    </row>
    <row r="700">
      <c r="I700" s="7"/>
      <c r="J700" s="7"/>
      <c r="K700" s="7"/>
      <c r="R700" s="5"/>
      <c r="S700" s="5"/>
      <c r="T700" s="5"/>
    </row>
    <row r="701">
      <c r="I701" s="7"/>
      <c r="J701" s="7"/>
      <c r="K701" s="7"/>
      <c r="R701" s="5"/>
      <c r="S701" s="5"/>
      <c r="T701" s="5"/>
    </row>
    <row r="702">
      <c r="I702" s="7"/>
      <c r="J702" s="7"/>
      <c r="K702" s="7"/>
      <c r="R702" s="5"/>
      <c r="S702" s="5"/>
      <c r="T702" s="5"/>
    </row>
    <row r="703">
      <c r="I703" s="7"/>
      <c r="J703" s="7"/>
      <c r="K703" s="7"/>
      <c r="R703" s="5"/>
      <c r="S703" s="5"/>
      <c r="T703" s="5"/>
    </row>
    <row r="704">
      <c r="I704" s="7"/>
      <c r="J704" s="7"/>
      <c r="K704" s="7"/>
      <c r="R704" s="5"/>
      <c r="S704" s="5"/>
      <c r="T704" s="5"/>
    </row>
    <row r="705">
      <c r="I705" s="7"/>
      <c r="J705" s="7"/>
      <c r="K705" s="7"/>
      <c r="R705" s="5"/>
      <c r="S705" s="5"/>
      <c r="T705" s="5"/>
    </row>
    <row r="706">
      <c r="I706" s="7"/>
      <c r="J706" s="7"/>
      <c r="K706" s="7"/>
      <c r="R706" s="5"/>
      <c r="S706" s="5"/>
      <c r="T706" s="5"/>
    </row>
    <row r="707">
      <c r="I707" s="7"/>
      <c r="J707" s="7"/>
      <c r="K707" s="7"/>
      <c r="R707" s="5"/>
      <c r="S707" s="5"/>
      <c r="T707" s="5"/>
    </row>
    <row r="708">
      <c r="I708" s="7"/>
      <c r="J708" s="7"/>
      <c r="K708" s="7"/>
      <c r="R708" s="5"/>
      <c r="S708" s="5"/>
      <c r="T708" s="5"/>
    </row>
    <row r="709">
      <c r="I709" s="7"/>
      <c r="J709" s="7"/>
      <c r="K709" s="7"/>
      <c r="R709" s="5"/>
      <c r="S709" s="5"/>
      <c r="T709" s="5"/>
    </row>
    <row r="710">
      <c r="I710" s="7"/>
      <c r="J710" s="7"/>
      <c r="K710" s="7"/>
      <c r="R710" s="5"/>
      <c r="S710" s="5"/>
      <c r="T710" s="5"/>
    </row>
    <row r="711">
      <c r="I711" s="7"/>
      <c r="J711" s="7"/>
      <c r="K711" s="7"/>
      <c r="R711" s="5"/>
      <c r="S711" s="5"/>
      <c r="T711" s="5"/>
    </row>
    <row r="712">
      <c r="I712" s="7"/>
      <c r="J712" s="7"/>
      <c r="K712" s="7"/>
      <c r="R712" s="5"/>
      <c r="S712" s="5"/>
      <c r="T712" s="5"/>
    </row>
    <row r="713">
      <c r="I713" s="7"/>
      <c r="J713" s="7"/>
      <c r="K713" s="7"/>
      <c r="R713" s="5"/>
      <c r="S713" s="5"/>
      <c r="T713" s="5"/>
    </row>
    <row r="714">
      <c r="I714" s="7"/>
      <c r="J714" s="7"/>
      <c r="K714" s="7"/>
      <c r="R714" s="5"/>
      <c r="S714" s="5"/>
      <c r="T714" s="5"/>
    </row>
    <row r="715">
      <c r="I715" s="7"/>
      <c r="J715" s="7"/>
      <c r="K715" s="7"/>
      <c r="R715" s="5"/>
      <c r="S715" s="5"/>
      <c r="T715" s="5"/>
    </row>
    <row r="716">
      <c r="I716" s="7"/>
      <c r="J716" s="7"/>
      <c r="K716" s="7"/>
      <c r="R716" s="5"/>
      <c r="S716" s="5"/>
      <c r="T716" s="5"/>
    </row>
    <row r="717">
      <c r="I717" s="7"/>
      <c r="J717" s="7"/>
      <c r="K717" s="7"/>
      <c r="R717" s="5"/>
      <c r="S717" s="5"/>
      <c r="T717" s="5"/>
    </row>
    <row r="718">
      <c r="I718" s="7"/>
      <c r="J718" s="7"/>
      <c r="K718" s="7"/>
      <c r="R718" s="5"/>
      <c r="S718" s="5"/>
      <c r="T718" s="5"/>
    </row>
    <row r="719">
      <c r="I719" s="7"/>
      <c r="J719" s="7"/>
      <c r="K719" s="7"/>
      <c r="R719" s="5"/>
      <c r="S719" s="5"/>
      <c r="T719" s="5"/>
    </row>
    <row r="720">
      <c r="I720" s="7"/>
      <c r="J720" s="7"/>
      <c r="K720" s="7"/>
      <c r="R720" s="5"/>
      <c r="S720" s="5"/>
      <c r="T720" s="5"/>
    </row>
    <row r="721">
      <c r="I721" s="7"/>
      <c r="J721" s="7"/>
      <c r="K721" s="7"/>
      <c r="R721" s="5"/>
      <c r="S721" s="5"/>
      <c r="T721" s="5"/>
    </row>
    <row r="722">
      <c r="I722" s="7"/>
      <c r="J722" s="7"/>
      <c r="K722" s="7"/>
      <c r="R722" s="5"/>
      <c r="S722" s="5"/>
      <c r="T722" s="5"/>
    </row>
    <row r="723">
      <c r="I723" s="7"/>
      <c r="J723" s="7"/>
      <c r="K723" s="7"/>
      <c r="R723" s="5"/>
      <c r="S723" s="5"/>
      <c r="T723" s="5"/>
    </row>
    <row r="724">
      <c r="I724" s="7"/>
      <c r="J724" s="7"/>
      <c r="K724" s="7"/>
      <c r="R724" s="5"/>
      <c r="S724" s="5"/>
      <c r="T724" s="5"/>
    </row>
    <row r="725">
      <c r="I725" s="7"/>
      <c r="J725" s="7"/>
      <c r="K725" s="7"/>
      <c r="R725" s="5"/>
      <c r="S725" s="5"/>
      <c r="T725" s="5"/>
    </row>
    <row r="726">
      <c r="I726" s="7"/>
      <c r="J726" s="7"/>
      <c r="K726" s="7"/>
      <c r="R726" s="5"/>
      <c r="S726" s="5"/>
      <c r="T726" s="5"/>
    </row>
    <row r="727">
      <c r="I727" s="7"/>
      <c r="J727" s="7"/>
      <c r="K727" s="7"/>
      <c r="R727" s="5"/>
      <c r="S727" s="5"/>
      <c r="T727" s="5"/>
    </row>
    <row r="728">
      <c r="I728" s="7"/>
      <c r="J728" s="7"/>
      <c r="K728" s="7"/>
      <c r="R728" s="5"/>
      <c r="S728" s="5"/>
      <c r="T728" s="5"/>
    </row>
    <row r="729">
      <c r="I729" s="7"/>
      <c r="J729" s="7"/>
      <c r="K729" s="7"/>
      <c r="R729" s="5"/>
      <c r="S729" s="5"/>
      <c r="T729" s="5"/>
    </row>
    <row r="730">
      <c r="I730" s="7"/>
      <c r="J730" s="7"/>
      <c r="K730" s="7"/>
      <c r="R730" s="5"/>
      <c r="S730" s="5"/>
      <c r="T730" s="5"/>
    </row>
    <row r="731">
      <c r="I731" s="7"/>
      <c r="J731" s="7"/>
      <c r="K731" s="7"/>
      <c r="R731" s="5"/>
      <c r="S731" s="5"/>
      <c r="T731" s="5"/>
    </row>
    <row r="732">
      <c r="I732" s="7"/>
      <c r="J732" s="7"/>
      <c r="K732" s="7"/>
      <c r="R732" s="5"/>
      <c r="S732" s="5"/>
      <c r="T732" s="5"/>
    </row>
    <row r="733">
      <c r="I733" s="7"/>
      <c r="J733" s="7"/>
      <c r="K733" s="7"/>
      <c r="R733" s="5"/>
      <c r="S733" s="5"/>
      <c r="T733" s="5"/>
    </row>
    <row r="734">
      <c r="I734" s="7"/>
      <c r="J734" s="7"/>
      <c r="K734" s="7"/>
      <c r="R734" s="5"/>
      <c r="S734" s="5"/>
      <c r="T734" s="5"/>
    </row>
    <row r="735">
      <c r="I735" s="7"/>
      <c r="J735" s="7"/>
      <c r="K735" s="7"/>
      <c r="R735" s="5"/>
      <c r="S735" s="5"/>
      <c r="T735" s="5"/>
    </row>
    <row r="736">
      <c r="I736" s="7"/>
      <c r="J736" s="7"/>
      <c r="K736" s="7"/>
      <c r="R736" s="5"/>
      <c r="S736" s="5"/>
      <c r="T736" s="5"/>
    </row>
    <row r="737">
      <c r="I737" s="7"/>
      <c r="J737" s="7"/>
      <c r="K737" s="7"/>
      <c r="R737" s="5"/>
      <c r="S737" s="5"/>
      <c r="T737" s="5"/>
    </row>
    <row r="738">
      <c r="I738" s="7"/>
      <c r="J738" s="7"/>
      <c r="K738" s="7"/>
      <c r="R738" s="5"/>
      <c r="S738" s="5"/>
      <c r="T738" s="5"/>
    </row>
    <row r="739">
      <c r="I739" s="7"/>
      <c r="J739" s="7"/>
      <c r="K739" s="7"/>
      <c r="R739" s="5"/>
      <c r="S739" s="5"/>
      <c r="T739" s="5"/>
    </row>
    <row r="740">
      <c r="I740" s="7"/>
      <c r="J740" s="7"/>
      <c r="K740" s="7"/>
      <c r="R740" s="5"/>
      <c r="S740" s="5"/>
      <c r="T740" s="5"/>
    </row>
    <row r="741">
      <c r="I741" s="7"/>
      <c r="J741" s="7"/>
      <c r="K741" s="7"/>
      <c r="R741" s="5"/>
      <c r="S741" s="5"/>
      <c r="T741" s="5"/>
    </row>
    <row r="742">
      <c r="I742" s="7"/>
      <c r="J742" s="7"/>
      <c r="K742" s="7"/>
      <c r="R742" s="5"/>
      <c r="S742" s="5"/>
      <c r="T742" s="5"/>
    </row>
    <row r="743">
      <c r="I743" s="7"/>
      <c r="J743" s="7"/>
      <c r="K743" s="7"/>
      <c r="R743" s="5"/>
      <c r="S743" s="5"/>
      <c r="T743" s="5"/>
    </row>
    <row r="744">
      <c r="I744" s="7"/>
      <c r="J744" s="7"/>
      <c r="K744" s="7"/>
      <c r="R744" s="5"/>
      <c r="S744" s="5"/>
      <c r="T744" s="5"/>
    </row>
    <row r="745">
      <c r="I745" s="7"/>
      <c r="J745" s="7"/>
      <c r="K745" s="7"/>
      <c r="R745" s="5"/>
      <c r="S745" s="5"/>
      <c r="T745" s="5"/>
    </row>
    <row r="746">
      <c r="I746" s="7"/>
      <c r="J746" s="7"/>
      <c r="K746" s="7"/>
      <c r="R746" s="5"/>
      <c r="S746" s="5"/>
      <c r="T746" s="5"/>
    </row>
    <row r="747">
      <c r="I747" s="7"/>
      <c r="J747" s="7"/>
      <c r="K747" s="7"/>
      <c r="R747" s="5"/>
      <c r="S747" s="5"/>
      <c r="T747" s="5"/>
    </row>
    <row r="748">
      <c r="I748" s="7"/>
      <c r="J748" s="7"/>
      <c r="K748" s="7"/>
      <c r="R748" s="5"/>
      <c r="S748" s="5"/>
      <c r="T748" s="5"/>
    </row>
    <row r="749">
      <c r="I749" s="7"/>
      <c r="J749" s="7"/>
      <c r="K749" s="7"/>
      <c r="R749" s="5"/>
      <c r="S749" s="5"/>
      <c r="T749" s="5"/>
    </row>
    <row r="750">
      <c r="I750" s="7"/>
      <c r="J750" s="7"/>
      <c r="K750" s="7"/>
      <c r="R750" s="5"/>
      <c r="S750" s="5"/>
      <c r="T750" s="5"/>
    </row>
    <row r="751">
      <c r="I751" s="7"/>
      <c r="J751" s="7"/>
      <c r="K751" s="7"/>
      <c r="R751" s="5"/>
      <c r="S751" s="5"/>
      <c r="T751" s="5"/>
    </row>
    <row r="752">
      <c r="I752" s="7"/>
      <c r="J752" s="7"/>
      <c r="K752" s="7"/>
      <c r="R752" s="5"/>
      <c r="S752" s="5"/>
      <c r="T752" s="5"/>
    </row>
    <row r="753">
      <c r="I753" s="7"/>
      <c r="J753" s="7"/>
      <c r="K753" s="7"/>
      <c r="R753" s="5"/>
      <c r="S753" s="5"/>
      <c r="T753" s="5"/>
    </row>
    <row r="754">
      <c r="I754" s="7"/>
      <c r="J754" s="7"/>
      <c r="K754" s="7"/>
      <c r="R754" s="5"/>
      <c r="S754" s="5"/>
      <c r="T754" s="5"/>
    </row>
    <row r="755">
      <c r="I755" s="7"/>
      <c r="J755" s="7"/>
      <c r="K755" s="7"/>
      <c r="R755" s="5"/>
      <c r="S755" s="5"/>
      <c r="T755" s="5"/>
    </row>
    <row r="756">
      <c r="I756" s="7"/>
      <c r="J756" s="7"/>
      <c r="K756" s="7"/>
      <c r="R756" s="5"/>
      <c r="S756" s="5"/>
      <c r="T756" s="5"/>
    </row>
    <row r="757">
      <c r="I757" s="7"/>
      <c r="J757" s="7"/>
      <c r="K757" s="7"/>
      <c r="R757" s="5"/>
      <c r="S757" s="5"/>
      <c r="T757" s="5"/>
    </row>
    <row r="758">
      <c r="I758" s="7"/>
      <c r="J758" s="7"/>
      <c r="K758" s="7"/>
      <c r="R758" s="5"/>
      <c r="S758" s="5"/>
      <c r="T758" s="5"/>
    </row>
    <row r="759">
      <c r="I759" s="7"/>
      <c r="J759" s="7"/>
      <c r="K759" s="7"/>
      <c r="R759" s="5"/>
      <c r="S759" s="5"/>
      <c r="T759" s="5"/>
    </row>
    <row r="760">
      <c r="I760" s="7"/>
      <c r="J760" s="7"/>
      <c r="K760" s="7"/>
      <c r="R760" s="5"/>
      <c r="S760" s="5"/>
      <c r="T760" s="5"/>
    </row>
    <row r="761">
      <c r="I761" s="7"/>
      <c r="J761" s="7"/>
      <c r="K761" s="7"/>
      <c r="R761" s="5"/>
      <c r="S761" s="5"/>
      <c r="T761" s="5"/>
    </row>
    <row r="762">
      <c r="I762" s="7"/>
      <c r="J762" s="7"/>
      <c r="K762" s="7"/>
      <c r="R762" s="5"/>
      <c r="S762" s="5"/>
      <c r="T762" s="5"/>
    </row>
    <row r="763">
      <c r="I763" s="7"/>
      <c r="J763" s="7"/>
      <c r="K763" s="7"/>
      <c r="R763" s="5"/>
      <c r="S763" s="5"/>
      <c r="T763" s="5"/>
    </row>
    <row r="764">
      <c r="I764" s="7"/>
      <c r="J764" s="7"/>
      <c r="K764" s="7"/>
      <c r="R764" s="5"/>
      <c r="S764" s="5"/>
      <c r="T764" s="5"/>
    </row>
    <row r="765">
      <c r="I765" s="7"/>
      <c r="J765" s="7"/>
      <c r="K765" s="7"/>
      <c r="R765" s="5"/>
      <c r="S765" s="5"/>
      <c r="T765" s="5"/>
    </row>
    <row r="766">
      <c r="I766" s="7"/>
      <c r="J766" s="7"/>
      <c r="K766" s="7"/>
      <c r="R766" s="5"/>
      <c r="S766" s="5"/>
      <c r="T766" s="5"/>
    </row>
    <row r="767">
      <c r="I767" s="7"/>
      <c r="J767" s="7"/>
      <c r="K767" s="7"/>
      <c r="R767" s="5"/>
      <c r="S767" s="5"/>
      <c r="T767" s="5"/>
    </row>
    <row r="768">
      <c r="I768" s="7"/>
      <c r="J768" s="7"/>
      <c r="K768" s="7"/>
      <c r="R768" s="5"/>
      <c r="S768" s="5"/>
      <c r="T768" s="5"/>
    </row>
    <row r="769">
      <c r="I769" s="7"/>
      <c r="J769" s="7"/>
      <c r="K769" s="7"/>
      <c r="R769" s="5"/>
      <c r="S769" s="5"/>
      <c r="T769" s="5"/>
    </row>
    <row r="770">
      <c r="I770" s="7"/>
      <c r="J770" s="7"/>
      <c r="K770" s="7"/>
      <c r="R770" s="5"/>
      <c r="S770" s="5"/>
      <c r="T770" s="5"/>
    </row>
    <row r="771">
      <c r="I771" s="7"/>
      <c r="J771" s="7"/>
      <c r="K771" s="7"/>
      <c r="R771" s="5"/>
      <c r="S771" s="5"/>
      <c r="T771" s="5"/>
    </row>
    <row r="772">
      <c r="I772" s="7"/>
      <c r="J772" s="7"/>
      <c r="K772" s="7"/>
      <c r="R772" s="5"/>
      <c r="S772" s="5"/>
      <c r="T772" s="5"/>
    </row>
    <row r="773">
      <c r="I773" s="7"/>
      <c r="J773" s="7"/>
      <c r="K773" s="7"/>
      <c r="R773" s="5"/>
      <c r="S773" s="5"/>
      <c r="T773" s="5"/>
    </row>
    <row r="774">
      <c r="I774" s="7"/>
      <c r="J774" s="7"/>
      <c r="K774" s="7"/>
      <c r="R774" s="5"/>
      <c r="S774" s="5"/>
      <c r="T774" s="5"/>
    </row>
    <row r="775">
      <c r="I775" s="7"/>
      <c r="J775" s="7"/>
      <c r="K775" s="7"/>
      <c r="R775" s="5"/>
      <c r="S775" s="5"/>
      <c r="T775" s="5"/>
    </row>
    <row r="776">
      <c r="I776" s="7"/>
      <c r="J776" s="7"/>
      <c r="K776" s="7"/>
      <c r="R776" s="5"/>
      <c r="S776" s="5"/>
      <c r="T776" s="5"/>
    </row>
    <row r="777">
      <c r="I777" s="7"/>
      <c r="J777" s="7"/>
      <c r="K777" s="7"/>
      <c r="R777" s="5"/>
      <c r="S777" s="5"/>
      <c r="T777" s="5"/>
    </row>
    <row r="778">
      <c r="I778" s="7"/>
      <c r="J778" s="7"/>
      <c r="K778" s="7"/>
      <c r="R778" s="5"/>
      <c r="S778" s="5"/>
      <c r="T778" s="5"/>
    </row>
    <row r="779">
      <c r="I779" s="7"/>
      <c r="J779" s="7"/>
      <c r="K779" s="7"/>
      <c r="R779" s="5"/>
      <c r="S779" s="5"/>
      <c r="T779" s="5"/>
    </row>
    <row r="780">
      <c r="I780" s="7"/>
      <c r="J780" s="7"/>
      <c r="K780" s="7"/>
      <c r="R780" s="5"/>
      <c r="S780" s="5"/>
      <c r="T780" s="5"/>
    </row>
    <row r="781">
      <c r="I781" s="7"/>
      <c r="J781" s="7"/>
      <c r="K781" s="7"/>
      <c r="R781" s="5"/>
      <c r="S781" s="5"/>
      <c r="T781" s="5"/>
    </row>
    <row r="782">
      <c r="I782" s="7"/>
      <c r="J782" s="7"/>
      <c r="K782" s="7"/>
      <c r="R782" s="5"/>
      <c r="S782" s="5"/>
      <c r="T782" s="5"/>
    </row>
    <row r="783">
      <c r="I783" s="7"/>
      <c r="J783" s="7"/>
      <c r="K783" s="7"/>
      <c r="R783" s="5"/>
      <c r="S783" s="5"/>
      <c r="T783" s="5"/>
    </row>
    <row r="784">
      <c r="I784" s="7"/>
      <c r="J784" s="7"/>
      <c r="K784" s="7"/>
      <c r="R784" s="5"/>
      <c r="S784" s="5"/>
      <c r="T784" s="5"/>
    </row>
    <row r="785">
      <c r="I785" s="7"/>
      <c r="J785" s="7"/>
      <c r="K785" s="7"/>
      <c r="R785" s="5"/>
      <c r="S785" s="5"/>
      <c r="T785" s="5"/>
    </row>
    <row r="786">
      <c r="I786" s="7"/>
      <c r="J786" s="7"/>
      <c r="K786" s="7"/>
      <c r="R786" s="5"/>
      <c r="S786" s="5"/>
      <c r="T786" s="5"/>
    </row>
    <row r="787">
      <c r="I787" s="7"/>
      <c r="J787" s="7"/>
      <c r="K787" s="7"/>
      <c r="R787" s="5"/>
      <c r="S787" s="5"/>
      <c r="T787" s="5"/>
    </row>
    <row r="788">
      <c r="I788" s="7"/>
      <c r="J788" s="7"/>
      <c r="K788" s="7"/>
      <c r="R788" s="5"/>
      <c r="S788" s="5"/>
      <c r="T788" s="5"/>
    </row>
    <row r="789">
      <c r="I789" s="7"/>
      <c r="J789" s="7"/>
      <c r="K789" s="7"/>
      <c r="R789" s="5"/>
      <c r="S789" s="5"/>
      <c r="T789" s="5"/>
    </row>
    <row r="790">
      <c r="I790" s="7"/>
      <c r="J790" s="7"/>
      <c r="K790" s="7"/>
      <c r="R790" s="5"/>
      <c r="S790" s="5"/>
      <c r="T790" s="5"/>
    </row>
    <row r="791">
      <c r="I791" s="7"/>
      <c r="J791" s="7"/>
      <c r="K791" s="7"/>
      <c r="R791" s="5"/>
      <c r="S791" s="5"/>
      <c r="T791" s="5"/>
    </row>
    <row r="792">
      <c r="I792" s="7"/>
      <c r="J792" s="7"/>
      <c r="K792" s="7"/>
      <c r="R792" s="5"/>
      <c r="S792" s="5"/>
      <c r="T792" s="5"/>
    </row>
    <row r="793">
      <c r="I793" s="7"/>
      <c r="J793" s="7"/>
      <c r="K793" s="7"/>
      <c r="R793" s="5"/>
      <c r="S793" s="5"/>
      <c r="T793" s="5"/>
    </row>
    <row r="794">
      <c r="I794" s="7"/>
      <c r="J794" s="7"/>
      <c r="K794" s="7"/>
      <c r="R794" s="5"/>
      <c r="S794" s="5"/>
      <c r="T794" s="5"/>
    </row>
    <row r="795">
      <c r="I795" s="7"/>
      <c r="J795" s="7"/>
      <c r="K795" s="7"/>
      <c r="R795" s="5"/>
      <c r="S795" s="5"/>
      <c r="T795" s="5"/>
    </row>
    <row r="796">
      <c r="I796" s="7"/>
      <c r="J796" s="7"/>
      <c r="K796" s="7"/>
      <c r="R796" s="5"/>
      <c r="S796" s="5"/>
      <c r="T796" s="5"/>
    </row>
    <row r="797">
      <c r="I797" s="7"/>
      <c r="J797" s="7"/>
      <c r="K797" s="7"/>
      <c r="R797" s="5"/>
      <c r="S797" s="5"/>
      <c r="T797" s="5"/>
    </row>
    <row r="798">
      <c r="I798" s="7"/>
      <c r="J798" s="7"/>
      <c r="K798" s="7"/>
      <c r="R798" s="5"/>
      <c r="S798" s="5"/>
      <c r="T798" s="5"/>
    </row>
    <row r="799">
      <c r="I799" s="7"/>
      <c r="J799" s="7"/>
      <c r="K799" s="7"/>
      <c r="R799" s="5"/>
      <c r="S799" s="5"/>
      <c r="T799" s="5"/>
    </row>
    <row r="800">
      <c r="I800" s="7"/>
      <c r="J800" s="7"/>
      <c r="K800" s="7"/>
      <c r="R800" s="5"/>
      <c r="S800" s="5"/>
      <c r="T800" s="5"/>
    </row>
    <row r="801">
      <c r="I801" s="7"/>
      <c r="J801" s="7"/>
      <c r="K801" s="7"/>
      <c r="R801" s="5"/>
      <c r="S801" s="5"/>
      <c r="T801" s="5"/>
    </row>
    <row r="802">
      <c r="I802" s="7"/>
      <c r="J802" s="7"/>
      <c r="K802" s="7"/>
      <c r="R802" s="5"/>
      <c r="S802" s="5"/>
      <c r="T802" s="5"/>
    </row>
    <row r="803">
      <c r="I803" s="7"/>
      <c r="J803" s="7"/>
      <c r="K803" s="7"/>
      <c r="R803" s="5"/>
      <c r="S803" s="5"/>
      <c r="T803" s="5"/>
    </row>
    <row r="804">
      <c r="I804" s="7"/>
      <c r="J804" s="7"/>
      <c r="K804" s="7"/>
      <c r="R804" s="5"/>
      <c r="S804" s="5"/>
      <c r="T804" s="5"/>
    </row>
    <row r="805">
      <c r="I805" s="7"/>
      <c r="J805" s="7"/>
      <c r="K805" s="7"/>
      <c r="R805" s="5"/>
      <c r="S805" s="5"/>
      <c r="T805" s="5"/>
    </row>
    <row r="806">
      <c r="I806" s="7"/>
      <c r="J806" s="7"/>
      <c r="K806" s="7"/>
      <c r="R806" s="5"/>
      <c r="S806" s="5"/>
      <c r="T806" s="5"/>
    </row>
    <row r="807">
      <c r="I807" s="7"/>
      <c r="J807" s="7"/>
      <c r="K807" s="7"/>
      <c r="R807" s="5"/>
      <c r="S807" s="5"/>
      <c r="T807" s="5"/>
    </row>
    <row r="808">
      <c r="I808" s="7"/>
      <c r="J808" s="7"/>
      <c r="K808" s="7"/>
      <c r="R808" s="5"/>
      <c r="S808" s="5"/>
      <c r="T808" s="5"/>
    </row>
    <row r="809">
      <c r="I809" s="7"/>
      <c r="J809" s="7"/>
      <c r="K809" s="7"/>
      <c r="R809" s="5"/>
      <c r="S809" s="5"/>
      <c r="T809" s="5"/>
    </row>
    <row r="810">
      <c r="I810" s="7"/>
      <c r="J810" s="7"/>
      <c r="K810" s="7"/>
      <c r="R810" s="5"/>
      <c r="S810" s="5"/>
      <c r="T810" s="5"/>
    </row>
    <row r="811">
      <c r="I811" s="7"/>
      <c r="J811" s="7"/>
      <c r="K811" s="7"/>
      <c r="R811" s="5"/>
      <c r="S811" s="5"/>
      <c r="T811" s="5"/>
    </row>
    <row r="812">
      <c r="I812" s="7"/>
      <c r="J812" s="7"/>
      <c r="K812" s="7"/>
      <c r="R812" s="5"/>
      <c r="S812" s="5"/>
      <c r="T812" s="5"/>
    </row>
    <row r="813">
      <c r="I813" s="7"/>
      <c r="J813" s="7"/>
      <c r="K813" s="7"/>
      <c r="R813" s="5"/>
      <c r="S813" s="5"/>
      <c r="T813" s="5"/>
    </row>
    <row r="814">
      <c r="I814" s="7"/>
      <c r="J814" s="7"/>
      <c r="K814" s="7"/>
      <c r="R814" s="5"/>
      <c r="S814" s="5"/>
      <c r="T814" s="5"/>
    </row>
    <row r="815">
      <c r="I815" s="7"/>
      <c r="J815" s="7"/>
      <c r="K815" s="7"/>
      <c r="R815" s="5"/>
      <c r="S815" s="5"/>
      <c r="T815" s="5"/>
    </row>
    <row r="816">
      <c r="I816" s="7"/>
      <c r="J816" s="7"/>
      <c r="K816" s="7"/>
      <c r="R816" s="5"/>
      <c r="S816" s="5"/>
      <c r="T816" s="5"/>
    </row>
    <row r="817">
      <c r="I817" s="7"/>
      <c r="J817" s="7"/>
      <c r="K817" s="7"/>
      <c r="R817" s="5"/>
      <c r="S817" s="5"/>
      <c r="T817" s="5"/>
    </row>
    <row r="818">
      <c r="I818" s="7"/>
      <c r="J818" s="7"/>
      <c r="K818" s="7"/>
      <c r="R818" s="5"/>
      <c r="S818" s="5"/>
      <c r="T818" s="5"/>
    </row>
    <row r="819">
      <c r="I819" s="7"/>
      <c r="J819" s="7"/>
      <c r="K819" s="7"/>
      <c r="R819" s="5"/>
      <c r="S819" s="5"/>
      <c r="T819" s="5"/>
    </row>
    <row r="820">
      <c r="I820" s="7"/>
      <c r="J820" s="7"/>
      <c r="K820" s="7"/>
      <c r="R820" s="5"/>
      <c r="S820" s="5"/>
      <c r="T820" s="5"/>
    </row>
    <row r="821">
      <c r="I821" s="7"/>
      <c r="J821" s="7"/>
      <c r="K821" s="7"/>
      <c r="R821" s="5"/>
      <c r="S821" s="5"/>
      <c r="T821" s="5"/>
    </row>
    <row r="822">
      <c r="I822" s="7"/>
      <c r="J822" s="7"/>
      <c r="K822" s="7"/>
      <c r="R822" s="5"/>
      <c r="S822" s="5"/>
      <c r="T822" s="5"/>
    </row>
    <row r="823">
      <c r="I823" s="7"/>
      <c r="J823" s="7"/>
      <c r="K823" s="7"/>
      <c r="R823" s="5"/>
      <c r="S823" s="5"/>
      <c r="T823" s="5"/>
    </row>
    <row r="824">
      <c r="I824" s="7"/>
      <c r="J824" s="7"/>
      <c r="K824" s="7"/>
      <c r="R824" s="5"/>
      <c r="S824" s="5"/>
      <c r="T824" s="5"/>
    </row>
    <row r="825">
      <c r="I825" s="7"/>
      <c r="J825" s="7"/>
      <c r="K825" s="7"/>
      <c r="R825" s="5"/>
      <c r="S825" s="5"/>
      <c r="T825" s="5"/>
    </row>
    <row r="826">
      <c r="I826" s="7"/>
      <c r="J826" s="7"/>
      <c r="K826" s="7"/>
      <c r="R826" s="5"/>
      <c r="S826" s="5"/>
      <c r="T826" s="5"/>
    </row>
    <row r="827">
      <c r="I827" s="7"/>
      <c r="J827" s="7"/>
      <c r="K827" s="7"/>
      <c r="R827" s="5"/>
      <c r="S827" s="5"/>
      <c r="T827" s="5"/>
    </row>
    <row r="828">
      <c r="I828" s="7"/>
      <c r="J828" s="7"/>
      <c r="K828" s="7"/>
      <c r="R828" s="5"/>
      <c r="S828" s="5"/>
      <c r="T828" s="5"/>
    </row>
    <row r="829">
      <c r="I829" s="7"/>
      <c r="J829" s="7"/>
      <c r="K829" s="7"/>
      <c r="R829" s="5"/>
      <c r="S829" s="5"/>
      <c r="T829" s="5"/>
    </row>
    <row r="830">
      <c r="I830" s="7"/>
      <c r="J830" s="7"/>
      <c r="K830" s="7"/>
      <c r="R830" s="5"/>
      <c r="S830" s="5"/>
      <c r="T830" s="5"/>
    </row>
    <row r="831">
      <c r="I831" s="7"/>
      <c r="J831" s="7"/>
      <c r="K831" s="7"/>
      <c r="R831" s="5"/>
      <c r="S831" s="5"/>
      <c r="T831" s="5"/>
    </row>
    <row r="832">
      <c r="I832" s="7"/>
      <c r="J832" s="7"/>
      <c r="K832" s="7"/>
      <c r="R832" s="5"/>
      <c r="S832" s="5"/>
      <c r="T832" s="5"/>
    </row>
    <row r="833">
      <c r="I833" s="7"/>
      <c r="J833" s="7"/>
      <c r="K833" s="7"/>
      <c r="R833" s="5"/>
      <c r="S833" s="5"/>
      <c r="T833" s="5"/>
    </row>
    <row r="834">
      <c r="I834" s="7"/>
      <c r="J834" s="7"/>
      <c r="K834" s="7"/>
      <c r="R834" s="5"/>
      <c r="S834" s="5"/>
      <c r="T834" s="5"/>
    </row>
    <row r="835">
      <c r="I835" s="7"/>
      <c r="J835" s="7"/>
      <c r="K835" s="7"/>
      <c r="R835" s="5"/>
      <c r="S835" s="5"/>
      <c r="T835" s="5"/>
    </row>
    <row r="836">
      <c r="I836" s="7"/>
      <c r="J836" s="7"/>
      <c r="K836" s="7"/>
      <c r="R836" s="5"/>
      <c r="S836" s="5"/>
      <c r="T836" s="5"/>
    </row>
    <row r="837">
      <c r="I837" s="7"/>
      <c r="J837" s="7"/>
      <c r="K837" s="7"/>
      <c r="R837" s="5"/>
      <c r="S837" s="5"/>
      <c r="T837" s="5"/>
    </row>
    <row r="838">
      <c r="I838" s="7"/>
      <c r="J838" s="7"/>
      <c r="K838" s="7"/>
      <c r="R838" s="5"/>
      <c r="S838" s="5"/>
      <c r="T838" s="5"/>
    </row>
    <row r="839">
      <c r="I839" s="7"/>
      <c r="J839" s="7"/>
      <c r="K839" s="7"/>
      <c r="R839" s="5"/>
      <c r="S839" s="5"/>
      <c r="T839" s="5"/>
    </row>
    <row r="840">
      <c r="I840" s="7"/>
      <c r="J840" s="7"/>
      <c r="K840" s="7"/>
      <c r="R840" s="5"/>
      <c r="S840" s="5"/>
      <c r="T840" s="5"/>
    </row>
    <row r="841">
      <c r="I841" s="7"/>
      <c r="J841" s="7"/>
      <c r="K841" s="7"/>
      <c r="R841" s="5"/>
      <c r="S841" s="5"/>
      <c r="T841" s="5"/>
    </row>
    <row r="842">
      <c r="I842" s="7"/>
      <c r="J842" s="7"/>
      <c r="K842" s="7"/>
      <c r="R842" s="5"/>
      <c r="S842" s="5"/>
      <c r="T842" s="5"/>
    </row>
    <row r="843">
      <c r="I843" s="7"/>
      <c r="J843" s="7"/>
      <c r="K843" s="7"/>
      <c r="R843" s="5"/>
      <c r="S843" s="5"/>
      <c r="T843" s="5"/>
    </row>
    <row r="844">
      <c r="I844" s="7"/>
      <c r="J844" s="7"/>
      <c r="K844" s="7"/>
      <c r="R844" s="5"/>
      <c r="S844" s="5"/>
      <c r="T844" s="5"/>
    </row>
    <row r="845">
      <c r="I845" s="7"/>
      <c r="J845" s="7"/>
      <c r="K845" s="7"/>
      <c r="R845" s="5"/>
      <c r="S845" s="5"/>
      <c r="T845" s="5"/>
    </row>
    <row r="846">
      <c r="I846" s="7"/>
      <c r="J846" s="7"/>
      <c r="K846" s="7"/>
      <c r="R846" s="5"/>
      <c r="S846" s="5"/>
      <c r="T846" s="5"/>
    </row>
    <row r="847">
      <c r="I847" s="7"/>
      <c r="J847" s="7"/>
      <c r="K847" s="7"/>
      <c r="R847" s="5"/>
      <c r="S847" s="5"/>
      <c r="T847" s="5"/>
    </row>
    <row r="848">
      <c r="I848" s="7"/>
      <c r="J848" s="7"/>
      <c r="K848" s="7"/>
      <c r="R848" s="5"/>
      <c r="S848" s="5"/>
      <c r="T848" s="5"/>
    </row>
    <row r="849">
      <c r="I849" s="7"/>
      <c r="J849" s="7"/>
      <c r="K849" s="7"/>
      <c r="R849" s="5"/>
      <c r="S849" s="5"/>
      <c r="T849" s="5"/>
    </row>
    <row r="850">
      <c r="I850" s="7"/>
      <c r="J850" s="7"/>
      <c r="K850" s="7"/>
      <c r="R850" s="5"/>
      <c r="S850" s="5"/>
      <c r="T850" s="5"/>
    </row>
    <row r="851">
      <c r="I851" s="7"/>
      <c r="J851" s="7"/>
      <c r="K851" s="7"/>
      <c r="R851" s="5"/>
      <c r="S851" s="5"/>
      <c r="T851" s="5"/>
    </row>
    <row r="852">
      <c r="I852" s="7"/>
      <c r="J852" s="7"/>
      <c r="K852" s="7"/>
      <c r="R852" s="5"/>
      <c r="S852" s="5"/>
      <c r="T852" s="5"/>
    </row>
    <row r="853">
      <c r="I853" s="7"/>
      <c r="J853" s="7"/>
      <c r="K853" s="7"/>
      <c r="R853" s="5"/>
      <c r="S853" s="5"/>
      <c r="T853" s="5"/>
    </row>
    <row r="854">
      <c r="I854" s="7"/>
      <c r="J854" s="7"/>
      <c r="K854" s="7"/>
      <c r="R854" s="5"/>
      <c r="S854" s="5"/>
      <c r="T854" s="5"/>
    </row>
    <row r="855">
      <c r="I855" s="7"/>
      <c r="J855" s="7"/>
      <c r="K855" s="7"/>
      <c r="R855" s="5"/>
      <c r="S855" s="5"/>
      <c r="T855" s="5"/>
    </row>
    <row r="856">
      <c r="I856" s="7"/>
      <c r="J856" s="7"/>
      <c r="K856" s="7"/>
      <c r="R856" s="5"/>
      <c r="S856" s="5"/>
      <c r="T856" s="5"/>
    </row>
    <row r="857">
      <c r="I857" s="7"/>
      <c r="J857" s="7"/>
      <c r="K857" s="7"/>
      <c r="R857" s="5"/>
      <c r="S857" s="5"/>
      <c r="T857" s="5"/>
    </row>
    <row r="858">
      <c r="I858" s="7"/>
      <c r="J858" s="7"/>
      <c r="K858" s="7"/>
      <c r="R858" s="5"/>
      <c r="S858" s="5"/>
      <c r="T858" s="5"/>
    </row>
    <row r="859">
      <c r="I859" s="7"/>
      <c r="J859" s="7"/>
      <c r="K859" s="7"/>
      <c r="R859" s="5"/>
      <c r="S859" s="5"/>
      <c r="T859" s="5"/>
    </row>
    <row r="860">
      <c r="I860" s="7"/>
      <c r="J860" s="7"/>
      <c r="K860" s="7"/>
      <c r="R860" s="5"/>
      <c r="S860" s="5"/>
      <c r="T860" s="5"/>
    </row>
    <row r="861">
      <c r="I861" s="7"/>
      <c r="J861" s="7"/>
      <c r="K861" s="7"/>
      <c r="R861" s="5"/>
      <c r="S861" s="5"/>
      <c r="T861" s="5"/>
    </row>
    <row r="862">
      <c r="I862" s="7"/>
      <c r="J862" s="7"/>
      <c r="K862" s="7"/>
      <c r="R862" s="5"/>
      <c r="S862" s="5"/>
      <c r="T862" s="5"/>
    </row>
    <row r="863">
      <c r="I863" s="7"/>
      <c r="J863" s="7"/>
      <c r="K863" s="7"/>
      <c r="R863" s="5"/>
      <c r="S863" s="5"/>
      <c r="T863" s="5"/>
    </row>
    <row r="864">
      <c r="I864" s="7"/>
      <c r="J864" s="7"/>
      <c r="K864" s="7"/>
      <c r="R864" s="5"/>
      <c r="S864" s="5"/>
      <c r="T864" s="5"/>
    </row>
    <row r="865">
      <c r="I865" s="7"/>
      <c r="J865" s="7"/>
      <c r="K865" s="7"/>
      <c r="R865" s="5"/>
      <c r="S865" s="5"/>
      <c r="T865" s="5"/>
    </row>
    <row r="866">
      <c r="I866" s="7"/>
      <c r="J866" s="7"/>
      <c r="K866" s="7"/>
      <c r="R866" s="5"/>
      <c r="S866" s="5"/>
      <c r="T866" s="5"/>
    </row>
    <row r="867">
      <c r="I867" s="7"/>
      <c r="J867" s="7"/>
      <c r="K867" s="7"/>
      <c r="R867" s="5"/>
      <c r="S867" s="5"/>
      <c r="T867" s="5"/>
    </row>
    <row r="868">
      <c r="I868" s="7"/>
      <c r="J868" s="7"/>
      <c r="K868" s="7"/>
      <c r="R868" s="5"/>
      <c r="S868" s="5"/>
      <c r="T868" s="5"/>
    </row>
    <row r="869">
      <c r="I869" s="7"/>
      <c r="J869" s="7"/>
      <c r="K869" s="7"/>
      <c r="R869" s="5"/>
      <c r="S869" s="5"/>
      <c r="T869" s="5"/>
    </row>
    <row r="870">
      <c r="I870" s="7"/>
      <c r="J870" s="7"/>
      <c r="K870" s="7"/>
      <c r="R870" s="5"/>
      <c r="S870" s="5"/>
      <c r="T870" s="5"/>
    </row>
    <row r="871">
      <c r="I871" s="7"/>
      <c r="J871" s="7"/>
      <c r="K871" s="7"/>
      <c r="R871" s="5"/>
      <c r="S871" s="5"/>
      <c r="T871" s="5"/>
    </row>
    <row r="872">
      <c r="I872" s="7"/>
      <c r="J872" s="7"/>
      <c r="K872" s="7"/>
      <c r="R872" s="5"/>
      <c r="S872" s="5"/>
      <c r="T872" s="5"/>
    </row>
    <row r="873">
      <c r="I873" s="7"/>
      <c r="J873" s="7"/>
      <c r="K873" s="7"/>
      <c r="R873" s="5"/>
      <c r="S873" s="5"/>
      <c r="T873" s="5"/>
    </row>
    <row r="874">
      <c r="I874" s="7"/>
      <c r="J874" s="7"/>
      <c r="K874" s="7"/>
      <c r="R874" s="5"/>
      <c r="S874" s="5"/>
      <c r="T874" s="5"/>
    </row>
    <row r="875">
      <c r="I875" s="7"/>
      <c r="J875" s="7"/>
      <c r="K875" s="7"/>
      <c r="R875" s="5"/>
      <c r="S875" s="5"/>
      <c r="T875" s="5"/>
    </row>
    <row r="876">
      <c r="I876" s="7"/>
      <c r="J876" s="7"/>
      <c r="K876" s="7"/>
      <c r="R876" s="5"/>
      <c r="S876" s="5"/>
      <c r="T876" s="5"/>
    </row>
    <row r="877">
      <c r="I877" s="7"/>
      <c r="J877" s="7"/>
      <c r="K877" s="7"/>
      <c r="R877" s="5"/>
      <c r="S877" s="5"/>
      <c r="T877" s="5"/>
    </row>
    <row r="878">
      <c r="I878" s="7"/>
      <c r="J878" s="7"/>
      <c r="K878" s="7"/>
      <c r="R878" s="5"/>
      <c r="S878" s="5"/>
      <c r="T878" s="5"/>
    </row>
    <row r="879">
      <c r="I879" s="7"/>
      <c r="J879" s="7"/>
      <c r="K879" s="7"/>
      <c r="R879" s="5"/>
      <c r="S879" s="5"/>
      <c r="T879" s="5"/>
    </row>
    <row r="880">
      <c r="I880" s="7"/>
      <c r="J880" s="7"/>
      <c r="K880" s="7"/>
      <c r="R880" s="5"/>
      <c r="S880" s="5"/>
      <c r="T880" s="5"/>
    </row>
    <row r="881">
      <c r="I881" s="7"/>
      <c r="J881" s="7"/>
      <c r="K881" s="7"/>
      <c r="R881" s="5"/>
      <c r="S881" s="5"/>
      <c r="T881" s="5"/>
    </row>
    <row r="882">
      <c r="I882" s="7"/>
      <c r="J882" s="7"/>
      <c r="K882" s="7"/>
      <c r="R882" s="5"/>
      <c r="S882" s="5"/>
      <c r="T882" s="5"/>
    </row>
    <row r="883">
      <c r="I883" s="7"/>
      <c r="J883" s="7"/>
      <c r="K883" s="7"/>
      <c r="R883" s="5"/>
      <c r="S883" s="5"/>
      <c r="T883" s="5"/>
    </row>
    <row r="884">
      <c r="I884" s="7"/>
      <c r="J884" s="7"/>
      <c r="K884" s="7"/>
      <c r="R884" s="5"/>
      <c r="S884" s="5"/>
      <c r="T884" s="5"/>
    </row>
    <row r="885">
      <c r="I885" s="7"/>
      <c r="J885" s="7"/>
      <c r="K885" s="7"/>
      <c r="R885" s="5"/>
      <c r="S885" s="5"/>
      <c r="T885" s="5"/>
    </row>
    <row r="886">
      <c r="I886" s="7"/>
      <c r="J886" s="7"/>
      <c r="K886" s="7"/>
      <c r="R886" s="5"/>
      <c r="S886" s="5"/>
      <c r="T886" s="5"/>
    </row>
    <row r="887">
      <c r="I887" s="7"/>
      <c r="J887" s="7"/>
      <c r="K887" s="7"/>
      <c r="R887" s="5"/>
      <c r="S887" s="5"/>
      <c r="T887" s="5"/>
    </row>
    <row r="888">
      <c r="I888" s="7"/>
      <c r="J888" s="7"/>
      <c r="K888" s="7"/>
      <c r="R888" s="5"/>
      <c r="S888" s="5"/>
      <c r="T888" s="5"/>
    </row>
    <row r="889">
      <c r="I889" s="7"/>
      <c r="J889" s="7"/>
      <c r="K889" s="7"/>
      <c r="R889" s="5"/>
      <c r="S889" s="5"/>
      <c r="T889" s="5"/>
    </row>
    <row r="890">
      <c r="I890" s="7"/>
      <c r="J890" s="7"/>
      <c r="K890" s="7"/>
      <c r="R890" s="5"/>
      <c r="S890" s="5"/>
      <c r="T890" s="5"/>
    </row>
    <row r="891">
      <c r="I891" s="7"/>
      <c r="J891" s="7"/>
      <c r="K891" s="7"/>
      <c r="R891" s="5"/>
      <c r="S891" s="5"/>
      <c r="T891" s="5"/>
    </row>
    <row r="892">
      <c r="I892" s="7"/>
      <c r="J892" s="7"/>
      <c r="K892" s="7"/>
      <c r="R892" s="5"/>
      <c r="S892" s="5"/>
      <c r="T892" s="5"/>
    </row>
    <row r="893">
      <c r="I893" s="7"/>
      <c r="J893" s="7"/>
      <c r="K893" s="7"/>
      <c r="R893" s="5"/>
      <c r="S893" s="5"/>
      <c r="T893" s="5"/>
    </row>
    <row r="894">
      <c r="I894" s="7"/>
      <c r="J894" s="7"/>
      <c r="K894" s="7"/>
      <c r="R894" s="5"/>
      <c r="S894" s="5"/>
      <c r="T894" s="5"/>
    </row>
    <row r="895">
      <c r="I895" s="7"/>
      <c r="J895" s="7"/>
      <c r="K895" s="7"/>
      <c r="R895" s="5"/>
      <c r="S895" s="5"/>
      <c r="T895" s="5"/>
    </row>
    <row r="896">
      <c r="I896" s="7"/>
      <c r="J896" s="7"/>
      <c r="K896" s="7"/>
      <c r="R896" s="5"/>
      <c r="S896" s="5"/>
      <c r="T896" s="5"/>
    </row>
    <row r="897">
      <c r="I897" s="7"/>
      <c r="J897" s="7"/>
      <c r="K897" s="7"/>
      <c r="R897" s="5"/>
      <c r="S897" s="5"/>
      <c r="T897" s="5"/>
    </row>
    <row r="898">
      <c r="I898" s="7"/>
      <c r="J898" s="7"/>
      <c r="K898" s="7"/>
      <c r="R898" s="5"/>
      <c r="S898" s="5"/>
      <c r="T898" s="5"/>
    </row>
    <row r="899">
      <c r="I899" s="7"/>
      <c r="J899" s="7"/>
      <c r="K899" s="7"/>
      <c r="R899" s="5"/>
      <c r="S899" s="5"/>
      <c r="T899" s="5"/>
    </row>
    <row r="900">
      <c r="I900" s="7"/>
      <c r="J900" s="7"/>
      <c r="K900" s="7"/>
      <c r="R900" s="5"/>
      <c r="S900" s="5"/>
      <c r="T900" s="5"/>
    </row>
    <row r="901">
      <c r="I901" s="7"/>
      <c r="J901" s="7"/>
      <c r="K901" s="7"/>
      <c r="R901" s="5"/>
      <c r="S901" s="5"/>
      <c r="T901" s="5"/>
    </row>
    <row r="902">
      <c r="I902" s="7"/>
      <c r="J902" s="7"/>
      <c r="K902" s="7"/>
      <c r="R902" s="5"/>
      <c r="S902" s="5"/>
      <c r="T902" s="5"/>
    </row>
    <row r="903">
      <c r="I903" s="7"/>
      <c r="J903" s="7"/>
      <c r="K903" s="7"/>
      <c r="R903" s="5"/>
      <c r="S903" s="5"/>
      <c r="T903" s="5"/>
    </row>
    <row r="904">
      <c r="I904" s="7"/>
      <c r="J904" s="7"/>
      <c r="K904" s="7"/>
      <c r="R904" s="5"/>
      <c r="S904" s="5"/>
      <c r="T904" s="5"/>
    </row>
    <row r="905">
      <c r="I905" s="7"/>
      <c r="J905" s="7"/>
      <c r="K905" s="7"/>
      <c r="R905" s="5"/>
      <c r="S905" s="5"/>
      <c r="T905" s="5"/>
    </row>
    <row r="906">
      <c r="I906" s="7"/>
      <c r="J906" s="7"/>
      <c r="K906" s="7"/>
      <c r="R906" s="5"/>
      <c r="S906" s="5"/>
      <c r="T906" s="5"/>
    </row>
    <row r="907">
      <c r="I907" s="7"/>
      <c r="J907" s="7"/>
      <c r="K907" s="7"/>
      <c r="R907" s="5"/>
      <c r="S907" s="5"/>
      <c r="T907" s="5"/>
    </row>
    <row r="908">
      <c r="I908" s="7"/>
      <c r="J908" s="7"/>
      <c r="K908" s="7"/>
      <c r="R908" s="5"/>
      <c r="S908" s="5"/>
      <c r="T908" s="5"/>
    </row>
    <row r="909">
      <c r="I909" s="7"/>
      <c r="J909" s="7"/>
      <c r="K909" s="7"/>
      <c r="R909" s="5"/>
      <c r="S909" s="5"/>
      <c r="T909" s="5"/>
    </row>
    <row r="910">
      <c r="I910" s="7"/>
      <c r="J910" s="7"/>
      <c r="K910" s="7"/>
      <c r="R910" s="5"/>
      <c r="S910" s="5"/>
      <c r="T910" s="5"/>
    </row>
    <row r="911">
      <c r="I911" s="7"/>
      <c r="J911" s="7"/>
      <c r="K911" s="7"/>
      <c r="R911" s="5"/>
      <c r="S911" s="5"/>
      <c r="T911" s="5"/>
    </row>
    <row r="912">
      <c r="I912" s="7"/>
      <c r="J912" s="7"/>
      <c r="K912" s="7"/>
      <c r="R912" s="5"/>
      <c r="S912" s="5"/>
      <c r="T912" s="5"/>
    </row>
    <row r="913">
      <c r="I913" s="7"/>
      <c r="J913" s="7"/>
      <c r="K913" s="7"/>
      <c r="R913" s="5"/>
      <c r="S913" s="5"/>
      <c r="T913" s="5"/>
    </row>
    <row r="914">
      <c r="I914" s="7"/>
      <c r="J914" s="7"/>
      <c r="K914" s="7"/>
      <c r="R914" s="5"/>
      <c r="S914" s="5"/>
      <c r="T914" s="5"/>
    </row>
    <row r="915">
      <c r="I915" s="7"/>
      <c r="J915" s="7"/>
      <c r="K915" s="7"/>
      <c r="R915" s="5"/>
      <c r="S915" s="5"/>
      <c r="T915" s="5"/>
    </row>
    <row r="916">
      <c r="I916" s="7"/>
      <c r="J916" s="7"/>
      <c r="K916" s="7"/>
      <c r="R916" s="5"/>
      <c r="S916" s="5"/>
      <c r="T916" s="5"/>
    </row>
    <row r="917">
      <c r="I917" s="7"/>
      <c r="J917" s="7"/>
      <c r="K917" s="7"/>
      <c r="R917" s="5"/>
      <c r="S917" s="5"/>
      <c r="T917" s="5"/>
    </row>
    <row r="918">
      <c r="I918" s="7"/>
      <c r="J918" s="7"/>
      <c r="K918" s="7"/>
      <c r="R918" s="5"/>
      <c r="S918" s="5"/>
      <c r="T918" s="5"/>
    </row>
    <row r="919">
      <c r="I919" s="7"/>
      <c r="J919" s="7"/>
      <c r="K919" s="7"/>
      <c r="R919" s="5"/>
      <c r="S919" s="5"/>
      <c r="T919" s="5"/>
    </row>
    <row r="920">
      <c r="I920" s="7"/>
      <c r="J920" s="7"/>
      <c r="K920" s="7"/>
      <c r="R920" s="5"/>
      <c r="S920" s="5"/>
      <c r="T920" s="5"/>
    </row>
    <row r="921">
      <c r="I921" s="7"/>
      <c r="J921" s="7"/>
      <c r="K921" s="7"/>
      <c r="R921" s="5"/>
      <c r="S921" s="5"/>
      <c r="T921" s="5"/>
    </row>
    <row r="922">
      <c r="I922" s="7"/>
      <c r="J922" s="7"/>
      <c r="K922" s="7"/>
      <c r="R922" s="5"/>
      <c r="S922" s="5"/>
      <c r="T922" s="5"/>
    </row>
    <row r="923">
      <c r="I923" s="7"/>
      <c r="J923" s="7"/>
      <c r="K923" s="7"/>
      <c r="R923" s="5"/>
      <c r="S923" s="5"/>
      <c r="T923" s="5"/>
    </row>
    <row r="924">
      <c r="I924" s="7"/>
      <c r="J924" s="7"/>
      <c r="K924" s="7"/>
      <c r="R924" s="5"/>
      <c r="S924" s="5"/>
      <c r="T924" s="5"/>
    </row>
    <row r="925">
      <c r="I925" s="7"/>
      <c r="J925" s="7"/>
      <c r="K925" s="7"/>
      <c r="R925" s="5"/>
      <c r="S925" s="5"/>
      <c r="T925" s="5"/>
    </row>
    <row r="926">
      <c r="I926" s="7"/>
      <c r="J926" s="7"/>
      <c r="K926" s="7"/>
      <c r="R926" s="5"/>
      <c r="S926" s="5"/>
      <c r="T926" s="5"/>
    </row>
    <row r="927">
      <c r="I927" s="7"/>
      <c r="J927" s="7"/>
      <c r="K927" s="7"/>
      <c r="R927" s="5"/>
      <c r="S927" s="5"/>
      <c r="T927" s="5"/>
    </row>
    <row r="928">
      <c r="I928" s="7"/>
      <c r="J928" s="7"/>
      <c r="K928" s="7"/>
      <c r="R928" s="5"/>
      <c r="S928" s="5"/>
      <c r="T928" s="5"/>
    </row>
    <row r="929">
      <c r="I929" s="7"/>
      <c r="J929" s="7"/>
      <c r="K929" s="7"/>
      <c r="R929" s="5"/>
      <c r="S929" s="5"/>
      <c r="T929" s="5"/>
    </row>
    <row r="930">
      <c r="I930" s="7"/>
      <c r="J930" s="7"/>
      <c r="K930" s="7"/>
      <c r="R930" s="5"/>
      <c r="S930" s="5"/>
      <c r="T930" s="5"/>
    </row>
    <row r="931">
      <c r="I931" s="7"/>
      <c r="J931" s="7"/>
      <c r="K931" s="7"/>
      <c r="R931" s="5"/>
      <c r="S931" s="5"/>
      <c r="T931" s="5"/>
    </row>
    <row r="932">
      <c r="I932" s="7"/>
      <c r="J932" s="7"/>
      <c r="K932" s="7"/>
      <c r="R932" s="5"/>
      <c r="S932" s="5"/>
      <c r="T932" s="5"/>
    </row>
    <row r="933">
      <c r="I933" s="7"/>
      <c r="J933" s="7"/>
      <c r="K933" s="7"/>
      <c r="R933" s="5"/>
      <c r="S933" s="5"/>
      <c r="T933" s="5"/>
    </row>
    <row r="934">
      <c r="I934" s="7"/>
      <c r="J934" s="7"/>
      <c r="K934" s="7"/>
      <c r="R934" s="5"/>
      <c r="S934" s="5"/>
      <c r="T934" s="5"/>
    </row>
    <row r="935">
      <c r="I935" s="7"/>
      <c r="J935" s="7"/>
      <c r="K935" s="7"/>
      <c r="R935" s="5"/>
      <c r="S935" s="5"/>
      <c r="T935" s="5"/>
    </row>
    <row r="936">
      <c r="I936" s="7"/>
      <c r="J936" s="7"/>
      <c r="K936" s="7"/>
      <c r="R936" s="5"/>
      <c r="S936" s="5"/>
      <c r="T936" s="5"/>
    </row>
    <row r="937">
      <c r="I937" s="7"/>
      <c r="J937" s="7"/>
      <c r="K937" s="7"/>
      <c r="R937" s="5"/>
      <c r="S937" s="5"/>
      <c r="T937" s="5"/>
    </row>
    <row r="938">
      <c r="I938" s="7"/>
      <c r="J938" s="7"/>
      <c r="K938" s="7"/>
      <c r="R938" s="5"/>
      <c r="S938" s="5"/>
      <c r="T938" s="5"/>
    </row>
    <row r="939">
      <c r="I939" s="7"/>
      <c r="J939" s="7"/>
      <c r="K939" s="7"/>
      <c r="R939" s="5"/>
      <c r="S939" s="5"/>
      <c r="T939" s="5"/>
    </row>
    <row r="940">
      <c r="I940" s="7"/>
      <c r="J940" s="7"/>
      <c r="K940" s="7"/>
      <c r="R940" s="5"/>
      <c r="S940" s="5"/>
      <c r="T940" s="5"/>
    </row>
    <row r="941">
      <c r="I941" s="7"/>
      <c r="J941" s="7"/>
      <c r="K941" s="7"/>
      <c r="R941" s="5"/>
      <c r="S941" s="5"/>
      <c r="T941" s="5"/>
    </row>
    <row r="942">
      <c r="I942" s="7"/>
      <c r="J942" s="7"/>
      <c r="K942" s="7"/>
      <c r="R942" s="5"/>
      <c r="S942" s="5"/>
      <c r="T942" s="5"/>
    </row>
    <row r="943">
      <c r="I943" s="7"/>
      <c r="J943" s="7"/>
      <c r="K943" s="7"/>
      <c r="R943" s="5"/>
      <c r="S943" s="5"/>
      <c r="T943" s="5"/>
    </row>
    <row r="944">
      <c r="I944" s="7"/>
      <c r="J944" s="7"/>
      <c r="K944" s="7"/>
      <c r="R944" s="5"/>
      <c r="S944" s="5"/>
      <c r="T944" s="5"/>
    </row>
    <row r="945">
      <c r="I945" s="7"/>
      <c r="J945" s="7"/>
      <c r="K945" s="7"/>
      <c r="R945" s="5"/>
      <c r="S945" s="5"/>
      <c r="T945" s="5"/>
    </row>
    <row r="946">
      <c r="I946" s="7"/>
      <c r="J946" s="7"/>
      <c r="K946" s="7"/>
      <c r="R946" s="5"/>
      <c r="S946" s="5"/>
      <c r="T946" s="5"/>
    </row>
    <row r="947">
      <c r="I947" s="7"/>
      <c r="J947" s="7"/>
      <c r="K947" s="7"/>
      <c r="R947" s="5"/>
      <c r="S947" s="5"/>
      <c r="T947" s="5"/>
    </row>
    <row r="948">
      <c r="I948" s="7"/>
      <c r="J948" s="7"/>
      <c r="K948" s="7"/>
      <c r="R948" s="5"/>
      <c r="S948" s="5"/>
      <c r="T948" s="5"/>
    </row>
    <row r="949">
      <c r="I949" s="7"/>
      <c r="J949" s="7"/>
      <c r="K949" s="7"/>
      <c r="R949" s="5"/>
      <c r="S949" s="5"/>
      <c r="T949" s="5"/>
    </row>
    <row r="950">
      <c r="I950" s="7"/>
      <c r="J950" s="7"/>
      <c r="K950" s="7"/>
      <c r="R950" s="5"/>
      <c r="S950" s="5"/>
      <c r="T950" s="5"/>
    </row>
    <row r="951">
      <c r="I951" s="7"/>
      <c r="J951" s="7"/>
      <c r="K951" s="7"/>
      <c r="R951" s="5"/>
      <c r="S951" s="5"/>
      <c r="T951" s="5"/>
    </row>
    <row r="952">
      <c r="I952" s="7"/>
      <c r="J952" s="7"/>
      <c r="K952" s="7"/>
      <c r="R952" s="5"/>
      <c r="S952" s="5"/>
      <c r="T952" s="5"/>
    </row>
    <row r="953">
      <c r="I953" s="7"/>
      <c r="J953" s="7"/>
      <c r="K953" s="7"/>
      <c r="R953" s="5"/>
      <c r="S953" s="5"/>
      <c r="T953" s="5"/>
    </row>
    <row r="954">
      <c r="I954" s="7"/>
      <c r="J954" s="7"/>
      <c r="K954" s="7"/>
      <c r="R954" s="5"/>
      <c r="S954" s="5"/>
      <c r="T954" s="5"/>
    </row>
    <row r="955">
      <c r="I955" s="7"/>
      <c r="J955" s="7"/>
      <c r="K955" s="7"/>
      <c r="R955" s="5"/>
      <c r="S955" s="5"/>
      <c r="T955" s="5"/>
    </row>
    <row r="956">
      <c r="I956" s="7"/>
      <c r="J956" s="7"/>
      <c r="K956" s="7"/>
      <c r="R956" s="5"/>
      <c r="S956" s="5"/>
      <c r="T956" s="5"/>
    </row>
    <row r="957">
      <c r="I957" s="7"/>
      <c r="J957" s="7"/>
      <c r="K957" s="7"/>
      <c r="R957" s="5"/>
      <c r="S957" s="5"/>
      <c r="T957" s="5"/>
    </row>
    <row r="958">
      <c r="I958" s="7"/>
      <c r="J958" s="7"/>
      <c r="K958" s="7"/>
      <c r="R958" s="5"/>
      <c r="S958" s="5"/>
      <c r="T958" s="5"/>
    </row>
    <row r="959">
      <c r="I959" s="7"/>
      <c r="J959" s="7"/>
      <c r="K959" s="7"/>
      <c r="R959" s="5"/>
      <c r="S959" s="5"/>
      <c r="T959" s="5"/>
    </row>
    <row r="960">
      <c r="I960" s="7"/>
      <c r="J960" s="7"/>
      <c r="K960" s="7"/>
      <c r="R960" s="5"/>
      <c r="S960" s="5"/>
      <c r="T960" s="5"/>
    </row>
    <row r="961">
      <c r="I961" s="7"/>
      <c r="J961" s="7"/>
      <c r="K961" s="7"/>
      <c r="R961" s="5"/>
      <c r="S961" s="5"/>
      <c r="T961" s="5"/>
    </row>
    <row r="962">
      <c r="I962" s="7"/>
      <c r="J962" s="7"/>
      <c r="K962" s="7"/>
      <c r="R962" s="5"/>
      <c r="S962" s="5"/>
      <c r="T962" s="5"/>
    </row>
    <row r="963">
      <c r="I963" s="7"/>
      <c r="J963" s="7"/>
      <c r="K963" s="7"/>
      <c r="R963" s="5"/>
      <c r="S963" s="5"/>
      <c r="T963" s="5"/>
    </row>
    <row r="964">
      <c r="I964" s="7"/>
      <c r="J964" s="7"/>
      <c r="K964" s="7"/>
      <c r="R964" s="5"/>
      <c r="S964" s="5"/>
      <c r="T964" s="5"/>
    </row>
    <row r="965">
      <c r="I965" s="7"/>
      <c r="J965" s="7"/>
      <c r="K965" s="7"/>
      <c r="R965" s="5"/>
      <c r="S965" s="5"/>
      <c r="T965" s="5"/>
    </row>
    <row r="966">
      <c r="I966" s="7"/>
      <c r="J966" s="7"/>
      <c r="K966" s="7"/>
      <c r="R966" s="5"/>
      <c r="S966" s="5"/>
      <c r="T966" s="5"/>
    </row>
    <row r="967">
      <c r="I967" s="7"/>
      <c r="J967" s="7"/>
      <c r="K967" s="7"/>
      <c r="R967" s="5"/>
      <c r="S967" s="5"/>
      <c r="T967" s="5"/>
    </row>
    <row r="968">
      <c r="I968" s="7"/>
      <c r="J968" s="7"/>
      <c r="K968" s="7"/>
      <c r="R968" s="5"/>
      <c r="S968" s="5"/>
      <c r="T968" s="5"/>
    </row>
    <row r="969">
      <c r="I969" s="7"/>
      <c r="J969" s="7"/>
      <c r="K969" s="7"/>
      <c r="R969" s="5"/>
      <c r="S969" s="5"/>
      <c r="T969" s="5"/>
    </row>
    <row r="970">
      <c r="I970" s="7"/>
      <c r="J970" s="7"/>
      <c r="K970" s="7"/>
      <c r="R970" s="5"/>
      <c r="S970" s="5"/>
      <c r="T970" s="5"/>
    </row>
    <row r="971">
      <c r="I971" s="7"/>
      <c r="J971" s="7"/>
      <c r="K971" s="7"/>
      <c r="R971" s="5"/>
      <c r="S971" s="5"/>
      <c r="T971" s="5"/>
    </row>
    <row r="972">
      <c r="I972" s="7"/>
      <c r="J972" s="7"/>
      <c r="K972" s="7"/>
      <c r="R972" s="5"/>
      <c r="S972" s="5"/>
      <c r="T972" s="5"/>
    </row>
    <row r="973">
      <c r="I973" s="7"/>
      <c r="J973" s="7"/>
      <c r="K973" s="7"/>
      <c r="R973" s="5"/>
      <c r="S973" s="5"/>
      <c r="T973" s="5"/>
    </row>
    <row r="974">
      <c r="I974" s="7"/>
      <c r="J974" s="7"/>
      <c r="K974" s="7"/>
      <c r="R974" s="5"/>
      <c r="S974" s="5"/>
      <c r="T974" s="5"/>
    </row>
    <row r="975">
      <c r="I975" s="7"/>
      <c r="J975" s="7"/>
      <c r="K975" s="7"/>
      <c r="R975" s="5"/>
      <c r="S975" s="5"/>
      <c r="T975" s="5"/>
    </row>
    <row r="976">
      <c r="I976" s="7"/>
      <c r="J976" s="7"/>
      <c r="K976" s="7"/>
      <c r="R976" s="5"/>
      <c r="S976" s="5"/>
      <c r="T976" s="5"/>
    </row>
    <row r="977">
      <c r="I977" s="7"/>
      <c r="J977" s="7"/>
      <c r="K977" s="7"/>
      <c r="R977" s="5"/>
      <c r="S977" s="5"/>
      <c r="T977" s="5"/>
    </row>
    <row r="978">
      <c r="I978" s="7"/>
      <c r="J978" s="7"/>
      <c r="K978" s="7"/>
      <c r="R978" s="5"/>
      <c r="S978" s="5"/>
      <c r="T978" s="5"/>
    </row>
    <row r="979">
      <c r="I979" s="7"/>
      <c r="J979" s="7"/>
      <c r="K979" s="7"/>
      <c r="R979" s="5"/>
      <c r="S979" s="5"/>
      <c r="T979" s="5"/>
    </row>
    <row r="980">
      <c r="I980" s="7"/>
      <c r="J980" s="7"/>
      <c r="K980" s="7"/>
      <c r="R980" s="5"/>
      <c r="S980" s="5"/>
      <c r="T980" s="5"/>
    </row>
    <row r="981">
      <c r="I981" s="7"/>
      <c r="J981" s="7"/>
      <c r="K981" s="7"/>
      <c r="R981" s="5"/>
      <c r="S981" s="5"/>
      <c r="T981" s="5"/>
    </row>
    <row r="982">
      <c r="I982" s="7"/>
      <c r="J982" s="7"/>
      <c r="K982" s="7"/>
      <c r="R982" s="5"/>
      <c r="S982" s="5"/>
      <c r="T982" s="5"/>
    </row>
    <row r="983">
      <c r="I983" s="7"/>
      <c r="J983" s="7"/>
      <c r="K983" s="7"/>
      <c r="R983" s="5"/>
      <c r="S983" s="5"/>
      <c r="T983" s="5"/>
    </row>
    <row r="984">
      <c r="I984" s="7"/>
      <c r="J984" s="7"/>
      <c r="K984" s="7"/>
      <c r="R984" s="5"/>
      <c r="S984" s="5"/>
      <c r="T984" s="5"/>
    </row>
    <row r="985">
      <c r="I985" s="7"/>
      <c r="J985" s="7"/>
      <c r="K985" s="7"/>
      <c r="R985" s="5"/>
      <c r="S985" s="5"/>
      <c r="T985" s="5"/>
    </row>
    <row r="986">
      <c r="I986" s="7"/>
      <c r="J986" s="7"/>
      <c r="K986" s="7"/>
      <c r="R986" s="5"/>
      <c r="S986" s="5"/>
      <c r="T986" s="5"/>
    </row>
    <row r="987">
      <c r="I987" s="7"/>
      <c r="J987" s="7"/>
      <c r="K987" s="7"/>
      <c r="R987" s="5"/>
      <c r="S987" s="5"/>
      <c r="T987" s="5"/>
    </row>
    <row r="988">
      <c r="I988" s="7"/>
      <c r="J988" s="7"/>
      <c r="K988" s="7"/>
      <c r="R988" s="5"/>
      <c r="S988" s="5"/>
      <c r="T988" s="5"/>
    </row>
    <row r="989">
      <c r="I989" s="7"/>
      <c r="J989" s="7"/>
      <c r="K989" s="7"/>
      <c r="R989" s="5"/>
      <c r="S989" s="5"/>
      <c r="T989" s="5"/>
    </row>
    <row r="990">
      <c r="I990" s="7"/>
      <c r="J990" s="7"/>
      <c r="K990" s="7"/>
      <c r="R990" s="5"/>
      <c r="S990" s="5"/>
      <c r="T990" s="5"/>
    </row>
    <row r="991">
      <c r="I991" s="7"/>
      <c r="J991" s="7"/>
      <c r="K991" s="7"/>
      <c r="R991" s="5"/>
      <c r="S991" s="5"/>
      <c r="T991" s="5"/>
    </row>
    <row r="992">
      <c r="I992" s="7"/>
      <c r="J992" s="7"/>
      <c r="K992" s="7"/>
      <c r="R992" s="5"/>
      <c r="S992" s="5"/>
      <c r="T992" s="5"/>
    </row>
    <row r="993">
      <c r="I993" s="7"/>
      <c r="J993" s="7"/>
      <c r="K993" s="7"/>
      <c r="R993" s="5"/>
      <c r="S993" s="5"/>
      <c r="T993" s="5"/>
    </row>
    <row r="994">
      <c r="I994" s="7"/>
      <c r="J994" s="7"/>
      <c r="K994" s="7"/>
      <c r="R994" s="5"/>
      <c r="S994" s="5"/>
      <c r="T994" s="5"/>
    </row>
    <row r="995">
      <c r="I995" s="7"/>
      <c r="J995" s="7"/>
      <c r="K995" s="7"/>
      <c r="R995" s="5"/>
      <c r="S995" s="5"/>
      <c r="T995" s="5"/>
    </row>
    <row r="996">
      <c r="I996" s="7"/>
      <c r="J996" s="7"/>
      <c r="K996" s="7"/>
      <c r="R996" s="5"/>
      <c r="S996" s="5"/>
      <c r="T996" s="5"/>
    </row>
    <row r="997">
      <c r="I997" s="7"/>
      <c r="J997" s="7"/>
      <c r="K997" s="7"/>
      <c r="R997" s="5"/>
      <c r="S997" s="5"/>
      <c r="T997" s="5"/>
    </row>
    <row r="998">
      <c r="I998" s="7"/>
      <c r="J998" s="7"/>
      <c r="K998" s="7"/>
      <c r="R998" s="5"/>
      <c r="S998" s="5"/>
      <c r="T998" s="5"/>
    </row>
    <row r="999">
      <c r="I999" s="7"/>
      <c r="J999" s="7"/>
      <c r="K999" s="7"/>
      <c r="R999" s="5"/>
      <c r="S999" s="5"/>
      <c r="T999" s="5"/>
    </row>
  </sheetData>
  <mergeCells count="14">
    <mergeCell ref="C8:E8"/>
    <mergeCell ref="F8:H8"/>
    <mergeCell ref="L8:N8"/>
    <mergeCell ref="O8:Q8"/>
    <mergeCell ref="R8:T8"/>
    <mergeCell ref="U8:W8"/>
    <mergeCell ref="B1:L1"/>
    <mergeCell ref="B2:M2"/>
    <mergeCell ref="E3:H3"/>
    <mergeCell ref="E4:H4"/>
    <mergeCell ref="A5:M5"/>
    <mergeCell ref="A6:M6"/>
    <mergeCell ref="A8:B8"/>
    <mergeCell ref="I8:K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5.13"/>
    <col customWidth="1" min="22" max="22" width="16.13"/>
    <col customWidth="1" min="23" max="23" width="17.63"/>
  </cols>
  <sheetData>
    <row r="1">
      <c r="A1" s="160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8">
        <v>45839.0</v>
      </c>
      <c r="R3" s="5"/>
      <c r="S3" s="5"/>
      <c r="T3" s="5"/>
    </row>
    <row r="4">
      <c r="A4" s="9" t="s">
        <v>135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</row>
    <row r="5">
      <c r="A5" s="9" t="s">
        <v>136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R6" s="5"/>
      <c r="S6" s="5"/>
      <c r="T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9.0</v>
      </c>
      <c r="D8" s="52">
        <v>9.0</v>
      </c>
      <c r="E8" s="52">
        <v>5.0</v>
      </c>
      <c r="F8" s="52">
        <v>9.0</v>
      </c>
      <c r="G8" s="52">
        <v>0.0</v>
      </c>
      <c r="H8" s="52">
        <v>7.0</v>
      </c>
      <c r="I8" s="52">
        <v>12.0</v>
      </c>
      <c r="J8" s="52">
        <v>10.0</v>
      </c>
      <c r="K8" s="52">
        <v>6.0</v>
      </c>
      <c r="L8" s="52">
        <v>13.0</v>
      </c>
      <c r="M8" s="52">
        <v>10.0</v>
      </c>
      <c r="N8" s="52">
        <v>3.0</v>
      </c>
      <c r="O8" s="52">
        <v>12.0</v>
      </c>
      <c r="P8" s="52">
        <v>0.0</v>
      </c>
      <c r="Q8" s="52">
        <v>16.0</v>
      </c>
      <c r="R8" s="125">
        <f t="shared" ref="R8:T8" si="1">SUM(C8,F8,I8,L8,O8)</f>
        <v>55</v>
      </c>
      <c r="S8" s="125">
        <f t="shared" si="1"/>
        <v>29</v>
      </c>
      <c r="T8" s="125">
        <f t="shared" si="1"/>
        <v>37</v>
      </c>
      <c r="U8" s="161">
        <f>(R8*100/55)</f>
        <v>100</v>
      </c>
      <c r="V8" s="161">
        <f>(S8*100/29)</f>
        <v>100</v>
      </c>
      <c r="W8" s="161">
        <f>(T8*100/37)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124" t="s">
        <v>15</v>
      </c>
      <c r="S9" s="124" t="s">
        <v>18</v>
      </c>
      <c r="T9" s="124" t="s">
        <v>17</v>
      </c>
      <c r="U9" s="124" t="s">
        <v>15</v>
      </c>
      <c r="V9" s="124" t="s">
        <v>18</v>
      </c>
      <c r="W9" s="124" t="s">
        <v>17</v>
      </c>
    </row>
    <row r="10">
      <c r="A10" s="23">
        <v>1.0</v>
      </c>
      <c r="B10" s="24" t="s">
        <v>19</v>
      </c>
      <c r="C10" s="15">
        <v>8.0</v>
      </c>
      <c r="D10" s="15">
        <v>7.0</v>
      </c>
      <c r="E10" s="15">
        <v>3.0</v>
      </c>
      <c r="F10" s="15">
        <v>7.0</v>
      </c>
      <c r="G10" s="15"/>
      <c r="H10" s="15">
        <v>7.0</v>
      </c>
      <c r="I10" s="15">
        <v>10.0</v>
      </c>
      <c r="J10" s="15">
        <v>7.0</v>
      </c>
      <c r="K10" s="15">
        <f>15-(L10)</f>
        <v>4</v>
      </c>
      <c r="L10" s="15">
        <v>11.0</v>
      </c>
      <c r="M10" s="16">
        <v>8.0</v>
      </c>
      <c r="N10" s="16">
        <v>3.0</v>
      </c>
      <c r="O10" s="15">
        <v>10.0</v>
      </c>
      <c r="P10" s="15"/>
      <c r="Q10" s="15">
        <v>13.0</v>
      </c>
      <c r="R10" s="125">
        <f t="shared" ref="R10:T10" si="2">SUM(C10,F10,I10,L10,O10)</f>
        <v>46</v>
      </c>
      <c r="S10" s="125">
        <f t="shared" si="2"/>
        <v>22</v>
      </c>
      <c r="T10" s="125">
        <f t="shared" si="2"/>
        <v>30</v>
      </c>
      <c r="U10" s="161">
        <f t="shared" ref="U10:U59" si="4">(R10*100/55)</f>
        <v>83.63636364</v>
      </c>
      <c r="V10" s="161">
        <f t="shared" ref="V10:V59" si="5">(S10*100/29)</f>
        <v>75.86206897</v>
      </c>
      <c r="W10" s="161">
        <f t="shared" ref="W10:W59" si="6">(T10*100/37)</f>
        <v>81.08108108</v>
      </c>
    </row>
    <row r="11">
      <c r="A11" s="31">
        <v>2.0</v>
      </c>
      <c r="B11" s="32" t="s">
        <v>20</v>
      </c>
      <c r="C11" s="15">
        <v>9.0</v>
      </c>
      <c r="D11" s="15">
        <v>7.0</v>
      </c>
      <c r="E11" s="15">
        <v>4.0</v>
      </c>
      <c r="F11" s="15">
        <v>7.0</v>
      </c>
      <c r="G11" s="14"/>
      <c r="H11" s="15">
        <v>6.0</v>
      </c>
      <c r="I11" s="15">
        <v>12.0</v>
      </c>
      <c r="J11" s="15">
        <v>6.0</v>
      </c>
      <c r="K11" s="15">
        <v>5.0</v>
      </c>
      <c r="L11" s="15">
        <v>11.0</v>
      </c>
      <c r="M11" s="16">
        <v>8.0</v>
      </c>
      <c r="N11" s="16">
        <v>3.0</v>
      </c>
      <c r="O11" s="15">
        <v>11.0</v>
      </c>
      <c r="P11" s="14"/>
      <c r="Q11" s="15">
        <v>12.0</v>
      </c>
      <c r="R11" s="125">
        <f t="shared" ref="R11:T11" si="3">SUM(C11,F11,I11,L11,O11)</f>
        <v>50</v>
      </c>
      <c r="S11" s="125">
        <f t="shared" si="3"/>
        <v>21</v>
      </c>
      <c r="T11" s="125">
        <f t="shared" si="3"/>
        <v>30</v>
      </c>
      <c r="U11" s="161">
        <f t="shared" si="4"/>
        <v>90.90909091</v>
      </c>
      <c r="V11" s="161">
        <f t="shared" si="5"/>
        <v>72.4137931</v>
      </c>
      <c r="W11" s="161">
        <f t="shared" si="6"/>
        <v>81.08108108</v>
      </c>
    </row>
    <row r="12">
      <c r="A12" s="31">
        <v>3.0</v>
      </c>
      <c r="B12" s="32" t="s">
        <v>21</v>
      </c>
      <c r="C12" s="15">
        <v>5.0</v>
      </c>
      <c r="D12" s="15">
        <v>3.0</v>
      </c>
      <c r="E12" s="15">
        <v>3.0</v>
      </c>
      <c r="F12" s="15">
        <v>6.0</v>
      </c>
      <c r="G12" s="14"/>
      <c r="H12" s="15">
        <v>3.0</v>
      </c>
      <c r="I12" s="15">
        <v>5.0</v>
      </c>
      <c r="J12" s="15">
        <v>5.0</v>
      </c>
      <c r="K12" s="15">
        <v>1.0</v>
      </c>
      <c r="L12" s="15">
        <v>7.0</v>
      </c>
      <c r="M12" s="16">
        <v>6.0</v>
      </c>
      <c r="N12" s="16">
        <v>1.0</v>
      </c>
      <c r="O12" s="15">
        <v>5.0</v>
      </c>
      <c r="P12" s="14"/>
      <c r="Q12" s="15">
        <v>8.0</v>
      </c>
      <c r="R12" s="125">
        <f t="shared" ref="R12:T12" si="7">SUM(C12,F12,I12,L12,O12)</f>
        <v>28</v>
      </c>
      <c r="S12" s="125">
        <f t="shared" si="7"/>
        <v>14</v>
      </c>
      <c r="T12" s="125">
        <f t="shared" si="7"/>
        <v>16</v>
      </c>
      <c r="U12" s="161">
        <f t="shared" si="4"/>
        <v>50.90909091</v>
      </c>
      <c r="V12" s="161">
        <f t="shared" si="5"/>
        <v>48.27586207</v>
      </c>
      <c r="W12" s="161">
        <f t="shared" si="6"/>
        <v>43.24324324</v>
      </c>
    </row>
    <row r="13">
      <c r="A13" s="31">
        <v>4.0</v>
      </c>
      <c r="B13" s="32" t="s">
        <v>22</v>
      </c>
      <c r="C13" s="15">
        <v>7.0</v>
      </c>
      <c r="D13" s="15">
        <v>9.0</v>
      </c>
      <c r="E13" s="15">
        <v>5.0</v>
      </c>
      <c r="F13" s="15">
        <v>8.0</v>
      </c>
      <c r="G13" s="14"/>
      <c r="H13" s="15">
        <v>6.0</v>
      </c>
      <c r="I13" s="15">
        <v>10.0</v>
      </c>
      <c r="J13" s="15">
        <v>8.0</v>
      </c>
      <c r="K13" s="15">
        <v>6.0</v>
      </c>
      <c r="L13" s="15">
        <v>12.0</v>
      </c>
      <c r="M13" s="16">
        <v>10.0</v>
      </c>
      <c r="N13" s="16">
        <v>3.0</v>
      </c>
      <c r="O13" s="15">
        <v>11.0</v>
      </c>
      <c r="P13" s="14"/>
      <c r="Q13" s="15">
        <v>15.0</v>
      </c>
      <c r="R13" s="125">
        <f t="shared" ref="R13:T13" si="8">SUM(C13,F13,I13,L13,O13)</f>
        <v>48</v>
      </c>
      <c r="S13" s="125">
        <f t="shared" si="8"/>
        <v>27</v>
      </c>
      <c r="T13" s="125">
        <f t="shared" si="8"/>
        <v>35</v>
      </c>
      <c r="U13" s="161">
        <f t="shared" si="4"/>
        <v>87.27272727</v>
      </c>
      <c r="V13" s="161">
        <f t="shared" si="5"/>
        <v>93.10344828</v>
      </c>
      <c r="W13" s="161">
        <f t="shared" si="6"/>
        <v>94.59459459</v>
      </c>
    </row>
    <row r="14">
      <c r="A14" s="31">
        <v>5.0</v>
      </c>
      <c r="B14" s="32" t="s">
        <v>23</v>
      </c>
      <c r="C14" s="15">
        <v>7.0</v>
      </c>
      <c r="D14" s="15">
        <v>8.0</v>
      </c>
      <c r="E14" s="15">
        <v>4.0</v>
      </c>
      <c r="F14" s="10">
        <v>8.0</v>
      </c>
      <c r="G14" s="14"/>
      <c r="H14" s="15">
        <v>6.0</v>
      </c>
      <c r="I14" s="15">
        <v>10.0</v>
      </c>
      <c r="J14" s="15">
        <v>8.0</v>
      </c>
      <c r="K14" s="15">
        <v>3.0</v>
      </c>
      <c r="L14" s="15">
        <v>10.0</v>
      </c>
      <c r="M14" s="16">
        <v>9.0</v>
      </c>
      <c r="N14" s="16">
        <v>3.0</v>
      </c>
      <c r="O14" s="15">
        <v>10.0</v>
      </c>
      <c r="P14" s="14"/>
      <c r="Q14" s="15">
        <v>14.0</v>
      </c>
      <c r="R14" s="125">
        <f t="shared" ref="R14:T14" si="9">SUM(C14,F14,I14,L14,O14)</f>
        <v>45</v>
      </c>
      <c r="S14" s="125">
        <f t="shared" si="9"/>
        <v>25</v>
      </c>
      <c r="T14" s="125">
        <f t="shared" si="9"/>
        <v>30</v>
      </c>
      <c r="U14" s="161">
        <f t="shared" si="4"/>
        <v>81.81818182</v>
      </c>
      <c r="V14" s="161">
        <f t="shared" si="5"/>
        <v>86.20689655</v>
      </c>
      <c r="W14" s="161">
        <f t="shared" si="6"/>
        <v>81.08108108</v>
      </c>
    </row>
    <row r="15">
      <c r="A15" s="31">
        <v>6.0</v>
      </c>
      <c r="B15" s="32" t="s">
        <v>24</v>
      </c>
      <c r="C15" s="15">
        <v>6.0</v>
      </c>
      <c r="D15" s="15">
        <v>5.0</v>
      </c>
      <c r="E15" s="15">
        <v>4.0</v>
      </c>
      <c r="F15" s="15">
        <v>6.0</v>
      </c>
      <c r="G15" s="14"/>
      <c r="H15" s="15">
        <v>4.0</v>
      </c>
      <c r="I15" s="15">
        <v>8.0</v>
      </c>
      <c r="J15" s="15">
        <v>7.0</v>
      </c>
      <c r="K15" s="15">
        <v>2.0</v>
      </c>
      <c r="L15" s="15">
        <v>10.0</v>
      </c>
      <c r="M15" s="16">
        <v>8.0</v>
      </c>
      <c r="N15" s="16">
        <v>2.0</v>
      </c>
      <c r="O15" s="15">
        <v>8.0</v>
      </c>
      <c r="P15" s="14"/>
      <c r="Q15" s="15">
        <v>12.0</v>
      </c>
      <c r="R15" s="125">
        <f t="shared" ref="R15:T15" si="10">SUM(C15,F15,I15,L15,O15)</f>
        <v>38</v>
      </c>
      <c r="S15" s="125">
        <f t="shared" si="10"/>
        <v>20</v>
      </c>
      <c r="T15" s="125">
        <f t="shared" si="10"/>
        <v>24</v>
      </c>
      <c r="U15" s="161">
        <f t="shared" si="4"/>
        <v>69.09090909</v>
      </c>
      <c r="V15" s="161">
        <f t="shared" si="5"/>
        <v>68.96551724</v>
      </c>
      <c r="W15" s="161">
        <f t="shared" si="6"/>
        <v>64.86486486</v>
      </c>
    </row>
    <row r="16">
      <c r="A16" s="31">
        <v>7.0</v>
      </c>
      <c r="B16" s="32" t="s">
        <v>25</v>
      </c>
      <c r="C16" s="15">
        <v>8.0</v>
      </c>
      <c r="D16" s="15">
        <v>9.0</v>
      </c>
      <c r="E16" s="15">
        <v>5.0</v>
      </c>
      <c r="F16" s="15">
        <v>7.0</v>
      </c>
      <c r="G16" s="14"/>
      <c r="H16" s="15">
        <v>7.0</v>
      </c>
      <c r="I16" s="15">
        <v>10.0</v>
      </c>
      <c r="J16" s="15">
        <v>7.0</v>
      </c>
      <c r="K16" s="15">
        <v>6.0</v>
      </c>
      <c r="L16" s="15">
        <v>12.0</v>
      </c>
      <c r="M16" s="16">
        <v>9.0</v>
      </c>
      <c r="N16" s="16">
        <v>3.0</v>
      </c>
      <c r="O16" s="15">
        <v>10.0</v>
      </c>
      <c r="P16" s="14"/>
      <c r="Q16" s="15">
        <v>12.0</v>
      </c>
      <c r="R16" s="125">
        <f t="shared" ref="R16:T16" si="11">SUM(C16,F16,I16,L16,O16)</f>
        <v>47</v>
      </c>
      <c r="S16" s="125">
        <f t="shared" si="11"/>
        <v>25</v>
      </c>
      <c r="T16" s="125">
        <f t="shared" si="11"/>
        <v>33</v>
      </c>
      <c r="U16" s="161">
        <f t="shared" si="4"/>
        <v>85.45454545</v>
      </c>
      <c r="V16" s="161">
        <f t="shared" si="5"/>
        <v>86.20689655</v>
      </c>
      <c r="W16" s="161">
        <f t="shared" si="6"/>
        <v>89.18918919</v>
      </c>
    </row>
    <row r="17">
      <c r="A17" s="31">
        <v>8.0</v>
      </c>
      <c r="B17" s="32" t="s">
        <v>26</v>
      </c>
      <c r="C17" s="15">
        <v>8.0</v>
      </c>
      <c r="D17" s="15">
        <v>9.0</v>
      </c>
      <c r="E17" s="15">
        <v>5.0</v>
      </c>
      <c r="F17" s="15">
        <v>8.0</v>
      </c>
      <c r="G17" s="14"/>
      <c r="H17" s="15">
        <v>6.0</v>
      </c>
      <c r="I17" s="15">
        <v>11.0</v>
      </c>
      <c r="J17" s="15">
        <v>8.0</v>
      </c>
      <c r="K17" s="15">
        <v>6.0</v>
      </c>
      <c r="L17" s="15">
        <v>13.0</v>
      </c>
      <c r="M17" s="16">
        <v>10.0</v>
      </c>
      <c r="N17" s="16">
        <v>3.0</v>
      </c>
      <c r="O17" s="15">
        <v>11.0</v>
      </c>
      <c r="P17" s="14"/>
      <c r="Q17" s="15">
        <v>15.0</v>
      </c>
      <c r="R17" s="125">
        <f t="shared" ref="R17:T17" si="12">SUM(C17,F17,I17,L17,O17)</f>
        <v>51</v>
      </c>
      <c r="S17" s="125">
        <f t="shared" si="12"/>
        <v>27</v>
      </c>
      <c r="T17" s="125">
        <f t="shared" si="12"/>
        <v>35</v>
      </c>
      <c r="U17" s="161">
        <f t="shared" si="4"/>
        <v>92.72727273</v>
      </c>
      <c r="V17" s="161">
        <f t="shared" si="5"/>
        <v>93.10344828</v>
      </c>
      <c r="W17" s="161">
        <f t="shared" si="6"/>
        <v>94.59459459</v>
      </c>
    </row>
    <row r="18">
      <c r="A18" s="31">
        <v>9.0</v>
      </c>
      <c r="B18" s="32" t="s">
        <v>27</v>
      </c>
      <c r="C18" s="15">
        <v>8.0</v>
      </c>
      <c r="D18" s="15">
        <v>8.0</v>
      </c>
      <c r="E18" s="15">
        <v>3.0</v>
      </c>
      <c r="F18" s="15">
        <v>6.0</v>
      </c>
      <c r="G18" s="14"/>
      <c r="H18" s="15">
        <v>5.0</v>
      </c>
      <c r="I18" s="15">
        <v>11.0</v>
      </c>
      <c r="J18" s="15">
        <v>7.0</v>
      </c>
      <c r="K18" s="15">
        <v>4.0</v>
      </c>
      <c r="L18" s="15">
        <v>12.0</v>
      </c>
      <c r="M18" s="16">
        <v>9.0</v>
      </c>
      <c r="N18" s="16">
        <v>3.0</v>
      </c>
      <c r="O18" s="15">
        <v>11.0</v>
      </c>
      <c r="P18" s="14"/>
      <c r="Q18" s="15">
        <v>12.0</v>
      </c>
      <c r="R18" s="125">
        <f t="shared" ref="R18:T18" si="13">SUM(C18,F18,I18,L18,O18)</f>
        <v>48</v>
      </c>
      <c r="S18" s="125">
        <f t="shared" si="13"/>
        <v>24</v>
      </c>
      <c r="T18" s="125">
        <f t="shared" si="13"/>
        <v>27</v>
      </c>
      <c r="U18" s="161">
        <f t="shared" si="4"/>
        <v>87.27272727</v>
      </c>
      <c r="V18" s="161">
        <f t="shared" si="5"/>
        <v>82.75862069</v>
      </c>
      <c r="W18" s="161">
        <f t="shared" si="6"/>
        <v>72.97297297</v>
      </c>
    </row>
    <row r="19">
      <c r="A19" s="31">
        <v>10.0</v>
      </c>
      <c r="B19" s="32" t="s">
        <v>28</v>
      </c>
      <c r="C19" s="15">
        <v>1.0</v>
      </c>
      <c r="D19" s="15">
        <v>4.0</v>
      </c>
      <c r="E19" s="15">
        <v>1.0</v>
      </c>
      <c r="F19" s="15">
        <v>2.0</v>
      </c>
      <c r="G19" s="14"/>
      <c r="H19" s="15">
        <v>1.0</v>
      </c>
      <c r="I19" s="15">
        <v>4.0</v>
      </c>
      <c r="J19" s="15">
        <v>3.0</v>
      </c>
      <c r="K19" s="15">
        <v>1.0</v>
      </c>
      <c r="L19" s="15">
        <v>7.0</v>
      </c>
      <c r="M19" s="16">
        <v>5.0</v>
      </c>
      <c r="N19" s="16">
        <v>0.0</v>
      </c>
      <c r="O19" s="15">
        <v>3.0</v>
      </c>
      <c r="P19" s="14"/>
      <c r="Q19" s="15">
        <v>5.0</v>
      </c>
      <c r="R19" s="125">
        <f t="shared" ref="R19:T19" si="14">SUM(C19,F19,I19,L19,O19)</f>
        <v>17</v>
      </c>
      <c r="S19" s="125">
        <f t="shared" si="14"/>
        <v>12</v>
      </c>
      <c r="T19" s="125">
        <f t="shared" si="14"/>
        <v>8</v>
      </c>
      <c r="U19" s="161">
        <f t="shared" si="4"/>
        <v>30.90909091</v>
      </c>
      <c r="V19" s="161">
        <f t="shared" si="5"/>
        <v>41.37931034</v>
      </c>
      <c r="W19" s="161">
        <f t="shared" si="6"/>
        <v>21.62162162</v>
      </c>
    </row>
    <row r="20">
      <c r="A20" s="31">
        <v>11.0</v>
      </c>
      <c r="B20" s="32" t="s">
        <v>29</v>
      </c>
      <c r="C20" s="15">
        <v>2.0</v>
      </c>
      <c r="D20" s="15">
        <v>5.0</v>
      </c>
      <c r="E20" s="15">
        <v>2.0</v>
      </c>
      <c r="F20" s="15">
        <v>3.0</v>
      </c>
      <c r="G20" s="14"/>
      <c r="H20" s="15">
        <v>2.0</v>
      </c>
      <c r="I20" s="15">
        <v>5.0</v>
      </c>
      <c r="J20" s="15">
        <v>4.0</v>
      </c>
      <c r="K20" s="15">
        <v>2.0</v>
      </c>
      <c r="L20" s="15">
        <v>7.0</v>
      </c>
      <c r="M20" s="16">
        <v>6.0</v>
      </c>
      <c r="N20" s="16">
        <v>2.0</v>
      </c>
      <c r="O20" s="15">
        <v>5.0</v>
      </c>
      <c r="P20" s="14"/>
      <c r="Q20" s="15">
        <v>6.0</v>
      </c>
      <c r="R20" s="125">
        <f t="shared" ref="R20:T20" si="15">SUM(C20,F20,I20,L20,O20)</f>
        <v>22</v>
      </c>
      <c r="S20" s="125">
        <f t="shared" si="15"/>
        <v>15</v>
      </c>
      <c r="T20" s="125">
        <f t="shared" si="15"/>
        <v>14</v>
      </c>
      <c r="U20" s="161">
        <f t="shared" si="4"/>
        <v>40</v>
      </c>
      <c r="V20" s="161">
        <f t="shared" si="5"/>
        <v>51.72413793</v>
      </c>
      <c r="W20" s="161">
        <f t="shared" si="6"/>
        <v>37.83783784</v>
      </c>
    </row>
    <row r="21">
      <c r="A21" s="31">
        <v>12.0</v>
      </c>
      <c r="B21" s="32" t="s">
        <v>30</v>
      </c>
      <c r="C21" s="15">
        <v>9.0</v>
      </c>
      <c r="D21" s="15">
        <v>9.0</v>
      </c>
      <c r="E21" s="15">
        <v>5.0</v>
      </c>
      <c r="F21" s="15">
        <v>8.0</v>
      </c>
      <c r="G21" s="14"/>
      <c r="H21" s="15">
        <v>7.0</v>
      </c>
      <c r="I21" s="15">
        <v>12.0</v>
      </c>
      <c r="J21" s="15">
        <v>8.0</v>
      </c>
      <c r="K21" s="15">
        <v>3.0</v>
      </c>
      <c r="L21" s="15">
        <v>13.0</v>
      </c>
      <c r="M21" s="16">
        <v>10.0</v>
      </c>
      <c r="N21" s="16">
        <v>3.0</v>
      </c>
      <c r="O21" s="15">
        <v>12.0</v>
      </c>
      <c r="P21" s="14"/>
      <c r="Q21" s="15">
        <v>15.0</v>
      </c>
      <c r="R21" s="125">
        <f t="shared" ref="R21:T21" si="16">SUM(C21,F21,I21,L21,O21)</f>
        <v>54</v>
      </c>
      <c r="S21" s="125">
        <f t="shared" si="16"/>
        <v>27</v>
      </c>
      <c r="T21" s="125">
        <f t="shared" si="16"/>
        <v>33</v>
      </c>
      <c r="U21" s="161">
        <f t="shared" si="4"/>
        <v>98.18181818</v>
      </c>
      <c r="V21" s="161">
        <f t="shared" si="5"/>
        <v>93.10344828</v>
      </c>
      <c r="W21" s="161">
        <f t="shared" si="6"/>
        <v>89.18918919</v>
      </c>
    </row>
    <row r="22">
      <c r="A22" s="31">
        <v>13.0</v>
      </c>
      <c r="B22" s="32" t="s">
        <v>31</v>
      </c>
      <c r="C22" s="15">
        <v>8.0</v>
      </c>
      <c r="D22" s="15">
        <v>9.0</v>
      </c>
      <c r="E22" s="15">
        <v>5.0</v>
      </c>
      <c r="F22" s="15">
        <v>7.0</v>
      </c>
      <c r="G22" s="14"/>
      <c r="H22" s="15">
        <v>7.0</v>
      </c>
      <c r="I22" s="15">
        <v>11.0</v>
      </c>
      <c r="J22" s="15">
        <v>8.0</v>
      </c>
      <c r="K22" s="15">
        <v>4.0</v>
      </c>
      <c r="L22" s="15">
        <v>12.0</v>
      </c>
      <c r="M22" s="16">
        <v>9.0</v>
      </c>
      <c r="N22" s="16">
        <v>2.0</v>
      </c>
      <c r="O22" s="15">
        <v>11.0</v>
      </c>
      <c r="P22" s="14"/>
      <c r="Q22" s="15">
        <v>13.0</v>
      </c>
      <c r="R22" s="125">
        <f t="shared" ref="R22:T22" si="17">SUM(C22,F22,I22,L22,O22)</f>
        <v>49</v>
      </c>
      <c r="S22" s="125">
        <f t="shared" si="17"/>
        <v>26</v>
      </c>
      <c r="T22" s="125">
        <f t="shared" si="17"/>
        <v>31</v>
      </c>
      <c r="U22" s="161">
        <f t="shared" si="4"/>
        <v>89.09090909</v>
      </c>
      <c r="V22" s="161">
        <f t="shared" si="5"/>
        <v>89.65517241</v>
      </c>
      <c r="W22" s="161">
        <f t="shared" si="6"/>
        <v>83.78378378</v>
      </c>
    </row>
    <row r="23">
      <c r="A23" s="31">
        <v>14.0</v>
      </c>
      <c r="B23" s="32" t="s">
        <v>32</v>
      </c>
      <c r="C23" s="15">
        <v>9.0</v>
      </c>
      <c r="D23" s="15">
        <v>9.0</v>
      </c>
      <c r="E23" s="15">
        <v>5.0</v>
      </c>
      <c r="F23" s="15">
        <v>8.0</v>
      </c>
      <c r="G23" s="14"/>
      <c r="H23" s="15">
        <v>7.0</v>
      </c>
      <c r="I23" s="15">
        <v>12.0</v>
      </c>
      <c r="J23" s="15">
        <v>8.0</v>
      </c>
      <c r="K23" s="15">
        <v>6.0</v>
      </c>
      <c r="L23" s="15">
        <v>13.0</v>
      </c>
      <c r="M23" s="16">
        <v>10.0</v>
      </c>
      <c r="N23" s="16">
        <v>3.0</v>
      </c>
      <c r="O23" s="15">
        <v>12.0</v>
      </c>
      <c r="P23" s="14"/>
      <c r="Q23" s="15">
        <v>15.0</v>
      </c>
      <c r="R23" s="125">
        <f t="shared" ref="R23:T23" si="18">SUM(C23,F23,I23,L23,O23)</f>
        <v>54</v>
      </c>
      <c r="S23" s="125">
        <f t="shared" si="18"/>
        <v>27</v>
      </c>
      <c r="T23" s="125">
        <f t="shared" si="18"/>
        <v>36</v>
      </c>
      <c r="U23" s="161">
        <f t="shared" si="4"/>
        <v>98.18181818</v>
      </c>
      <c r="V23" s="161">
        <f t="shared" si="5"/>
        <v>93.10344828</v>
      </c>
      <c r="W23" s="161">
        <f t="shared" si="6"/>
        <v>97.2972973</v>
      </c>
    </row>
    <row r="24">
      <c r="A24" s="31">
        <v>15.0</v>
      </c>
      <c r="B24" s="32" t="s">
        <v>33</v>
      </c>
      <c r="C24" s="15">
        <v>9.0</v>
      </c>
      <c r="D24" s="15">
        <v>9.0</v>
      </c>
      <c r="E24" s="15">
        <v>5.0</v>
      </c>
      <c r="F24" s="15">
        <v>8.0</v>
      </c>
      <c r="G24" s="14"/>
      <c r="H24" s="15">
        <v>7.0</v>
      </c>
      <c r="I24" s="15">
        <v>12.0</v>
      </c>
      <c r="J24" s="15">
        <v>8.0</v>
      </c>
      <c r="K24" s="15">
        <v>6.0</v>
      </c>
      <c r="L24" s="15">
        <v>13.0</v>
      </c>
      <c r="M24" s="16">
        <v>10.0</v>
      </c>
      <c r="N24" s="16">
        <v>3.0</v>
      </c>
      <c r="O24" s="15">
        <v>12.0</v>
      </c>
      <c r="P24" s="14"/>
      <c r="Q24" s="15">
        <v>15.0</v>
      </c>
      <c r="R24" s="125">
        <f t="shared" ref="R24:T24" si="19">SUM(C24,F24,I24,L24,O24)</f>
        <v>54</v>
      </c>
      <c r="S24" s="125">
        <f t="shared" si="19"/>
        <v>27</v>
      </c>
      <c r="T24" s="125">
        <f t="shared" si="19"/>
        <v>36</v>
      </c>
      <c r="U24" s="161">
        <f t="shared" si="4"/>
        <v>98.18181818</v>
      </c>
      <c r="V24" s="161">
        <f t="shared" si="5"/>
        <v>93.10344828</v>
      </c>
      <c r="W24" s="161">
        <f t="shared" si="6"/>
        <v>97.2972973</v>
      </c>
    </row>
    <row r="25">
      <c r="A25" s="31">
        <v>16.0</v>
      </c>
      <c r="B25" s="32" t="s">
        <v>34</v>
      </c>
      <c r="C25" s="15">
        <v>9.0</v>
      </c>
      <c r="D25" s="15">
        <v>9.0</v>
      </c>
      <c r="E25" s="15">
        <v>5.0</v>
      </c>
      <c r="F25" s="15">
        <v>8.0</v>
      </c>
      <c r="G25" s="14"/>
      <c r="H25" s="15">
        <v>6.0</v>
      </c>
      <c r="I25" s="15">
        <v>12.0</v>
      </c>
      <c r="J25" s="15">
        <v>8.0</v>
      </c>
      <c r="K25" s="15">
        <v>6.0</v>
      </c>
      <c r="L25" s="15">
        <v>13.0</v>
      </c>
      <c r="M25" s="16">
        <v>10.0</v>
      </c>
      <c r="N25" s="16">
        <v>3.0</v>
      </c>
      <c r="O25" s="15">
        <v>12.0</v>
      </c>
      <c r="P25" s="14"/>
      <c r="Q25" s="15">
        <v>15.0</v>
      </c>
      <c r="R25" s="125">
        <f t="shared" ref="R25:T25" si="20">SUM(C25,F25,I25,L25,O25)</f>
        <v>54</v>
      </c>
      <c r="S25" s="125">
        <f t="shared" si="20"/>
        <v>27</v>
      </c>
      <c r="T25" s="125">
        <f t="shared" si="20"/>
        <v>35</v>
      </c>
      <c r="U25" s="161">
        <f t="shared" si="4"/>
        <v>98.18181818</v>
      </c>
      <c r="V25" s="161">
        <f t="shared" si="5"/>
        <v>93.10344828</v>
      </c>
      <c r="W25" s="161">
        <f t="shared" si="6"/>
        <v>94.59459459</v>
      </c>
    </row>
    <row r="26">
      <c r="A26" s="31">
        <v>17.0</v>
      </c>
      <c r="B26" s="32" t="s">
        <v>35</v>
      </c>
      <c r="C26" s="15">
        <v>8.0</v>
      </c>
      <c r="D26" s="15">
        <v>9.0</v>
      </c>
      <c r="E26" s="15">
        <v>4.0</v>
      </c>
      <c r="F26" s="15">
        <v>7.0</v>
      </c>
      <c r="G26" s="14"/>
      <c r="H26" s="15">
        <v>5.0</v>
      </c>
      <c r="I26" s="15">
        <v>11.0</v>
      </c>
      <c r="J26" s="15">
        <v>8.0</v>
      </c>
      <c r="K26" s="15">
        <v>4.0</v>
      </c>
      <c r="L26" s="15">
        <v>10.0</v>
      </c>
      <c r="M26" s="16">
        <v>9.0</v>
      </c>
      <c r="N26" s="16">
        <v>3.0</v>
      </c>
      <c r="O26" s="15">
        <v>10.0</v>
      </c>
      <c r="P26" s="14"/>
      <c r="Q26" s="15">
        <v>13.0</v>
      </c>
      <c r="R26" s="125">
        <f t="shared" ref="R26:T26" si="21">SUM(C26,F26,I26,L26,O26)</f>
        <v>46</v>
      </c>
      <c r="S26" s="125">
        <f t="shared" si="21"/>
        <v>26</v>
      </c>
      <c r="T26" s="125">
        <f t="shared" si="21"/>
        <v>29</v>
      </c>
      <c r="U26" s="161">
        <f t="shared" si="4"/>
        <v>83.63636364</v>
      </c>
      <c r="V26" s="161">
        <f t="shared" si="5"/>
        <v>89.65517241</v>
      </c>
      <c r="W26" s="161">
        <f t="shared" si="6"/>
        <v>78.37837838</v>
      </c>
    </row>
    <row r="27">
      <c r="A27" s="31">
        <v>18.0</v>
      </c>
      <c r="B27" s="32" t="s">
        <v>36</v>
      </c>
      <c r="C27" s="15">
        <v>9.0</v>
      </c>
      <c r="D27" s="15">
        <v>9.0</v>
      </c>
      <c r="E27" s="15">
        <v>5.0</v>
      </c>
      <c r="F27" s="107">
        <v>8.0</v>
      </c>
      <c r="G27" s="14"/>
      <c r="H27" s="15">
        <v>7.0</v>
      </c>
      <c r="I27" s="15">
        <v>12.0</v>
      </c>
      <c r="J27" s="15">
        <v>8.0</v>
      </c>
      <c r="K27" s="15">
        <v>5.0</v>
      </c>
      <c r="L27" s="15">
        <v>12.0</v>
      </c>
      <c r="M27" s="16">
        <v>9.0</v>
      </c>
      <c r="N27" s="16">
        <v>2.0</v>
      </c>
      <c r="O27" s="15">
        <v>11.0</v>
      </c>
      <c r="P27" s="14"/>
      <c r="Q27" s="15">
        <v>14.0</v>
      </c>
      <c r="R27" s="125">
        <f t="shared" ref="R27:T27" si="22">SUM(C27,F27,I27,L27,O27)</f>
        <v>52</v>
      </c>
      <c r="S27" s="125">
        <f t="shared" si="22"/>
        <v>26</v>
      </c>
      <c r="T27" s="125">
        <f t="shared" si="22"/>
        <v>33</v>
      </c>
      <c r="U27" s="161">
        <f t="shared" si="4"/>
        <v>94.54545455</v>
      </c>
      <c r="V27" s="161">
        <f t="shared" si="5"/>
        <v>89.65517241</v>
      </c>
      <c r="W27" s="161">
        <f t="shared" si="6"/>
        <v>89.18918919</v>
      </c>
    </row>
    <row r="28">
      <c r="A28" s="105">
        <v>19.0</v>
      </c>
      <c r="B28" s="106" t="s">
        <v>37</v>
      </c>
      <c r="C28" s="107">
        <v>0.0</v>
      </c>
      <c r="D28" s="107">
        <v>0.0</v>
      </c>
      <c r="E28" s="107">
        <v>0.0</v>
      </c>
      <c r="F28" s="112">
        <v>0.0</v>
      </c>
      <c r="G28" s="108"/>
      <c r="H28" s="107">
        <v>0.0</v>
      </c>
      <c r="I28" s="107">
        <v>0.0</v>
      </c>
      <c r="J28" s="107">
        <v>1.0</v>
      </c>
      <c r="K28" s="107">
        <v>0.0</v>
      </c>
      <c r="L28" s="107">
        <v>0.0</v>
      </c>
      <c r="M28" s="162">
        <v>0.0</v>
      </c>
      <c r="N28" s="16">
        <v>0.0</v>
      </c>
      <c r="O28" s="107">
        <v>0.0</v>
      </c>
      <c r="P28" s="108"/>
      <c r="Q28" s="107">
        <v>0.0</v>
      </c>
      <c r="R28" s="125">
        <f t="shared" ref="R28:T28" si="23">SUM(C28,F28,I28,L28,O28)</f>
        <v>0</v>
      </c>
      <c r="S28" s="125">
        <f t="shared" si="23"/>
        <v>1</v>
      </c>
      <c r="T28" s="125">
        <f t="shared" si="23"/>
        <v>0</v>
      </c>
      <c r="U28" s="161">
        <f t="shared" si="4"/>
        <v>0</v>
      </c>
      <c r="V28" s="161">
        <f t="shared" si="5"/>
        <v>3.448275862</v>
      </c>
      <c r="W28" s="161">
        <f t="shared" si="6"/>
        <v>0</v>
      </c>
    </row>
    <row r="29">
      <c r="A29" s="110">
        <v>20.0</v>
      </c>
      <c r="B29" s="111" t="s">
        <v>38</v>
      </c>
      <c r="C29" s="112">
        <v>9.0</v>
      </c>
      <c r="D29" s="112">
        <v>9.0</v>
      </c>
      <c r="E29" s="112">
        <v>5.0</v>
      </c>
      <c r="F29" s="116">
        <v>8.0</v>
      </c>
      <c r="G29" s="113"/>
      <c r="H29" s="112">
        <v>7.0</v>
      </c>
      <c r="I29" s="112">
        <v>12.0</v>
      </c>
      <c r="J29" s="112">
        <v>8.0</v>
      </c>
      <c r="K29" s="112">
        <v>4.0</v>
      </c>
      <c r="L29" s="112">
        <v>12.0</v>
      </c>
      <c r="M29" s="16">
        <v>10.0</v>
      </c>
      <c r="N29" s="16">
        <v>2.0</v>
      </c>
      <c r="O29" s="112">
        <v>12.0</v>
      </c>
      <c r="P29" s="113"/>
      <c r="Q29" s="112">
        <v>14.0</v>
      </c>
      <c r="R29" s="125">
        <f t="shared" ref="R29:T29" si="24">SUM(C29,F29,I29,L29,O29)</f>
        <v>53</v>
      </c>
      <c r="S29" s="125">
        <f t="shared" si="24"/>
        <v>27</v>
      </c>
      <c r="T29" s="125">
        <f t="shared" si="24"/>
        <v>32</v>
      </c>
      <c r="U29" s="161">
        <f t="shared" si="4"/>
        <v>96.36363636</v>
      </c>
      <c r="V29" s="161">
        <f t="shared" si="5"/>
        <v>93.10344828</v>
      </c>
      <c r="W29" s="161">
        <f t="shared" si="6"/>
        <v>86.48648649</v>
      </c>
    </row>
    <row r="30">
      <c r="A30" s="31">
        <v>21.0</v>
      </c>
      <c r="B30" s="32" t="s">
        <v>39</v>
      </c>
      <c r="C30" s="116">
        <v>6.0</v>
      </c>
      <c r="D30" s="116">
        <v>7.0</v>
      </c>
      <c r="E30" s="116">
        <v>5.0</v>
      </c>
      <c r="F30" s="15">
        <v>7.0</v>
      </c>
      <c r="G30" s="117"/>
      <c r="H30" s="116">
        <v>7.0</v>
      </c>
      <c r="I30" s="116">
        <v>9.0</v>
      </c>
      <c r="J30" s="116">
        <v>7.0</v>
      </c>
      <c r="K30" s="116">
        <v>4.0</v>
      </c>
      <c r="L30" s="116">
        <v>12.0</v>
      </c>
      <c r="M30" s="163">
        <v>9.0</v>
      </c>
      <c r="N30" s="16">
        <v>1.0</v>
      </c>
      <c r="O30" s="116">
        <v>8.0</v>
      </c>
      <c r="P30" s="117"/>
      <c r="Q30" s="116">
        <v>10.0</v>
      </c>
      <c r="R30" s="125">
        <f t="shared" ref="R30:T30" si="25">SUM(C30,F30,I30,L30,O30)</f>
        <v>42</v>
      </c>
      <c r="S30" s="125">
        <f t="shared" si="25"/>
        <v>23</v>
      </c>
      <c r="T30" s="125">
        <f t="shared" si="25"/>
        <v>27</v>
      </c>
      <c r="U30" s="161">
        <f t="shared" si="4"/>
        <v>76.36363636</v>
      </c>
      <c r="V30" s="161">
        <f t="shared" si="5"/>
        <v>79.31034483</v>
      </c>
      <c r="W30" s="161">
        <f t="shared" si="6"/>
        <v>72.97297297</v>
      </c>
    </row>
    <row r="31">
      <c r="A31" s="31">
        <v>22.0</v>
      </c>
      <c r="B31" s="32" t="s">
        <v>40</v>
      </c>
      <c r="C31" s="15">
        <v>8.0</v>
      </c>
      <c r="D31" s="15">
        <v>9.0</v>
      </c>
      <c r="E31" s="15">
        <v>4.0</v>
      </c>
      <c r="F31" s="15">
        <v>8.0</v>
      </c>
      <c r="G31" s="14"/>
      <c r="H31" s="15">
        <v>7.0</v>
      </c>
      <c r="I31" s="15">
        <v>11.0</v>
      </c>
      <c r="J31" s="15">
        <v>7.0</v>
      </c>
      <c r="K31" s="15">
        <v>4.0</v>
      </c>
      <c r="L31" s="15">
        <v>13.0</v>
      </c>
      <c r="M31" s="16">
        <v>9.0</v>
      </c>
      <c r="N31" s="16">
        <v>2.0</v>
      </c>
      <c r="O31" s="15">
        <v>11.0</v>
      </c>
      <c r="P31" s="14"/>
      <c r="Q31" s="15">
        <v>12.0</v>
      </c>
      <c r="R31" s="125">
        <f t="shared" ref="R31:T31" si="26">SUM(C31,F31,I31,L31,O31)</f>
        <v>51</v>
      </c>
      <c r="S31" s="125">
        <f t="shared" si="26"/>
        <v>25</v>
      </c>
      <c r="T31" s="125">
        <f t="shared" si="26"/>
        <v>29</v>
      </c>
      <c r="U31" s="161">
        <f t="shared" si="4"/>
        <v>92.72727273</v>
      </c>
      <c r="V31" s="161">
        <f t="shared" si="5"/>
        <v>86.20689655</v>
      </c>
      <c r="W31" s="161">
        <f t="shared" si="6"/>
        <v>78.37837838</v>
      </c>
    </row>
    <row r="32">
      <c r="A32" s="31">
        <v>23.0</v>
      </c>
      <c r="B32" s="32" t="s">
        <v>41</v>
      </c>
      <c r="C32" s="15">
        <v>9.0</v>
      </c>
      <c r="D32" s="15">
        <v>9.0</v>
      </c>
      <c r="E32" s="15">
        <v>5.0</v>
      </c>
      <c r="F32" s="15">
        <v>8.0</v>
      </c>
      <c r="G32" s="14"/>
      <c r="H32" s="15">
        <v>7.0</v>
      </c>
      <c r="I32" s="15">
        <v>12.0</v>
      </c>
      <c r="J32" s="15">
        <v>8.0</v>
      </c>
      <c r="K32" s="15">
        <v>6.0</v>
      </c>
      <c r="L32" s="15">
        <v>13.0</v>
      </c>
      <c r="M32" s="16">
        <v>10.0</v>
      </c>
      <c r="N32" s="16">
        <v>3.0</v>
      </c>
      <c r="O32" s="15">
        <v>12.0</v>
      </c>
      <c r="P32" s="14"/>
      <c r="Q32" s="15">
        <v>15.0</v>
      </c>
      <c r="R32" s="125">
        <f t="shared" ref="R32:T32" si="27">SUM(C32,F32,I32,L32,O32)</f>
        <v>54</v>
      </c>
      <c r="S32" s="125">
        <f t="shared" si="27"/>
        <v>27</v>
      </c>
      <c r="T32" s="125">
        <f t="shared" si="27"/>
        <v>36</v>
      </c>
      <c r="U32" s="161">
        <f t="shared" si="4"/>
        <v>98.18181818</v>
      </c>
      <c r="V32" s="161">
        <f t="shared" si="5"/>
        <v>93.10344828</v>
      </c>
      <c r="W32" s="161">
        <f t="shared" si="6"/>
        <v>97.2972973</v>
      </c>
    </row>
    <row r="33">
      <c r="A33" s="31">
        <v>24.0</v>
      </c>
      <c r="B33" s="32" t="s">
        <v>42</v>
      </c>
      <c r="C33" s="15">
        <v>8.0</v>
      </c>
      <c r="D33" s="15">
        <v>7.0</v>
      </c>
      <c r="E33" s="15">
        <v>5.0</v>
      </c>
      <c r="F33" s="15">
        <v>8.0</v>
      </c>
      <c r="G33" s="14"/>
      <c r="H33" s="15">
        <v>7.0</v>
      </c>
      <c r="I33" s="15">
        <v>11.0</v>
      </c>
      <c r="J33" s="15">
        <v>7.0</v>
      </c>
      <c r="K33" s="15">
        <v>5.0</v>
      </c>
      <c r="L33" s="15">
        <v>12.0</v>
      </c>
      <c r="M33" s="16">
        <v>9.0</v>
      </c>
      <c r="N33" s="16">
        <v>1.0</v>
      </c>
      <c r="O33" s="15">
        <v>11.0</v>
      </c>
      <c r="P33" s="14"/>
      <c r="Q33" s="15">
        <v>11.0</v>
      </c>
      <c r="R33" s="125">
        <f t="shared" ref="R33:T33" si="28">SUM(C33,F33,I33,L33,O33)</f>
        <v>50</v>
      </c>
      <c r="S33" s="125">
        <f t="shared" si="28"/>
        <v>23</v>
      </c>
      <c r="T33" s="125">
        <f t="shared" si="28"/>
        <v>29</v>
      </c>
      <c r="U33" s="161">
        <f t="shared" si="4"/>
        <v>90.90909091</v>
      </c>
      <c r="V33" s="161">
        <f t="shared" si="5"/>
        <v>79.31034483</v>
      </c>
      <c r="W33" s="161">
        <f t="shared" si="6"/>
        <v>78.37837838</v>
      </c>
    </row>
    <row r="34">
      <c r="A34" s="31">
        <v>25.0</v>
      </c>
      <c r="B34" s="32" t="s">
        <v>43</v>
      </c>
      <c r="C34" s="15">
        <v>9.0</v>
      </c>
      <c r="D34" s="15">
        <v>9.0</v>
      </c>
      <c r="E34" s="15">
        <v>5.0</v>
      </c>
      <c r="F34" s="15">
        <v>8.0</v>
      </c>
      <c r="G34" s="14"/>
      <c r="H34" s="15">
        <v>7.0</v>
      </c>
      <c r="I34" s="15">
        <v>12.0</v>
      </c>
      <c r="J34" s="15">
        <v>8.0</v>
      </c>
      <c r="K34" s="15">
        <v>6.0</v>
      </c>
      <c r="L34" s="15">
        <v>13.0</v>
      </c>
      <c r="M34" s="16">
        <v>10.0</v>
      </c>
      <c r="N34" s="16">
        <v>3.0</v>
      </c>
      <c r="O34" s="15">
        <v>12.0</v>
      </c>
      <c r="P34" s="14"/>
      <c r="Q34" s="15">
        <v>15.0</v>
      </c>
      <c r="R34" s="125">
        <f t="shared" ref="R34:T34" si="29">SUM(C34,F34,I34,L34,O34)</f>
        <v>54</v>
      </c>
      <c r="S34" s="125">
        <f t="shared" si="29"/>
        <v>27</v>
      </c>
      <c r="T34" s="125">
        <f t="shared" si="29"/>
        <v>36</v>
      </c>
      <c r="U34" s="161">
        <f t="shared" si="4"/>
        <v>98.18181818</v>
      </c>
      <c r="V34" s="161">
        <f t="shared" si="5"/>
        <v>93.10344828</v>
      </c>
      <c r="W34" s="161">
        <f t="shared" si="6"/>
        <v>97.2972973</v>
      </c>
    </row>
    <row r="35">
      <c r="A35" s="31">
        <v>26.0</v>
      </c>
      <c r="B35" s="32" t="s">
        <v>44</v>
      </c>
      <c r="C35" s="15">
        <v>8.0</v>
      </c>
      <c r="D35" s="15">
        <v>9.0</v>
      </c>
      <c r="E35" s="15">
        <v>5.0</v>
      </c>
      <c r="F35" s="15">
        <v>8.0</v>
      </c>
      <c r="G35" s="14"/>
      <c r="H35" s="15">
        <v>5.0</v>
      </c>
      <c r="I35" s="15">
        <v>11.0</v>
      </c>
      <c r="J35" s="15">
        <v>8.0</v>
      </c>
      <c r="K35" s="15">
        <v>5.0</v>
      </c>
      <c r="L35" s="15">
        <v>12.0</v>
      </c>
      <c r="M35" s="16">
        <v>9.0</v>
      </c>
      <c r="N35" s="16">
        <v>3.0</v>
      </c>
      <c r="O35" s="15">
        <v>12.0</v>
      </c>
      <c r="P35" s="14"/>
      <c r="Q35" s="15">
        <v>15.0</v>
      </c>
      <c r="R35" s="125">
        <f t="shared" ref="R35:T35" si="30">SUM(C35,F35,I35,L35,O35)</f>
        <v>51</v>
      </c>
      <c r="S35" s="125">
        <f t="shared" si="30"/>
        <v>26</v>
      </c>
      <c r="T35" s="125">
        <f t="shared" si="30"/>
        <v>33</v>
      </c>
      <c r="U35" s="161">
        <f t="shared" si="4"/>
        <v>92.72727273</v>
      </c>
      <c r="V35" s="161">
        <f t="shared" si="5"/>
        <v>89.65517241</v>
      </c>
      <c r="W35" s="161">
        <f t="shared" si="6"/>
        <v>89.18918919</v>
      </c>
    </row>
    <row r="36">
      <c r="A36" s="31">
        <v>27.0</v>
      </c>
      <c r="B36" s="32" t="s">
        <v>45</v>
      </c>
      <c r="C36" s="15">
        <v>8.0</v>
      </c>
      <c r="D36" s="15">
        <v>8.0</v>
      </c>
      <c r="E36" s="15">
        <v>3.0</v>
      </c>
      <c r="F36" s="15">
        <v>7.0</v>
      </c>
      <c r="G36" s="14"/>
      <c r="H36" s="15">
        <v>7.0</v>
      </c>
      <c r="I36" s="15">
        <v>11.0</v>
      </c>
      <c r="J36" s="15">
        <v>7.0</v>
      </c>
      <c r="K36" s="15">
        <v>4.0</v>
      </c>
      <c r="L36" s="15">
        <v>12.0</v>
      </c>
      <c r="M36" s="16">
        <v>9.0</v>
      </c>
      <c r="N36" s="16">
        <v>2.0</v>
      </c>
      <c r="O36" s="15">
        <v>12.0</v>
      </c>
      <c r="P36" s="14"/>
      <c r="Q36" s="15">
        <v>11.0</v>
      </c>
      <c r="R36" s="125">
        <f t="shared" ref="R36:T36" si="31">SUM(C36,F36,I36,L36,O36)</f>
        <v>50</v>
      </c>
      <c r="S36" s="125">
        <f t="shared" si="31"/>
        <v>24</v>
      </c>
      <c r="T36" s="125">
        <f t="shared" si="31"/>
        <v>27</v>
      </c>
      <c r="U36" s="161">
        <f t="shared" si="4"/>
        <v>90.90909091</v>
      </c>
      <c r="V36" s="161">
        <f t="shared" si="5"/>
        <v>82.75862069</v>
      </c>
      <c r="W36" s="161">
        <f t="shared" si="6"/>
        <v>72.97297297</v>
      </c>
    </row>
    <row r="37">
      <c r="A37" s="31">
        <v>28.0</v>
      </c>
      <c r="B37" s="32" t="s">
        <v>46</v>
      </c>
      <c r="C37" s="15">
        <v>7.0</v>
      </c>
      <c r="D37" s="15">
        <v>8.0</v>
      </c>
      <c r="E37" s="15">
        <v>4.0</v>
      </c>
      <c r="F37" s="15">
        <v>7.0</v>
      </c>
      <c r="G37" s="14"/>
      <c r="H37" s="15">
        <v>5.0</v>
      </c>
      <c r="I37" s="15">
        <v>9.0</v>
      </c>
      <c r="J37" s="15">
        <v>7.0</v>
      </c>
      <c r="K37" s="15">
        <v>4.0</v>
      </c>
      <c r="L37" s="15">
        <v>11.0</v>
      </c>
      <c r="M37" s="16">
        <v>9.0</v>
      </c>
      <c r="N37" s="16">
        <v>2.0</v>
      </c>
      <c r="O37" s="15">
        <v>10.0</v>
      </c>
      <c r="P37" s="14"/>
      <c r="Q37" s="15">
        <v>13.0</v>
      </c>
      <c r="R37" s="125">
        <f t="shared" ref="R37:T37" si="32">SUM(C37,F37,I37,L37,O37)</f>
        <v>44</v>
      </c>
      <c r="S37" s="125">
        <f t="shared" si="32"/>
        <v>24</v>
      </c>
      <c r="T37" s="125">
        <f t="shared" si="32"/>
        <v>28</v>
      </c>
      <c r="U37" s="161">
        <f t="shared" si="4"/>
        <v>80</v>
      </c>
      <c r="V37" s="161">
        <f t="shared" si="5"/>
        <v>82.75862069</v>
      </c>
      <c r="W37" s="161">
        <f t="shared" si="6"/>
        <v>75.67567568</v>
      </c>
    </row>
    <row r="38">
      <c r="A38" s="31">
        <v>29.0</v>
      </c>
      <c r="B38" s="32" t="s">
        <v>47</v>
      </c>
      <c r="C38" s="15">
        <v>8.0</v>
      </c>
      <c r="D38" s="15">
        <v>8.0</v>
      </c>
      <c r="E38" s="15">
        <v>2.0</v>
      </c>
      <c r="F38" s="15">
        <v>5.0</v>
      </c>
      <c r="G38" s="14"/>
      <c r="H38" s="15">
        <v>6.0</v>
      </c>
      <c r="I38" s="15">
        <v>10.0</v>
      </c>
      <c r="J38" s="15">
        <v>4.0</v>
      </c>
      <c r="K38" s="15">
        <v>4.0</v>
      </c>
      <c r="L38" s="15">
        <v>9.0</v>
      </c>
      <c r="M38" s="16">
        <v>6.0</v>
      </c>
      <c r="N38" s="16">
        <v>2.0</v>
      </c>
      <c r="O38" s="15">
        <v>11.0</v>
      </c>
      <c r="P38" s="14"/>
      <c r="Q38" s="15">
        <v>9.0</v>
      </c>
      <c r="R38" s="125">
        <f t="shared" ref="R38:T38" si="33">SUM(C38,F38,I38,L38,O38)</f>
        <v>43</v>
      </c>
      <c r="S38" s="125">
        <f t="shared" si="33"/>
        <v>18</v>
      </c>
      <c r="T38" s="125">
        <f t="shared" si="33"/>
        <v>23</v>
      </c>
      <c r="U38" s="161">
        <f t="shared" si="4"/>
        <v>78.18181818</v>
      </c>
      <c r="V38" s="161">
        <f t="shared" si="5"/>
        <v>62.06896552</v>
      </c>
      <c r="W38" s="161">
        <f t="shared" si="6"/>
        <v>62.16216216</v>
      </c>
    </row>
    <row r="39">
      <c r="A39" s="31">
        <v>30.0</v>
      </c>
      <c r="B39" s="32" t="s">
        <v>48</v>
      </c>
      <c r="C39" s="15">
        <v>8.0</v>
      </c>
      <c r="D39" s="15">
        <v>9.0</v>
      </c>
      <c r="E39" s="15">
        <v>4.0</v>
      </c>
      <c r="F39" s="15">
        <v>8.0</v>
      </c>
      <c r="G39" s="14"/>
      <c r="H39" s="15">
        <v>7.0</v>
      </c>
      <c r="I39" s="15">
        <v>12.0</v>
      </c>
      <c r="J39" s="15">
        <v>8.0</v>
      </c>
      <c r="K39" s="15">
        <v>4.0</v>
      </c>
      <c r="L39" s="15">
        <v>13.0</v>
      </c>
      <c r="M39" s="16">
        <v>10.0</v>
      </c>
      <c r="N39" s="16">
        <v>1.0</v>
      </c>
      <c r="O39" s="15">
        <v>11.0</v>
      </c>
      <c r="P39" s="14"/>
      <c r="Q39" s="15">
        <v>14.0</v>
      </c>
      <c r="R39" s="125">
        <f t="shared" ref="R39:T39" si="34">SUM(C39,F39,I39,L39,O39)</f>
        <v>52</v>
      </c>
      <c r="S39" s="125">
        <f t="shared" si="34"/>
        <v>27</v>
      </c>
      <c r="T39" s="125">
        <f t="shared" si="34"/>
        <v>30</v>
      </c>
      <c r="U39" s="161">
        <f t="shared" si="4"/>
        <v>94.54545455</v>
      </c>
      <c r="V39" s="161">
        <f t="shared" si="5"/>
        <v>93.10344828</v>
      </c>
      <c r="W39" s="161">
        <f t="shared" si="6"/>
        <v>81.08108108</v>
      </c>
    </row>
    <row r="40">
      <c r="A40" s="31">
        <v>31.0</v>
      </c>
      <c r="B40" s="32" t="s">
        <v>49</v>
      </c>
      <c r="C40" s="15">
        <v>8.0</v>
      </c>
      <c r="D40" s="15">
        <v>8.0</v>
      </c>
      <c r="E40" s="15">
        <v>4.0</v>
      </c>
      <c r="F40" s="15">
        <v>8.0</v>
      </c>
      <c r="G40" s="14"/>
      <c r="H40" s="15">
        <v>7.0</v>
      </c>
      <c r="I40" s="15">
        <v>11.0</v>
      </c>
      <c r="J40" s="15">
        <v>7.0</v>
      </c>
      <c r="K40" s="15">
        <v>3.0</v>
      </c>
      <c r="L40" s="15">
        <v>11.0</v>
      </c>
      <c r="M40" s="16">
        <v>9.0</v>
      </c>
      <c r="N40" s="16">
        <v>2.0</v>
      </c>
      <c r="O40" s="15">
        <v>11.0</v>
      </c>
      <c r="P40" s="14"/>
      <c r="Q40" s="15">
        <v>12.0</v>
      </c>
      <c r="R40" s="125">
        <f t="shared" ref="R40:T40" si="35">SUM(C40,F40,I40,L40,O40)</f>
        <v>49</v>
      </c>
      <c r="S40" s="125">
        <f t="shared" si="35"/>
        <v>24</v>
      </c>
      <c r="T40" s="125">
        <f t="shared" si="35"/>
        <v>28</v>
      </c>
      <c r="U40" s="161">
        <f t="shared" si="4"/>
        <v>89.09090909</v>
      </c>
      <c r="V40" s="161">
        <f t="shared" si="5"/>
        <v>82.75862069</v>
      </c>
      <c r="W40" s="161">
        <f t="shared" si="6"/>
        <v>75.67567568</v>
      </c>
    </row>
    <row r="41">
      <c r="A41" s="31">
        <v>32.0</v>
      </c>
      <c r="B41" s="32" t="s">
        <v>50</v>
      </c>
      <c r="C41" s="15">
        <v>8.0</v>
      </c>
      <c r="D41" s="15">
        <v>8.0</v>
      </c>
      <c r="E41" s="15">
        <v>3.0</v>
      </c>
      <c r="F41" s="15">
        <v>7.0</v>
      </c>
      <c r="G41" s="14"/>
      <c r="H41" s="15">
        <v>6.0</v>
      </c>
      <c r="I41" s="15">
        <v>10.0</v>
      </c>
      <c r="J41" s="15">
        <v>7.0</v>
      </c>
      <c r="K41" s="15">
        <v>4.0</v>
      </c>
      <c r="L41" s="15">
        <v>11.0</v>
      </c>
      <c r="M41" s="16">
        <v>9.0</v>
      </c>
      <c r="N41" s="16">
        <v>2.0</v>
      </c>
      <c r="O41" s="15">
        <v>10.0</v>
      </c>
      <c r="P41" s="14"/>
      <c r="Q41" s="15">
        <v>12.0</v>
      </c>
      <c r="R41" s="125">
        <f t="shared" ref="R41:T41" si="36">SUM(C41,F41,I41,L41,O41)</f>
        <v>46</v>
      </c>
      <c r="S41" s="125">
        <f t="shared" si="36"/>
        <v>24</v>
      </c>
      <c r="T41" s="125">
        <f t="shared" si="36"/>
        <v>27</v>
      </c>
      <c r="U41" s="161">
        <f t="shared" si="4"/>
        <v>83.63636364</v>
      </c>
      <c r="V41" s="161">
        <f t="shared" si="5"/>
        <v>82.75862069</v>
      </c>
      <c r="W41" s="161">
        <f t="shared" si="6"/>
        <v>72.97297297</v>
      </c>
    </row>
    <row r="42">
      <c r="A42" s="31">
        <v>33.0</v>
      </c>
      <c r="B42" s="32" t="s">
        <v>51</v>
      </c>
      <c r="C42" s="15">
        <v>8.0</v>
      </c>
      <c r="D42" s="15">
        <v>7.0</v>
      </c>
      <c r="E42" s="15">
        <v>4.0</v>
      </c>
      <c r="F42" s="15">
        <v>7.0</v>
      </c>
      <c r="G42" s="14"/>
      <c r="H42" s="15">
        <v>6.0</v>
      </c>
      <c r="I42" s="15">
        <v>10.0</v>
      </c>
      <c r="J42" s="15">
        <v>7.0</v>
      </c>
      <c r="K42" s="15">
        <v>4.0</v>
      </c>
      <c r="L42" s="15">
        <v>13.0</v>
      </c>
      <c r="M42" s="16">
        <v>9.0</v>
      </c>
      <c r="N42" s="16">
        <v>1.0</v>
      </c>
      <c r="O42" s="15">
        <v>10.0</v>
      </c>
      <c r="P42" s="14"/>
      <c r="Q42" s="15">
        <v>13.0</v>
      </c>
      <c r="R42" s="125">
        <f t="shared" ref="R42:T42" si="37">SUM(C42,F42,I42,L42,O42)</f>
        <v>48</v>
      </c>
      <c r="S42" s="125">
        <f t="shared" si="37"/>
        <v>23</v>
      </c>
      <c r="T42" s="125">
        <f t="shared" si="37"/>
        <v>28</v>
      </c>
      <c r="U42" s="161">
        <f t="shared" si="4"/>
        <v>87.27272727</v>
      </c>
      <c r="V42" s="161">
        <f t="shared" si="5"/>
        <v>79.31034483</v>
      </c>
      <c r="W42" s="161">
        <f t="shared" si="6"/>
        <v>75.67567568</v>
      </c>
    </row>
    <row r="43">
      <c r="A43" s="31">
        <v>34.0</v>
      </c>
      <c r="B43" s="32" t="s">
        <v>52</v>
      </c>
      <c r="C43" s="15">
        <v>9.0</v>
      </c>
      <c r="D43" s="15">
        <v>9.0</v>
      </c>
      <c r="E43" s="15">
        <v>3.0</v>
      </c>
      <c r="F43" s="15">
        <v>7.0</v>
      </c>
      <c r="G43" s="14"/>
      <c r="H43" s="15">
        <v>7.0</v>
      </c>
      <c r="I43" s="15">
        <v>12.0</v>
      </c>
      <c r="J43" s="15">
        <v>7.0</v>
      </c>
      <c r="K43" s="15">
        <v>4.0</v>
      </c>
      <c r="L43" s="15">
        <v>10.0</v>
      </c>
      <c r="M43" s="16">
        <v>9.0</v>
      </c>
      <c r="N43" s="16">
        <v>3.0</v>
      </c>
      <c r="O43" s="15">
        <v>11.0</v>
      </c>
      <c r="P43" s="14"/>
      <c r="Q43" s="15">
        <v>13.0</v>
      </c>
      <c r="R43" s="125">
        <f t="shared" ref="R43:T43" si="38">SUM(C43,F43,I43,L43,O43)</f>
        <v>49</v>
      </c>
      <c r="S43" s="125">
        <f t="shared" si="38"/>
        <v>25</v>
      </c>
      <c r="T43" s="125">
        <f t="shared" si="38"/>
        <v>30</v>
      </c>
      <c r="U43" s="161">
        <f t="shared" si="4"/>
        <v>89.09090909</v>
      </c>
      <c r="V43" s="161">
        <f t="shared" si="5"/>
        <v>86.20689655</v>
      </c>
      <c r="W43" s="161">
        <f t="shared" si="6"/>
        <v>81.08108108</v>
      </c>
    </row>
    <row r="44">
      <c r="A44" s="31">
        <v>35.0</v>
      </c>
      <c r="B44" s="32" t="s">
        <v>53</v>
      </c>
      <c r="C44" s="15">
        <v>5.0</v>
      </c>
      <c r="D44" s="15">
        <v>8.0</v>
      </c>
      <c r="E44" s="15">
        <v>4.0</v>
      </c>
      <c r="F44" s="15">
        <v>7.0</v>
      </c>
      <c r="G44" s="14"/>
      <c r="H44" s="15">
        <v>5.0</v>
      </c>
      <c r="I44" s="15">
        <v>8.0</v>
      </c>
      <c r="J44" s="15">
        <v>7.0</v>
      </c>
      <c r="K44" s="15">
        <v>4.0</v>
      </c>
      <c r="L44" s="15">
        <v>11.0</v>
      </c>
      <c r="M44" s="16">
        <v>9.0</v>
      </c>
      <c r="N44" s="16">
        <v>2.0</v>
      </c>
      <c r="O44" s="15">
        <v>8.0</v>
      </c>
      <c r="P44" s="14"/>
      <c r="Q44" s="15">
        <v>10.0</v>
      </c>
      <c r="R44" s="125">
        <f t="shared" ref="R44:T44" si="39">SUM(C44,F44,I44,L44,O44)</f>
        <v>39</v>
      </c>
      <c r="S44" s="125">
        <f t="shared" si="39"/>
        <v>24</v>
      </c>
      <c r="T44" s="125">
        <f t="shared" si="39"/>
        <v>25</v>
      </c>
      <c r="U44" s="161">
        <f t="shared" si="4"/>
        <v>70.90909091</v>
      </c>
      <c r="V44" s="161">
        <f t="shared" si="5"/>
        <v>82.75862069</v>
      </c>
      <c r="W44" s="161">
        <f t="shared" si="6"/>
        <v>67.56756757</v>
      </c>
    </row>
    <row r="45">
      <c r="A45" s="31">
        <v>36.0</v>
      </c>
      <c r="B45" s="32" t="s">
        <v>54</v>
      </c>
      <c r="C45" s="15">
        <v>8.0</v>
      </c>
      <c r="D45" s="15">
        <v>9.0</v>
      </c>
      <c r="E45" s="15">
        <v>5.0</v>
      </c>
      <c r="F45" s="15">
        <v>8.0</v>
      </c>
      <c r="G45" s="14"/>
      <c r="H45" s="15">
        <v>6.0</v>
      </c>
      <c r="I45" s="15">
        <v>11.0</v>
      </c>
      <c r="J45" s="15">
        <v>8.0</v>
      </c>
      <c r="K45" s="15">
        <v>5.0</v>
      </c>
      <c r="L45" s="15">
        <v>11.0</v>
      </c>
      <c r="M45" s="16">
        <v>10.0</v>
      </c>
      <c r="N45" s="16">
        <v>3.0</v>
      </c>
      <c r="O45" s="15">
        <v>11.0</v>
      </c>
      <c r="P45" s="14"/>
      <c r="Q45" s="15">
        <v>15.0</v>
      </c>
      <c r="R45" s="125">
        <f t="shared" ref="R45:T45" si="40">SUM(C45,F45,I45,L45,O45)</f>
        <v>49</v>
      </c>
      <c r="S45" s="125">
        <f t="shared" si="40"/>
        <v>27</v>
      </c>
      <c r="T45" s="125">
        <f t="shared" si="40"/>
        <v>34</v>
      </c>
      <c r="U45" s="161">
        <f t="shared" si="4"/>
        <v>89.09090909</v>
      </c>
      <c r="V45" s="161">
        <f t="shared" si="5"/>
        <v>93.10344828</v>
      </c>
      <c r="W45" s="161">
        <f t="shared" si="6"/>
        <v>91.89189189</v>
      </c>
    </row>
    <row r="46">
      <c r="A46" s="31">
        <v>37.0</v>
      </c>
      <c r="B46" s="32" t="s">
        <v>55</v>
      </c>
      <c r="C46" s="15">
        <v>8.0</v>
      </c>
      <c r="D46" s="15">
        <v>9.0</v>
      </c>
      <c r="E46" s="15">
        <v>4.0</v>
      </c>
      <c r="F46" s="15">
        <v>8.0</v>
      </c>
      <c r="G46" s="14"/>
      <c r="H46" s="15">
        <v>6.0</v>
      </c>
      <c r="I46" s="15">
        <v>11.0</v>
      </c>
      <c r="J46" s="15">
        <v>7.0</v>
      </c>
      <c r="K46" s="15">
        <v>4.0</v>
      </c>
      <c r="L46" s="15">
        <v>13.0</v>
      </c>
      <c r="M46" s="16">
        <v>10.0</v>
      </c>
      <c r="N46" s="16">
        <v>2.0</v>
      </c>
      <c r="O46" s="15">
        <v>11.0</v>
      </c>
      <c r="P46" s="14"/>
      <c r="Q46" s="15">
        <v>15.0</v>
      </c>
      <c r="R46" s="125">
        <f t="shared" ref="R46:T46" si="41">SUM(C46,F46,I46,L46,O46)</f>
        <v>51</v>
      </c>
      <c r="S46" s="125">
        <f t="shared" si="41"/>
        <v>26</v>
      </c>
      <c r="T46" s="125">
        <f t="shared" si="41"/>
        <v>31</v>
      </c>
      <c r="U46" s="161">
        <f t="shared" si="4"/>
        <v>92.72727273</v>
      </c>
      <c r="V46" s="161">
        <f t="shared" si="5"/>
        <v>89.65517241</v>
      </c>
      <c r="W46" s="161">
        <f t="shared" si="6"/>
        <v>83.78378378</v>
      </c>
    </row>
    <row r="47">
      <c r="A47" s="31">
        <v>38.0</v>
      </c>
      <c r="B47" s="32" t="s">
        <v>56</v>
      </c>
      <c r="C47" s="15">
        <v>9.0</v>
      </c>
      <c r="D47" s="15">
        <v>9.0</v>
      </c>
      <c r="E47" s="15">
        <v>5.0</v>
      </c>
      <c r="F47" s="15">
        <v>8.0</v>
      </c>
      <c r="G47" s="14"/>
      <c r="H47" s="15">
        <v>7.0</v>
      </c>
      <c r="I47" s="15">
        <v>12.0</v>
      </c>
      <c r="J47" s="15">
        <v>8.0</v>
      </c>
      <c r="K47" s="15">
        <v>6.0</v>
      </c>
      <c r="L47" s="15">
        <v>13.0</v>
      </c>
      <c r="M47" s="16">
        <v>10.0</v>
      </c>
      <c r="N47" s="16">
        <v>3.0</v>
      </c>
      <c r="O47" s="15">
        <v>12.0</v>
      </c>
      <c r="P47" s="14"/>
      <c r="Q47" s="15">
        <v>15.0</v>
      </c>
      <c r="R47" s="125">
        <f t="shared" ref="R47:T47" si="42">SUM(C47,F47,I47,L47,O47)</f>
        <v>54</v>
      </c>
      <c r="S47" s="125">
        <f t="shared" si="42"/>
        <v>27</v>
      </c>
      <c r="T47" s="125">
        <f t="shared" si="42"/>
        <v>36</v>
      </c>
      <c r="U47" s="161">
        <f t="shared" si="4"/>
        <v>98.18181818</v>
      </c>
      <c r="V47" s="161">
        <f t="shared" si="5"/>
        <v>93.10344828</v>
      </c>
      <c r="W47" s="161">
        <f t="shared" si="6"/>
        <v>97.2972973</v>
      </c>
    </row>
    <row r="48">
      <c r="A48" s="31">
        <v>39.0</v>
      </c>
      <c r="B48" s="32" t="s">
        <v>57</v>
      </c>
      <c r="C48" s="15">
        <v>9.0</v>
      </c>
      <c r="D48" s="15">
        <v>9.0</v>
      </c>
      <c r="E48" s="15">
        <v>5.0</v>
      </c>
      <c r="F48" s="15">
        <v>7.0</v>
      </c>
      <c r="G48" s="14"/>
      <c r="H48" s="15">
        <v>7.0</v>
      </c>
      <c r="I48" s="15">
        <v>12.0</v>
      </c>
      <c r="J48" s="15">
        <v>7.0</v>
      </c>
      <c r="K48" s="15">
        <v>6.0</v>
      </c>
      <c r="L48" s="15">
        <v>12.0</v>
      </c>
      <c r="M48" s="16">
        <v>10.0</v>
      </c>
      <c r="N48" s="16">
        <v>3.0</v>
      </c>
      <c r="O48" s="15">
        <v>12.0</v>
      </c>
      <c r="P48" s="14"/>
      <c r="Q48" s="15">
        <v>15.0</v>
      </c>
      <c r="R48" s="125">
        <f t="shared" ref="R48:T48" si="43">SUM(C48,F48,I48,L48,O48)</f>
        <v>52</v>
      </c>
      <c r="S48" s="125">
        <f t="shared" si="43"/>
        <v>26</v>
      </c>
      <c r="T48" s="125">
        <f t="shared" si="43"/>
        <v>36</v>
      </c>
      <c r="U48" s="161">
        <f t="shared" si="4"/>
        <v>94.54545455</v>
      </c>
      <c r="V48" s="161">
        <f t="shared" si="5"/>
        <v>89.65517241</v>
      </c>
      <c r="W48" s="161">
        <f t="shared" si="6"/>
        <v>97.2972973</v>
      </c>
    </row>
    <row r="49">
      <c r="A49" s="31">
        <v>40.0</v>
      </c>
      <c r="B49" s="32" t="s">
        <v>58</v>
      </c>
      <c r="C49" s="15">
        <v>8.0</v>
      </c>
      <c r="D49" s="15">
        <v>7.0</v>
      </c>
      <c r="E49" s="15">
        <v>4.0</v>
      </c>
      <c r="F49" s="15">
        <v>7.0</v>
      </c>
      <c r="G49" s="14"/>
      <c r="H49" s="15">
        <v>7.0</v>
      </c>
      <c r="I49" s="15">
        <v>11.0</v>
      </c>
      <c r="J49" s="15">
        <v>7.0</v>
      </c>
      <c r="K49" s="15">
        <v>4.0</v>
      </c>
      <c r="L49" s="15">
        <v>11.0</v>
      </c>
      <c r="M49" s="16">
        <v>9.0</v>
      </c>
      <c r="N49" s="16">
        <v>2.0</v>
      </c>
      <c r="O49" s="15">
        <v>11.0</v>
      </c>
      <c r="P49" s="14"/>
      <c r="Q49" s="15">
        <v>14.0</v>
      </c>
      <c r="R49" s="125">
        <f t="shared" ref="R49:T49" si="44">SUM(C49,F49,I49,L49,O49)</f>
        <v>48</v>
      </c>
      <c r="S49" s="125">
        <f t="shared" si="44"/>
        <v>23</v>
      </c>
      <c r="T49" s="125">
        <f t="shared" si="44"/>
        <v>31</v>
      </c>
      <c r="U49" s="161">
        <f t="shared" si="4"/>
        <v>87.27272727</v>
      </c>
      <c r="V49" s="161">
        <f t="shared" si="5"/>
        <v>79.31034483</v>
      </c>
      <c r="W49" s="161">
        <f t="shared" si="6"/>
        <v>83.78378378</v>
      </c>
    </row>
    <row r="50">
      <c r="A50" s="31">
        <v>41.0</v>
      </c>
      <c r="B50" s="32" t="s">
        <v>59</v>
      </c>
      <c r="C50" s="15">
        <v>8.0</v>
      </c>
      <c r="D50" s="15">
        <v>7.0</v>
      </c>
      <c r="E50" s="15">
        <v>3.0</v>
      </c>
      <c r="F50" s="15">
        <v>6.0</v>
      </c>
      <c r="G50" s="14"/>
      <c r="H50" s="15">
        <v>6.0</v>
      </c>
      <c r="I50" s="15">
        <v>10.0</v>
      </c>
      <c r="J50" s="15">
        <v>7.0</v>
      </c>
      <c r="K50" s="15">
        <v>4.0</v>
      </c>
      <c r="L50" s="15">
        <v>12.0</v>
      </c>
      <c r="M50" s="16">
        <v>9.0</v>
      </c>
      <c r="N50" s="16">
        <v>2.0</v>
      </c>
      <c r="O50" s="15">
        <v>9.0</v>
      </c>
      <c r="P50" s="14"/>
      <c r="Q50" s="15">
        <v>12.0</v>
      </c>
      <c r="R50" s="125">
        <f t="shared" ref="R50:T50" si="45">SUM(C50,F50,I50,L50,O50)</f>
        <v>45</v>
      </c>
      <c r="S50" s="125">
        <f t="shared" si="45"/>
        <v>23</v>
      </c>
      <c r="T50" s="125">
        <f t="shared" si="45"/>
        <v>27</v>
      </c>
      <c r="U50" s="161">
        <f t="shared" si="4"/>
        <v>81.81818182</v>
      </c>
      <c r="V50" s="161">
        <f t="shared" si="5"/>
        <v>79.31034483</v>
      </c>
      <c r="W50" s="161">
        <f t="shared" si="6"/>
        <v>72.97297297</v>
      </c>
    </row>
    <row r="51">
      <c r="A51" s="31">
        <v>42.0</v>
      </c>
      <c r="B51" s="32" t="s">
        <v>60</v>
      </c>
      <c r="C51" s="15">
        <v>9.0</v>
      </c>
      <c r="D51" s="15">
        <v>9.0</v>
      </c>
      <c r="E51" s="15">
        <v>5.0</v>
      </c>
      <c r="F51" s="15">
        <v>8.0</v>
      </c>
      <c r="G51" s="14"/>
      <c r="H51" s="15">
        <v>7.0</v>
      </c>
      <c r="I51" s="15">
        <v>12.0</v>
      </c>
      <c r="J51" s="15">
        <v>8.0</v>
      </c>
      <c r="K51" s="15">
        <v>6.0</v>
      </c>
      <c r="L51" s="15">
        <v>12.0</v>
      </c>
      <c r="M51" s="16">
        <v>10.0</v>
      </c>
      <c r="N51" s="16">
        <v>3.0</v>
      </c>
      <c r="O51" s="15">
        <v>12.0</v>
      </c>
      <c r="P51" s="14"/>
      <c r="Q51" s="15">
        <v>15.0</v>
      </c>
      <c r="R51" s="125">
        <f t="shared" ref="R51:T51" si="46">SUM(C51,F51,I51,L51,O51)</f>
        <v>53</v>
      </c>
      <c r="S51" s="125">
        <f t="shared" si="46"/>
        <v>27</v>
      </c>
      <c r="T51" s="125">
        <f t="shared" si="46"/>
        <v>36</v>
      </c>
      <c r="U51" s="161">
        <f t="shared" si="4"/>
        <v>96.36363636</v>
      </c>
      <c r="V51" s="161">
        <f t="shared" si="5"/>
        <v>93.10344828</v>
      </c>
      <c r="W51" s="161">
        <f t="shared" si="6"/>
        <v>97.2972973</v>
      </c>
    </row>
    <row r="52">
      <c r="A52" s="31">
        <v>43.0</v>
      </c>
      <c r="B52" s="32" t="s">
        <v>61</v>
      </c>
      <c r="C52" s="15">
        <v>7.0</v>
      </c>
      <c r="D52" s="15">
        <v>7.0</v>
      </c>
      <c r="E52" s="15">
        <v>5.0</v>
      </c>
      <c r="F52" s="15">
        <v>6.0</v>
      </c>
      <c r="G52" s="14"/>
      <c r="H52" s="15">
        <v>7.0</v>
      </c>
      <c r="I52" s="15">
        <v>11.0</v>
      </c>
      <c r="J52" s="15">
        <v>5.0</v>
      </c>
      <c r="K52" s="15">
        <v>6.0</v>
      </c>
      <c r="L52" s="15">
        <v>12.0</v>
      </c>
      <c r="M52" s="16">
        <v>7.0</v>
      </c>
      <c r="N52" s="16">
        <v>3.0</v>
      </c>
      <c r="O52" s="15">
        <v>11.0</v>
      </c>
      <c r="P52" s="14"/>
      <c r="Q52" s="15">
        <v>12.0</v>
      </c>
      <c r="R52" s="125">
        <f t="shared" ref="R52:T52" si="47">SUM(C52,F52,I52,L52,O52)</f>
        <v>47</v>
      </c>
      <c r="S52" s="125">
        <f t="shared" si="47"/>
        <v>19</v>
      </c>
      <c r="T52" s="125">
        <f t="shared" si="47"/>
        <v>33</v>
      </c>
      <c r="U52" s="161">
        <f t="shared" si="4"/>
        <v>85.45454545</v>
      </c>
      <c r="V52" s="161">
        <f t="shared" si="5"/>
        <v>65.51724138</v>
      </c>
      <c r="W52" s="161">
        <f t="shared" si="6"/>
        <v>89.18918919</v>
      </c>
    </row>
    <row r="53">
      <c r="A53" s="31">
        <v>44.0</v>
      </c>
      <c r="B53" s="32" t="s">
        <v>62</v>
      </c>
      <c r="C53" s="15">
        <v>7.0</v>
      </c>
      <c r="D53" s="15">
        <v>8.0</v>
      </c>
      <c r="E53" s="15">
        <v>4.0</v>
      </c>
      <c r="F53" s="15">
        <v>7.0</v>
      </c>
      <c r="G53" s="14"/>
      <c r="H53" s="15">
        <v>6.0</v>
      </c>
      <c r="I53" s="15">
        <v>9.0</v>
      </c>
      <c r="J53" s="15">
        <v>6.0</v>
      </c>
      <c r="K53" s="15">
        <v>6.0</v>
      </c>
      <c r="L53" s="15">
        <v>9.0</v>
      </c>
      <c r="M53" s="16">
        <v>8.0</v>
      </c>
      <c r="N53" s="16">
        <v>3.0</v>
      </c>
      <c r="O53" s="15">
        <v>9.0</v>
      </c>
      <c r="P53" s="14"/>
      <c r="Q53" s="15">
        <v>12.0</v>
      </c>
      <c r="R53" s="125">
        <f t="shared" ref="R53:T53" si="48">SUM(C53,F53,I53,L53,O53)</f>
        <v>41</v>
      </c>
      <c r="S53" s="125">
        <f t="shared" si="48"/>
        <v>22</v>
      </c>
      <c r="T53" s="125">
        <f t="shared" si="48"/>
        <v>31</v>
      </c>
      <c r="U53" s="161">
        <f t="shared" si="4"/>
        <v>74.54545455</v>
      </c>
      <c r="V53" s="161">
        <f t="shared" si="5"/>
        <v>75.86206897</v>
      </c>
      <c r="W53" s="161">
        <f t="shared" si="6"/>
        <v>83.78378378</v>
      </c>
    </row>
    <row r="54">
      <c r="A54" s="31">
        <v>45.0</v>
      </c>
      <c r="B54" s="32" t="s">
        <v>63</v>
      </c>
      <c r="C54" s="15">
        <v>7.0</v>
      </c>
      <c r="D54" s="15">
        <v>7.0</v>
      </c>
      <c r="E54" s="15">
        <v>5.0</v>
      </c>
      <c r="F54" s="15">
        <v>6.0</v>
      </c>
      <c r="G54" s="14"/>
      <c r="H54" s="15">
        <v>6.0</v>
      </c>
      <c r="I54" s="15">
        <v>10.0</v>
      </c>
      <c r="J54" s="15">
        <v>6.0</v>
      </c>
      <c r="K54" s="15">
        <v>5.0</v>
      </c>
      <c r="L54" s="15">
        <v>9.0</v>
      </c>
      <c r="M54" s="16">
        <v>8.0</v>
      </c>
      <c r="N54" s="16">
        <v>2.0</v>
      </c>
      <c r="O54" s="15">
        <v>10.0</v>
      </c>
      <c r="P54" s="14"/>
      <c r="Q54" s="15">
        <v>11.0</v>
      </c>
      <c r="R54" s="125">
        <f t="shared" ref="R54:T54" si="49">SUM(C54,F54,I54,L54,O54)</f>
        <v>42</v>
      </c>
      <c r="S54" s="125">
        <f t="shared" si="49"/>
        <v>21</v>
      </c>
      <c r="T54" s="125">
        <f t="shared" si="49"/>
        <v>29</v>
      </c>
      <c r="U54" s="161">
        <f t="shared" si="4"/>
        <v>76.36363636</v>
      </c>
      <c r="V54" s="161">
        <f t="shared" si="5"/>
        <v>72.4137931</v>
      </c>
      <c r="W54" s="161">
        <f t="shared" si="6"/>
        <v>78.37837838</v>
      </c>
    </row>
    <row r="55">
      <c r="A55" s="31">
        <v>46.0</v>
      </c>
      <c r="B55" s="32" t="s">
        <v>64</v>
      </c>
      <c r="C55" s="15">
        <v>9.0</v>
      </c>
      <c r="D55" s="15">
        <v>9.0</v>
      </c>
      <c r="E55" s="15">
        <v>4.0</v>
      </c>
      <c r="F55" s="15">
        <v>7.0</v>
      </c>
      <c r="G55" s="14"/>
      <c r="H55" s="15">
        <v>7.0</v>
      </c>
      <c r="I55" s="15">
        <v>11.0</v>
      </c>
      <c r="J55" s="15">
        <v>7.0</v>
      </c>
      <c r="K55" s="15">
        <v>6.0</v>
      </c>
      <c r="L55" s="15">
        <v>11.0</v>
      </c>
      <c r="M55" s="16">
        <v>9.0</v>
      </c>
      <c r="N55" s="16">
        <v>3.0</v>
      </c>
      <c r="O55" s="15">
        <v>11.0</v>
      </c>
      <c r="P55" s="14"/>
      <c r="Q55" s="15">
        <v>13.0</v>
      </c>
      <c r="R55" s="125">
        <f t="shared" ref="R55:T55" si="50">SUM(C55,F55,I55,L55,O55)</f>
        <v>49</v>
      </c>
      <c r="S55" s="125">
        <f t="shared" si="50"/>
        <v>25</v>
      </c>
      <c r="T55" s="125">
        <f t="shared" si="50"/>
        <v>33</v>
      </c>
      <c r="U55" s="161">
        <f t="shared" si="4"/>
        <v>89.09090909</v>
      </c>
      <c r="V55" s="161">
        <f t="shared" si="5"/>
        <v>86.20689655</v>
      </c>
      <c r="W55" s="161">
        <f t="shared" si="6"/>
        <v>89.18918919</v>
      </c>
    </row>
    <row r="56">
      <c r="A56" s="31">
        <v>47.0</v>
      </c>
      <c r="B56" s="32" t="s">
        <v>65</v>
      </c>
      <c r="C56" s="15">
        <v>8.0</v>
      </c>
      <c r="D56" s="15">
        <v>7.0</v>
      </c>
      <c r="E56" s="15">
        <v>5.0</v>
      </c>
      <c r="F56" s="15">
        <v>7.0</v>
      </c>
      <c r="G56" s="14"/>
      <c r="H56" s="15">
        <v>6.0</v>
      </c>
      <c r="I56" s="15">
        <v>11.0</v>
      </c>
      <c r="J56" s="15">
        <v>6.0</v>
      </c>
      <c r="K56" s="15">
        <v>5.0</v>
      </c>
      <c r="L56" s="15">
        <v>11.0</v>
      </c>
      <c r="M56" s="16">
        <v>9.0</v>
      </c>
      <c r="N56" s="16">
        <v>3.0</v>
      </c>
      <c r="O56" s="15">
        <v>11.0</v>
      </c>
      <c r="P56" s="14"/>
      <c r="Q56" s="15">
        <v>14.0</v>
      </c>
      <c r="R56" s="125">
        <f t="shared" ref="R56:T56" si="51">SUM(C56,F56,I56,L56,O56)</f>
        <v>48</v>
      </c>
      <c r="S56" s="125">
        <f t="shared" si="51"/>
        <v>22</v>
      </c>
      <c r="T56" s="125">
        <f t="shared" si="51"/>
        <v>33</v>
      </c>
      <c r="U56" s="161">
        <f t="shared" si="4"/>
        <v>87.27272727</v>
      </c>
      <c r="V56" s="161">
        <f t="shared" si="5"/>
        <v>75.86206897</v>
      </c>
      <c r="W56" s="161">
        <f t="shared" si="6"/>
        <v>89.18918919</v>
      </c>
    </row>
    <row r="57">
      <c r="A57" s="31">
        <v>48.0</v>
      </c>
      <c r="B57" s="32" t="s">
        <v>66</v>
      </c>
      <c r="C57" s="15">
        <v>8.0</v>
      </c>
      <c r="D57" s="15">
        <v>8.0</v>
      </c>
      <c r="E57" s="15">
        <v>4.0</v>
      </c>
      <c r="F57" s="15">
        <v>7.0</v>
      </c>
      <c r="G57" s="14"/>
      <c r="H57" s="15">
        <v>6.0</v>
      </c>
      <c r="I57" s="15">
        <v>10.0</v>
      </c>
      <c r="J57" s="15">
        <v>6.0</v>
      </c>
      <c r="K57" s="15">
        <v>4.0</v>
      </c>
      <c r="L57" s="15">
        <v>8.0</v>
      </c>
      <c r="M57" s="16">
        <v>7.0</v>
      </c>
      <c r="N57" s="16">
        <v>3.0</v>
      </c>
      <c r="O57" s="15">
        <v>10.0</v>
      </c>
      <c r="P57" s="14"/>
      <c r="Q57" s="15">
        <v>11.0</v>
      </c>
      <c r="R57" s="125">
        <f t="shared" ref="R57:T57" si="52">SUM(C57,F57,I57,L57,O57)</f>
        <v>43</v>
      </c>
      <c r="S57" s="125">
        <f t="shared" si="52"/>
        <v>21</v>
      </c>
      <c r="T57" s="125">
        <f t="shared" si="52"/>
        <v>28</v>
      </c>
      <c r="U57" s="161">
        <f t="shared" si="4"/>
        <v>78.18181818</v>
      </c>
      <c r="V57" s="161">
        <f t="shared" si="5"/>
        <v>72.4137931</v>
      </c>
      <c r="W57" s="161">
        <f t="shared" si="6"/>
        <v>75.67567568</v>
      </c>
    </row>
    <row r="58">
      <c r="A58" s="31">
        <v>49.0</v>
      </c>
      <c r="B58" s="32" t="s">
        <v>67</v>
      </c>
      <c r="C58" s="15">
        <v>6.0</v>
      </c>
      <c r="D58" s="15">
        <v>8.0</v>
      </c>
      <c r="E58" s="15">
        <v>4.0</v>
      </c>
      <c r="F58" s="15">
        <v>8.0</v>
      </c>
      <c r="G58" s="14"/>
      <c r="H58" s="15">
        <v>7.0</v>
      </c>
      <c r="I58" s="15">
        <v>12.0</v>
      </c>
      <c r="J58" s="15">
        <v>8.0</v>
      </c>
      <c r="K58" s="15">
        <v>5.0</v>
      </c>
      <c r="L58" s="15">
        <v>12.0</v>
      </c>
      <c r="M58" s="16">
        <v>10.0</v>
      </c>
      <c r="N58" s="16">
        <v>3.0</v>
      </c>
      <c r="O58" s="15">
        <v>12.0</v>
      </c>
      <c r="P58" s="14"/>
      <c r="Q58" s="15">
        <v>14.0</v>
      </c>
      <c r="R58" s="125">
        <f t="shared" ref="R58:T58" si="53">SUM(C58,F58,I58,L58,O58)</f>
        <v>50</v>
      </c>
      <c r="S58" s="125">
        <f t="shared" si="53"/>
        <v>26</v>
      </c>
      <c r="T58" s="125">
        <f t="shared" si="53"/>
        <v>33</v>
      </c>
      <c r="U58" s="161">
        <f t="shared" si="4"/>
        <v>90.90909091</v>
      </c>
      <c r="V58" s="161">
        <f t="shared" si="5"/>
        <v>89.65517241</v>
      </c>
      <c r="W58" s="161">
        <f t="shared" si="6"/>
        <v>89.18918919</v>
      </c>
    </row>
    <row r="59">
      <c r="A59" s="31">
        <v>50.0</v>
      </c>
      <c r="B59" s="32" t="s">
        <v>68</v>
      </c>
      <c r="C59" s="15">
        <v>7.0</v>
      </c>
      <c r="D59" s="15">
        <v>7.0</v>
      </c>
      <c r="E59" s="15">
        <v>4.0</v>
      </c>
      <c r="F59" s="15">
        <v>5.0</v>
      </c>
      <c r="G59" s="14"/>
      <c r="H59" s="15">
        <v>4.0</v>
      </c>
      <c r="I59" s="15">
        <v>10.0</v>
      </c>
      <c r="J59" s="15">
        <v>5.0</v>
      </c>
      <c r="K59" s="15">
        <v>3.0</v>
      </c>
      <c r="L59" s="15">
        <v>9.0</v>
      </c>
      <c r="M59" s="16">
        <v>7.0</v>
      </c>
      <c r="N59" s="16">
        <v>2.0</v>
      </c>
      <c r="O59" s="15">
        <v>8.0</v>
      </c>
      <c r="P59" s="14"/>
      <c r="Q59" s="15">
        <v>11.0</v>
      </c>
      <c r="R59" s="125">
        <f t="shared" ref="R59:T59" si="54">SUM(C59,F59,I59,L59,O59)</f>
        <v>39</v>
      </c>
      <c r="S59" s="125">
        <f t="shared" si="54"/>
        <v>19</v>
      </c>
      <c r="T59" s="125">
        <f t="shared" si="54"/>
        <v>24</v>
      </c>
      <c r="U59" s="161">
        <f t="shared" si="4"/>
        <v>70.90909091</v>
      </c>
      <c r="V59" s="161">
        <f t="shared" si="5"/>
        <v>65.51724138</v>
      </c>
      <c r="W59" s="161">
        <f t="shared" si="6"/>
        <v>64.86486486</v>
      </c>
    </row>
    <row r="60">
      <c r="A60" s="119"/>
      <c r="B60" s="120"/>
      <c r="C60" s="122"/>
      <c r="D60" s="122"/>
      <c r="E60" s="122"/>
      <c r="F60" s="129"/>
      <c r="G60" s="121"/>
      <c r="H60" s="122"/>
      <c r="I60" s="122"/>
      <c r="J60" s="121"/>
      <c r="K60" s="121"/>
      <c r="L60" s="122"/>
      <c r="M60" s="122"/>
      <c r="N60" s="121"/>
      <c r="O60" s="122"/>
      <c r="P60" s="121"/>
      <c r="Q60" s="122"/>
      <c r="R60" s="164"/>
      <c r="S60" s="164"/>
      <c r="T60" s="164"/>
      <c r="U60" s="165"/>
      <c r="V60" s="166"/>
      <c r="W60" s="165"/>
    </row>
    <row r="61" ht="31.5" customHeight="1">
      <c r="A61" s="60"/>
      <c r="B61" s="156" t="s">
        <v>130</v>
      </c>
      <c r="C61" s="167">
        <v>9.0</v>
      </c>
      <c r="D61" s="167">
        <v>9.0</v>
      </c>
      <c r="E61" s="167">
        <v>5.0</v>
      </c>
      <c r="F61" s="167">
        <v>9.0</v>
      </c>
      <c r="G61" s="167">
        <v>0.0</v>
      </c>
      <c r="H61" s="167">
        <v>7.0</v>
      </c>
      <c r="I61" s="167">
        <v>12.0</v>
      </c>
      <c r="J61" s="167">
        <v>9.0</v>
      </c>
      <c r="K61" s="168">
        <v>6.0</v>
      </c>
      <c r="L61" s="168">
        <v>13.0</v>
      </c>
      <c r="M61" s="168">
        <v>8.0</v>
      </c>
      <c r="N61" s="168">
        <v>3.0</v>
      </c>
      <c r="O61" s="168">
        <v>12.0</v>
      </c>
      <c r="P61" s="168">
        <v>0.0</v>
      </c>
      <c r="Q61" s="168">
        <v>16.0</v>
      </c>
      <c r="R61" s="125">
        <f t="shared" ref="R61:T61" si="55">SUM(C61,F61,I61,L61,O61)</f>
        <v>55</v>
      </c>
      <c r="S61" s="125">
        <f t="shared" si="55"/>
        <v>26</v>
      </c>
      <c r="T61" s="125">
        <f t="shared" si="55"/>
        <v>37</v>
      </c>
      <c r="U61" s="161">
        <f t="shared" ref="U61:U111" si="57">(R61*100/55)</f>
        <v>100</v>
      </c>
      <c r="V61" s="169">
        <f t="shared" ref="V61:V111" si="58">(S61*100/26)</f>
        <v>100</v>
      </c>
      <c r="W61" s="161">
        <f t="shared" ref="W61:W111" si="59">(T61*100/37)</f>
        <v>100</v>
      </c>
      <c r="X61" s="64"/>
      <c r="Y61" s="64"/>
      <c r="Z61" s="64"/>
    </row>
    <row r="62">
      <c r="A62" s="31">
        <v>51.0</v>
      </c>
      <c r="B62" s="32" t="s">
        <v>69</v>
      </c>
      <c r="C62" s="15">
        <v>7.0</v>
      </c>
      <c r="D62" s="15">
        <v>9.0</v>
      </c>
      <c r="E62" s="15">
        <v>4.0</v>
      </c>
      <c r="F62" s="15">
        <v>7.0</v>
      </c>
      <c r="G62" s="14"/>
      <c r="H62" s="15">
        <v>5.0</v>
      </c>
      <c r="I62" s="15">
        <v>9.0</v>
      </c>
      <c r="J62" s="15">
        <v>5.0</v>
      </c>
      <c r="K62" s="15">
        <v>6.0</v>
      </c>
      <c r="L62" s="15">
        <v>11.0</v>
      </c>
      <c r="M62" s="16">
        <v>8.0</v>
      </c>
      <c r="N62" s="16">
        <v>3.0</v>
      </c>
      <c r="O62" s="15">
        <v>10.0</v>
      </c>
      <c r="P62" s="14"/>
      <c r="Q62" s="15">
        <v>13.0</v>
      </c>
      <c r="R62" s="125">
        <f t="shared" ref="R62:T62" si="56">SUM(C62,F62,I62,L62,O62)</f>
        <v>44</v>
      </c>
      <c r="S62" s="125">
        <f t="shared" si="56"/>
        <v>22</v>
      </c>
      <c r="T62" s="125">
        <f t="shared" si="56"/>
        <v>31</v>
      </c>
      <c r="U62" s="161">
        <f t="shared" si="57"/>
        <v>80</v>
      </c>
      <c r="V62" s="169">
        <f t="shared" si="58"/>
        <v>84.61538462</v>
      </c>
      <c r="W62" s="161">
        <f t="shared" si="59"/>
        <v>83.78378378</v>
      </c>
    </row>
    <row r="63">
      <c r="A63" s="31">
        <v>52.0</v>
      </c>
      <c r="B63" s="32" t="s">
        <v>70</v>
      </c>
      <c r="C63" s="15">
        <v>7.0</v>
      </c>
      <c r="D63" s="15">
        <v>9.0</v>
      </c>
      <c r="E63" s="15">
        <v>5.0</v>
      </c>
      <c r="F63" s="15">
        <v>8.0</v>
      </c>
      <c r="G63" s="14"/>
      <c r="H63" s="15">
        <v>6.0</v>
      </c>
      <c r="I63" s="15">
        <v>10.0</v>
      </c>
      <c r="J63" s="15">
        <v>5.0</v>
      </c>
      <c r="K63" s="15">
        <v>5.0</v>
      </c>
      <c r="L63" s="15">
        <v>11.0</v>
      </c>
      <c r="M63" s="16">
        <v>6.0</v>
      </c>
      <c r="N63" s="16">
        <v>3.0</v>
      </c>
      <c r="O63" s="15">
        <v>10.0</v>
      </c>
      <c r="P63" s="14"/>
      <c r="Q63" s="15">
        <v>14.0</v>
      </c>
      <c r="R63" s="125">
        <f t="shared" ref="R63:T63" si="60">SUM(C63,F63,I63,L63,O63)</f>
        <v>46</v>
      </c>
      <c r="S63" s="125">
        <f t="shared" si="60"/>
        <v>20</v>
      </c>
      <c r="T63" s="125">
        <f t="shared" si="60"/>
        <v>33</v>
      </c>
      <c r="U63" s="161">
        <f t="shared" si="57"/>
        <v>83.63636364</v>
      </c>
      <c r="V63" s="169">
        <f t="shared" si="58"/>
        <v>76.92307692</v>
      </c>
      <c r="W63" s="161">
        <f t="shared" si="59"/>
        <v>89.18918919</v>
      </c>
    </row>
    <row r="64">
      <c r="A64" s="31">
        <v>53.0</v>
      </c>
      <c r="B64" s="32" t="s">
        <v>71</v>
      </c>
      <c r="C64" s="15">
        <v>8.0</v>
      </c>
      <c r="D64" s="15">
        <v>9.0</v>
      </c>
      <c r="E64" s="15">
        <v>4.0</v>
      </c>
      <c r="F64" s="15">
        <v>7.0</v>
      </c>
      <c r="G64" s="14"/>
      <c r="H64" s="15">
        <v>6.0</v>
      </c>
      <c r="I64" s="15">
        <v>11.0</v>
      </c>
      <c r="J64" s="15">
        <v>5.0</v>
      </c>
      <c r="K64" s="15">
        <v>6.0</v>
      </c>
      <c r="L64" s="15">
        <v>11.0</v>
      </c>
      <c r="M64" s="16">
        <v>7.0</v>
      </c>
      <c r="N64" s="16">
        <v>3.0</v>
      </c>
      <c r="O64" s="15">
        <v>11.0</v>
      </c>
      <c r="P64" s="14"/>
      <c r="Q64" s="15">
        <v>14.0</v>
      </c>
      <c r="R64" s="125">
        <f t="shared" ref="R64:T64" si="61">SUM(C64,F64,I64,L64,O64)</f>
        <v>48</v>
      </c>
      <c r="S64" s="125">
        <f t="shared" si="61"/>
        <v>21</v>
      </c>
      <c r="T64" s="125">
        <f t="shared" si="61"/>
        <v>33</v>
      </c>
      <c r="U64" s="161">
        <f t="shared" si="57"/>
        <v>87.27272727</v>
      </c>
      <c r="V64" s="169">
        <f t="shared" si="58"/>
        <v>80.76923077</v>
      </c>
      <c r="W64" s="161">
        <f t="shared" si="59"/>
        <v>89.18918919</v>
      </c>
    </row>
    <row r="65">
      <c r="A65" s="31">
        <v>54.0</v>
      </c>
      <c r="B65" s="32" t="s">
        <v>72</v>
      </c>
      <c r="C65" s="15">
        <v>8.0</v>
      </c>
      <c r="D65" s="15">
        <v>9.0</v>
      </c>
      <c r="E65" s="15">
        <v>5.0</v>
      </c>
      <c r="F65" s="15">
        <v>8.0</v>
      </c>
      <c r="G65" s="14"/>
      <c r="H65" s="15">
        <v>6.0</v>
      </c>
      <c r="I65" s="15">
        <v>11.0</v>
      </c>
      <c r="J65" s="15">
        <v>6.0</v>
      </c>
      <c r="K65" s="15">
        <v>6.0</v>
      </c>
      <c r="L65" s="15">
        <v>12.0</v>
      </c>
      <c r="M65" s="16">
        <v>7.0</v>
      </c>
      <c r="N65" s="16">
        <v>3.0</v>
      </c>
      <c r="O65" s="15">
        <v>11.0</v>
      </c>
      <c r="P65" s="14"/>
      <c r="Q65" s="15">
        <v>15.0</v>
      </c>
      <c r="R65" s="125">
        <f t="shared" ref="R65:T65" si="62">SUM(C65,F65,I65,L65,O65)</f>
        <v>50</v>
      </c>
      <c r="S65" s="125">
        <f t="shared" si="62"/>
        <v>22</v>
      </c>
      <c r="T65" s="125">
        <f t="shared" si="62"/>
        <v>35</v>
      </c>
      <c r="U65" s="161">
        <f t="shared" si="57"/>
        <v>90.90909091</v>
      </c>
      <c r="V65" s="169">
        <f t="shared" si="58"/>
        <v>84.61538462</v>
      </c>
      <c r="W65" s="161">
        <f t="shared" si="59"/>
        <v>94.59459459</v>
      </c>
    </row>
    <row r="66">
      <c r="A66" s="31">
        <v>55.0</v>
      </c>
      <c r="B66" s="32" t="s">
        <v>73</v>
      </c>
      <c r="C66" s="15">
        <v>8.0</v>
      </c>
      <c r="D66" s="15">
        <v>9.0</v>
      </c>
      <c r="E66" s="15">
        <v>5.0</v>
      </c>
      <c r="F66" s="15">
        <v>8.0</v>
      </c>
      <c r="G66" s="14"/>
      <c r="H66" s="15">
        <v>6.0</v>
      </c>
      <c r="I66" s="15">
        <v>11.0</v>
      </c>
      <c r="J66" s="15">
        <v>6.0</v>
      </c>
      <c r="K66" s="15">
        <v>6.0</v>
      </c>
      <c r="L66" s="15">
        <v>12.0</v>
      </c>
      <c r="M66" s="16">
        <v>8.0</v>
      </c>
      <c r="N66" s="16">
        <v>3.0</v>
      </c>
      <c r="O66" s="15">
        <v>11.0</v>
      </c>
      <c r="P66" s="14"/>
      <c r="Q66" s="15">
        <v>15.0</v>
      </c>
      <c r="R66" s="125">
        <f t="shared" ref="R66:T66" si="63">SUM(C66,F66,I66,L66,O66)</f>
        <v>50</v>
      </c>
      <c r="S66" s="125">
        <f t="shared" si="63"/>
        <v>23</v>
      </c>
      <c r="T66" s="125">
        <f t="shared" si="63"/>
        <v>35</v>
      </c>
      <c r="U66" s="161">
        <f t="shared" si="57"/>
        <v>90.90909091</v>
      </c>
      <c r="V66" s="169">
        <f t="shared" si="58"/>
        <v>88.46153846</v>
      </c>
      <c r="W66" s="161">
        <f t="shared" si="59"/>
        <v>94.59459459</v>
      </c>
    </row>
    <row r="67">
      <c r="A67" s="31">
        <v>56.0</v>
      </c>
      <c r="B67" s="32" t="s">
        <v>74</v>
      </c>
      <c r="C67" s="15">
        <v>8.0</v>
      </c>
      <c r="D67" s="15">
        <v>8.0</v>
      </c>
      <c r="E67" s="15">
        <v>5.0</v>
      </c>
      <c r="F67" s="15">
        <v>7.0</v>
      </c>
      <c r="G67" s="14"/>
      <c r="H67" s="15">
        <v>6.0</v>
      </c>
      <c r="I67" s="15">
        <v>11.0</v>
      </c>
      <c r="J67" s="15">
        <v>6.0</v>
      </c>
      <c r="K67" s="15">
        <v>6.0</v>
      </c>
      <c r="L67" s="15">
        <v>11.0</v>
      </c>
      <c r="M67" s="16">
        <v>7.0</v>
      </c>
      <c r="N67" s="16">
        <v>3.0</v>
      </c>
      <c r="O67" s="15">
        <v>11.0</v>
      </c>
      <c r="P67" s="14"/>
      <c r="Q67" s="15">
        <v>14.0</v>
      </c>
      <c r="R67" s="125">
        <f t="shared" ref="R67:T67" si="64">SUM(C67,F67,I67,L67,O67)</f>
        <v>48</v>
      </c>
      <c r="S67" s="125">
        <f t="shared" si="64"/>
        <v>21</v>
      </c>
      <c r="T67" s="125">
        <f t="shared" si="64"/>
        <v>34</v>
      </c>
      <c r="U67" s="161">
        <f t="shared" si="57"/>
        <v>87.27272727</v>
      </c>
      <c r="V67" s="169">
        <f t="shared" si="58"/>
        <v>80.76923077</v>
      </c>
      <c r="W67" s="161">
        <f t="shared" si="59"/>
        <v>91.89189189</v>
      </c>
    </row>
    <row r="68">
      <c r="A68" s="31">
        <v>57.0</v>
      </c>
      <c r="B68" s="32" t="s">
        <v>75</v>
      </c>
      <c r="C68" s="15">
        <v>9.0</v>
      </c>
      <c r="D68" s="15">
        <v>9.0</v>
      </c>
      <c r="E68" s="15">
        <v>5.0</v>
      </c>
      <c r="F68" s="15">
        <v>8.0</v>
      </c>
      <c r="G68" s="14"/>
      <c r="H68" s="15">
        <v>7.0</v>
      </c>
      <c r="I68" s="15">
        <v>12.0</v>
      </c>
      <c r="J68" s="15">
        <v>6.0</v>
      </c>
      <c r="K68" s="15">
        <v>5.0</v>
      </c>
      <c r="L68" s="15">
        <v>11.0</v>
      </c>
      <c r="M68" s="16">
        <v>8.0</v>
      </c>
      <c r="N68" s="16">
        <v>2.0</v>
      </c>
      <c r="O68" s="15">
        <v>12.0</v>
      </c>
      <c r="P68" s="14"/>
      <c r="Q68" s="15">
        <v>14.0</v>
      </c>
      <c r="R68" s="125">
        <f t="shared" ref="R68:T68" si="65">SUM(C68,F68,I68,L68,O68)</f>
        <v>52</v>
      </c>
      <c r="S68" s="125">
        <f t="shared" si="65"/>
        <v>23</v>
      </c>
      <c r="T68" s="125">
        <f t="shared" si="65"/>
        <v>33</v>
      </c>
      <c r="U68" s="161">
        <f t="shared" si="57"/>
        <v>94.54545455</v>
      </c>
      <c r="V68" s="169">
        <f t="shared" si="58"/>
        <v>88.46153846</v>
      </c>
      <c r="W68" s="161">
        <f t="shared" si="59"/>
        <v>89.18918919</v>
      </c>
    </row>
    <row r="69">
      <c r="A69" s="31">
        <v>58.0</v>
      </c>
      <c r="B69" s="32" t="s">
        <v>76</v>
      </c>
      <c r="C69" s="15">
        <v>6.0</v>
      </c>
      <c r="D69" s="15">
        <v>8.0</v>
      </c>
      <c r="E69" s="15">
        <v>3.0</v>
      </c>
      <c r="F69" s="15">
        <v>7.0</v>
      </c>
      <c r="G69" s="14"/>
      <c r="H69" s="15">
        <v>4.0</v>
      </c>
      <c r="I69" s="15">
        <v>10.0</v>
      </c>
      <c r="J69" s="15">
        <v>5.0</v>
      </c>
      <c r="K69" s="15">
        <v>4.0</v>
      </c>
      <c r="L69" s="15">
        <v>9.0</v>
      </c>
      <c r="M69" s="16">
        <v>6.0</v>
      </c>
      <c r="N69" s="16">
        <v>1.0</v>
      </c>
      <c r="O69" s="15">
        <v>11.0</v>
      </c>
      <c r="P69" s="14"/>
      <c r="Q69" s="15">
        <v>12.0</v>
      </c>
      <c r="R69" s="125">
        <f t="shared" ref="R69:T69" si="66">SUM(C69,F69,I69,L69,O69)</f>
        <v>43</v>
      </c>
      <c r="S69" s="125">
        <f t="shared" si="66"/>
        <v>19</v>
      </c>
      <c r="T69" s="125">
        <f t="shared" si="66"/>
        <v>24</v>
      </c>
      <c r="U69" s="161">
        <f t="shared" si="57"/>
        <v>78.18181818</v>
      </c>
      <c r="V69" s="169">
        <f t="shared" si="58"/>
        <v>73.07692308</v>
      </c>
      <c r="W69" s="161">
        <f t="shared" si="59"/>
        <v>64.86486486</v>
      </c>
    </row>
    <row r="70">
      <c r="A70" s="31">
        <v>59.0</v>
      </c>
      <c r="B70" s="32" t="s">
        <v>77</v>
      </c>
      <c r="C70" s="15">
        <v>7.0</v>
      </c>
      <c r="D70" s="15">
        <v>8.0</v>
      </c>
      <c r="E70" s="15">
        <v>3.0</v>
      </c>
      <c r="F70" s="15">
        <v>7.0</v>
      </c>
      <c r="G70" s="14"/>
      <c r="H70" s="15">
        <v>5.0</v>
      </c>
      <c r="I70" s="15">
        <v>10.0</v>
      </c>
      <c r="J70" s="15">
        <v>6.0</v>
      </c>
      <c r="K70" s="15">
        <v>5.0</v>
      </c>
      <c r="L70" s="15">
        <v>12.0</v>
      </c>
      <c r="M70" s="16">
        <v>8.0</v>
      </c>
      <c r="N70" s="16">
        <v>2.0</v>
      </c>
      <c r="O70" s="15">
        <v>10.0</v>
      </c>
      <c r="P70" s="14"/>
      <c r="Q70" s="15">
        <v>13.0</v>
      </c>
      <c r="R70" s="125">
        <f t="shared" ref="R70:T70" si="67">SUM(C70,F70,I70,L70,O70)</f>
        <v>46</v>
      </c>
      <c r="S70" s="125">
        <f t="shared" si="67"/>
        <v>22</v>
      </c>
      <c r="T70" s="125">
        <f t="shared" si="67"/>
        <v>28</v>
      </c>
      <c r="U70" s="161">
        <f t="shared" si="57"/>
        <v>83.63636364</v>
      </c>
      <c r="V70" s="169">
        <f t="shared" si="58"/>
        <v>84.61538462</v>
      </c>
      <c r="W70" s="161">
        <f t="shared" si="59"/>
        <v>75.67567568</v>
      </c>
    </row>
    <row r="71">
      <c r="A71" s="31">
        <v>60.0</v>
      </c>
      <c r="B71" s="32" t="s">
        <v>78</v>
      </c>
      <c r="C71" s="15">
        <v>6.0</v>
      </c>
      <c r="D71" s="15">
        <v>7.0</v>
      </c>
      <c r="E71" s="15">
        <v>5.0</v>
      </c>
      <c r="F71" s="15">
        <v>7.0</v>
      </c>
      <c r="G71" s="14"/>
      <c r="H71" s="15">
        <v>3.0</v>
      </c>
      <c r="I71" s="15">
        <v>6.0</v>
      </c>
      <c r="J71" s="15">
        <v>3.0</v>
      </c>
      <c r="K71" s="15">
        <v>3.0</v>
      </c>
      <c r="L71" s="15">
        <v>9.0</v>
      </c>
      <c r="M71" s="16">
        <v>4.0</v>
      </c>
      <c r="N71" s="16">
        <v>2.0</v>
      </c>
      <c r="O71" s="15">
        <v>6.0</v>
      </c>
      <c r="P71" s="14"/>
      <c r="Q71" s="15">
        <v>9.0</v>
      </c>
      <c r="R71" s="125">
        <f t="shared" ref="R71:T71" si="68">SUM(C71,F71,I71,L71,O71)</f>
        <v>34</v>
      </c>
      <c r="S71" s="125">
        <f t="shared" si="68"/>
        <v>14</v>
      </c>
      <c r="T71" s="125">
        <f t="shared" si="68"/>
        <v>22</v>
      </c>
      <c r="U71" s="161">
        <f t="shared" si="57"/>
        <v>61.81818182</v>
      </c>
      <c r="V71" s="169">
        <f t="shared" si="58"/>
        <v>53.84615385</v>
      </c>
      <c r="W71" s="161">
        <f t="shared" si="59"/>
        <v>59.45945946</v>
      </c>
    </row>
    <row r="72">
      <c r="A72" s="31">
        <v>61.0</v>
      </c>
      <c r="B72" s="32" t="s">
        <v>79</v>
      </c>
      <c r="C72" s="15">
        <v>8.0</v>
      </c>
      <c r="D72" s="15">
        <v>9.0</v>
      </c>
      <c r="E72" s="15">
        <v>4.0</v>
      </c>
      <c r="F72" s="15">
        <v>8.0</v>
      </c>
      <c r="G72" s="14"/>
      <c r="H72" s="15">
        <v>6.0</v>
      </c>
      <c r="I72" s="15">
        <v>11.0</v>
      </c>
      <c r="J72" s="15">
        <v>6.0</v>
      </c>
      <c r="K72" s="15">
        <v>4.0</v>
      </c>
      <c r="L72" s="15">
        <v>12.0</v>
      </c>
      <c r="M72" s="16">
        <v>7.0</v>
      </c>
      <c r="N72" s="16">
        <v>2.0</v>
      </c>
      <c r="O72" s="15">
        <v>11.0</v>
      </c>
      <c r="P72" s="14"/>
      <c r="Q72" s="15">
        <v>12.0</v>
      </c>
      <c r="R72" s="125">
        <f t="shared" ref="R72:T72" si="69">SUM(C72,F72,I72,L72,O72)</f>
        <v>50</v>
      </c>
      <c r="S72" s="125">
        <f t="shared" si="69"/>
        <v>22</v>
      </c>
      <c r="T72" s="125">
        <f t="shared" si="69"/>
        <v>28</v>
      </c>
      <c r="U72" s="161">
        <f t="shared" si="57"/>
        <v>90.90909091</v>
      </c>
      <c r="V72" s="169">
        <f t="shared" si="58"/>
        <v>84.61538462</v>
      </c>
      <c r="W72" s="161">
        <f t="shared" si="59"/>
        <v>75.67567568</v>
      </c>
    </row>
    <row r="73">
      <c r="A73" s="31">
        <v>62.0</v>
      </c>
      <c r="B73" s="32" t="s">
        <v>80</v>
      </c>
      <c r="C73" s="15">
        <v>7.0</v>
      </c>
      <c r="D73" s="15">
        <v>9.0</v>
      </c>
      <c r="E73" s="15">
        <v>5.0</v>
      </c>
      <c r="F73" s="15">
        <v>8.0</v>
      </c>
      <c r="G73" s="14"/>
      <c r="H73" s="15">
        <v>6.0</v>
      </c>
      <c r="I73" s="15">
        <v>10.0</v>
      </c>
      <c r="J73" s="15">
        <v>5.0</v>
      </c>
      <c r="K73" s="15">
        <v>5.0</v>
      </c>
      <c r="L73" s="15">
        <v>13.0</v>
      </c>
      <c r="M73" s="16">
        <v>6.0</v>
      </c>
      <c r="N73" s="16">
        <v>2.0</v>
      </c>
      <c r="O73" s="15">
        <v>10.0</v>
      </c>
      <c r="P73" s="14"/>
      <c r="Q73" s="15">
        <v>13.0</v>
      </c>
      <c r="R73" s="125">
        <f t="shared" ref="R73:T73" si="70">SUM(C73,F73,I73,L73,O73)</f>
        <v>48</v>
      </c>
      <c r="S73" s="125">
        <f t="shared" si="70"/>
        <v>20</v>
      </c>
      <c r="T73" s="125">
        <f t="shared" si="70"/>
        <v>31</v>
      </c>
      <c r="U73" s="161">
        <f t="shared" si="57"/>
        <v>87.27272727</v>
      </c>
      <c r="V73" s="169">
        <f t="shared" si="58"/>
        <v>76.92307692</v>
      </c>
      <c r="W73" s="161">
        <f t="shared" si="59"/>
        <v>83.78378378</v>
      </c>
    </row>
    <row r="74">
      <c r="A74" s="31">
        <v>63.0</v>
      </c>
      <c r="B74" s="32" t="s">
        <v>81</v>
      </c>
      <c r="C74" s="15">
        <v>8.0</v>
      </c>
      <c r="D74" s="15">
        <v>9.0</v>
      </c>
      <c r="E74" s="15">
        <v>5.0</v>
      </c>
      <c r="F74" s="15">
        <v>8.0</v>
      </c>
      <c r="G74" s="14"/>
      <c r="H74" s="15">
        <v>6.0</v>
      </c>
      <c r="I74" s="15">
        <v>9.0</v>
      </c>
      <c r="J74" s="15">
        <v>6.0</v>
      </c>
      <c r="K74" s="15">
        <v>4.0</v>
      </c>
      <c r="L74" s="15">
        <v>11.0</v>
      </c>
      <c r="M74" s="16">
        <v>7.0</v>
      </c>
      <c r="N74" s="16">
        <v>3.0</v>
      </c>
      <c r="O74" s="15">
        <v>10.0</v>
      </c>
      <c r="P74" s="14"/>
      <c r="Q74" s="15">
        <v>13.0</v>
      </c>
      <c r="R74" s="125">
        <f t="shared" ref="R74:T74" si="71">SUM(C74,F74,I74,L74,O74)</f>
        <v>46</v>
      </c>
      <c r="S74" s="125">
        <f t="shared" si="71"/>
        <v>22</v>
      </c>
      <c r="T74" s="125">
        <f t="shared" si="71"/>
        <v>31</v>
      </c>
      <c r="U74" s="161">
        <f t="shared" si="57"/>
        <v>83.63636364</v>
      </c>
      <c r="V74" s="169">
        <f t="shared" si="58"/>
        <v>84.61538462</v>
      </c>
      <c r="W74" s="161">
        <f t="shared" si="59"/>
        <v>83.78378378</v>
      </c>
    </row>
    <row r="75">
      <c r="A75" s="31">
        <v>64.0</v>
      </c>
      <c r="B75" s="32" t="s">
        <v>82</v>
      </c>
      <c r="C75" s="15">
        <v>9.0</v>
      </c>
      <c r="D75" s="15">
        <v>9.0</v>
      </c>
      <c r="E75" s="15">
        <v>5.0</v>
      </c>
      <c r="F75" s="15">
        <v>8.0</v>
      </c>
      <c r="G75" s="14"/>
      <c r="H75" s="15">
        <v>7.0</v>
      </c>
      <c r="I75" s="15">
        <v>12.0</v>
      </c>
      <c r="J75" s="15">
        <v>6.0</v>
      </c>
      <c r="K75" s="15">
        <v>5.0</v>
      </c>
      <c r="L75" s="15">
        <v>13.0</v>
      </c>
      <c r="M75" s="16">
        <v>7.0</v>
      </c>
      <c r="N75" s="16">
        <v>3.0</v>
      </c>
      <c r="O75" s="15">
        <v>11.0</v>
      </c>
      <c r="P75" s="14"/>
      <c r="Q75" s="15">
        <v>14.0</v>
      </c>
      <c r="R75" s="125">
        <f t="shared" ref="R75:T75" si="72">SUM(C75,F75,I75,L75,O75)</f>
        <v>53</v>
      </c>
      <c r="S75" s="125">
        <f t="shared" si="72"/>
        <v>22</v>
      </c>
      <c r="T75" s="125">
        <f t="shared" si="72"/>
        <v>34</v>
      </c>
      <c r="U75" s="161">
        <f t="shared" si="57"/>
        <v>96.36363636</v>
      </c>
      <c r="V75" s="169">
        <f t="shared" si="58"/>
        <v>84.61538462</v>
      </c>
      <c r="W75" s="161">
        <f t="shared" si="59"/>
        <v>91.89189189</v>
      </c>
    </row>
    <row r="76">
      <c r="A76" s="31">
        <v>65.0</v>
      </c>
      <c r="B76" s="32" t="s">
        <v>83</v>
      </c>
      <c r="C76" s="15">
        <v>8.0</v>
      </c>
      <c r="D76" s="15">
        <v>9.0</v>
      </c>
      <c r="E76" s="15">
        <v>5.0</v>
      </c>
      <c r="F76" s="15">
        <v>7.0</v>
      </c>
      <c r="G76" s="14"/>
      <c r="H76" s="15">
        <v>6.0</v>
      </c>
      <c r="I76" s="15">
        <v>10.0</v>
      </c>
      <c r="J76" s="15">
        <v>5.0</v>
      </c>
      <c r="K76" s="15">
        <v>6.0</v>
      </c>
      <c r="L76" s="15">
        <v>13.0</v>
      </c>
      <c r="M76" s="16">
        <v>6.0</v>
      </c>
      <c r="N76" s="16">
        <v>3.0</v>
      </c>
      <c r="O76" s="15">
        <v>10.0</v>
      </c>
      <c r="P76" s="14"/>
      <c r="Q76" s="15">
        <v>14.0</v>
      </c>
      <c r="R76" s="125">
        <f t="shared" ref="R76:T76" si="73">SUM(C76,F76,I76,L76,O76)</f>
        <v>48</v>
      </c>
      <c r="S76" s="125">
        <f t="shared" si="73"/>
        <v>20</v>
      </c>
      <c r="T76" s="125">
        <f t="shared" si="73"/>
        <v>34</v>
      </c>
      <c r="U76" s="161">
        <f t="shared" si="57"/>
        <v>87.27272727</v>
      </c>
      <c r="V76" s="169">
        <f t="shared" si="58"/>
        <v>76.92307692</v>
      </c>
      <c r="W76" s="161">
        <f t="shared" si="59"/>
        <v>91.89189189</v>
      </c>
    </row>
    <row r="77">
      <c r="A77" s="31">
        <v>66.0</v>
      </c>
      <c r="B77" s="32" t="s">
        <v>84</v>
      </c>
      <c r="C77" s="15">
        <v>9.0</v>
      </c>
      <c r="D77" s="15">
        <v>8.0</v>
      </c>
      <c r="E77" s="15">
        <v>4.0</v>
      </c>
      <c r="F77" s="15">
        <v>8.0</v>
      </c>
      <c r="G77" s="14"/>
      <c r="H77" s="15">
        <v>6.0</v>
      </c>
      <c r="I77" s="15">
        <v>11.0</v>
      </c>
      <c r="J77" s="15">
        <v>6.0</v>
      </c>
      <c r="K77" s="15">
        <v>2.0</v>
      </c>
      <c r="L77" s="15">
        <v>11.0</v>
      </c>
      <c r="M77" s="16">
        <v>8.0</v>
      </c>
      <c r="N77" s="16">
        <v>2.0</v>
      </c>
      <c r="O77" s="15">
        <v>10.0</v>
      </c>
      <c r="P77" s="14"/>
      <c r="Q77" s="15">
        <v>12.0</v>
      </c>
      <c r="R77" s="125">
        <f t="shared" ref="R77:T77" si="74">SUM(C77,F77,I77,L77,O77)</f>
        <v>49</v>
      </c>
      <c r="S77" s="125">
        <f t="shared" si="74"/>
        <v>22</v>
      </c>
      <c r="T77" s="125">
        <f t="shared" si="74"/>
        <v>26</v>
      </c>
      <c r="U77" s="161">
        <f t="shared" si="57"/>
        <v>89.09090909</v>
      </c>
      <c r="V77" s="169">
        <f t="shared" si="58"/>
        <v>84.61538462</v>
      </c>
      <c r="W77" s="161">
        <f t="shared" si="59"/>
        <v>70.27027027</v>
      </c>
    </row>
    <row r="78">
      <c r="A78" s="31">
        <v>67.0</v>
      </c>
      <c r="B78" s="32" t="s">
        <v>85</v>
      </c>
      <c r="C78" s="15">
        <v>9.0</v>
      </c>
      <c r="D78" s="15">
        <v>6.0</v>
      </c>
      <c r="E78" s="15">
        <v>3.0</v>
      </c>
      <c r="F78" s="15">
        <v>5.0</v>
      </c>
      <c r="G78" s="14"/>
      <c r="H78" s="15">
        <v>6.0</v>
      </c>
      <c r="I78" s="15">
        <v>10.0</v>
      </c>
      <c r="J78" s="15">
        <v>6.0</v>
      </c>
      <c r="K78" s="15">
        <v>2.0</v>
      </c>
      <c r="L78" s="15">
        <v>8.0</v>
      </c>
      <c r="M78" s="16">
        <v>8.0</v>
      </c>
      <c r="N78" s="16">
        <v>2.0</v>
      </c>
      <c r="O78" s="15">
        <v>10.0</v>
      </c>
      <c r="P78" s="14"/>
      <c r="Q78" s="15">
        <v>11.0</v>
      </c>
      <c r="R78" s="125">
        <f t="shared" ref="R78:T78" si="75">SUM(C78,F78,I78,L78,O78)</f>
        <v>42</v>
      </c>
      <c r="S78" s="125">
        <f t="shared" si="75"/>
        <v>20</v>
      </c>
      <c r="T78" s="125">
        <f t="shared" si="75"/>
        <v>24</v>
      </c>
      <c r="U78" s="161">
        <f t="shared" si="57"/>
        <v>76.36363636</v>
      </c>
      <c r="V78" s="169">
        <f t="shared" si="58"/>
        <v>76.92307692</v>
      </c>
      <c r="W78" s="161">
        <f t="shared" si="59"/>
        <v>64.86486486</v>
      </c>
    </row>
    <row r="79">
      <c r="A79" s="31">
        <v>68.0</v>
      </c>
      <c r="B79" s="32" t="s">
        <v>86</v>
      </c>
      <c r="C79" s="15">
        <v>7.0</v>
      </c>
      <c r="D79" s="15">
        <v>9.0</v>
      </c>
      <c r="E79" s="15">
        <v>5.0</v>
      </c>
      <c r="F79" s="15">
        <v>7.0</v>
      </c>
      <c r="G79" s="14"/>
      <c r="H79" s="15">
        <v>6.0</v>
      </c>
      <c r="I79" s="15">
        <v>10.0</v>
      </c>
      <c r="J79" s="15">
        <v>5.0</v>
      </c>
      <c r="K79" s="15">
        <v>6.0</v>
      </c>
      <c r="L79" s="15">
        <v>14.0</v>
      </c>
      <c r="M79" s="16">
        <v>6.0</v>
      </c>
      <c r="N79" s="16">
        <v>2.0</v>
      </c>
      <c r="O79" s="15">
        <v>10.0</v>
      </c>
      <c r="P79" s="14"/>
      <c r="Q79" s="15">
        <v>14.0</v>
      </c>
      <c r="R79" s="125">
        <f t="shared" ref="R79:T79" si="76">SUM(C79,F79,I79,L79,O79)</f>
        <v>48</v>
      </c>
      <c r="S79" s="125">
        <f t="shared" si="76"/>
        <v>20</v>
      </c>
      <c r="T79" s="125">
        <f t="shared" si="76"/>
        <v>33</v>
      </c>
      <c r="U79" s="161">
        <f t="shared" si="57"/>
        <v>87.27272727</v>
      </c>
      <c r="V79" s="169">
        <f t="shared" si="58"/>
        <v>76.92307692</v>
      </c>
      <c r="W79" s="161">
        <f t="shared" si="59"/>
        <v>89.18918919</v>
      </c>
    </row>
    <row r="80">
      <c r="A80" s="31">
        <v>69.0</v>
      </c>
      <c r="B80" s="32" t="s">
        <v>87</v>
      </c>
      <c r="C80" s="15">
        <v>8.0</v>
      </c>
      <c r="D80" s="15">
        <v>9.0</v>
      </c>
      <c r="E80" s="15">
        <v>5.0</v>
      </c>
      <c r="F80" s="15">
        <v>8.0</v>
      </c>
      <c r="G80" s="14"/>
      <c r="H80" s="15">
        <v>7.0</v>
      </c>
      <c r="I80" s="15">
        <v>11.0</v>
      </c>
      <c r="J80" s="15">
        <v>5.0</v>
      </c>
      <c r="K80" s="15">
        <v>6.0</v>
      </c>
      <c r="L80" s="15">
        <v>13.0</v>
      </c>
      <c r="M80" s="16">
        <v>7.0</v>
      </c>
      <c r="N80" s="16">
        <v>3.0</v>
      </c>
      <c r="O80" s="15">
        <v>11.0</v>
      </c>
      <c r="P80" s="14"/>
      <c r="Q80" s="15">
        <v>14.0</v>
      </c>
      <c r="R80" s="125">
        <f t="shared" ref="R80:T80" si="77">SUM(C80,F80,I80,L80,O80)</f>
        <v>51</v>
      </c>
      <c r="S80" s="125">
        <f t="shared" si="77"/>
        <v>21</v>
      </c>
      <c r="T80" s="125">
        <f t="shared" si="77"/>
        <v>35</v>
      </c>
      <c r="U80" s="161">
        <f t="shared" si="57"/>
        <v>92.72727273</v>
      </c>
      <c r="V80" s="169">
        <f t="shared" si="58"/>
        <v>80.76923077</v>
      </c>
      <c r="W80" s="161">
        <f t="shared" si="59"/>
        <v>94.59459459</v>
      </c>
    </row>
    <row r="81">
      <c r="A81" s="31">
        <v>70.0</v>
      </c>
      <c r="B81" s="32" t="s">
        <v>88</v>
      </c>
      <c r="C81" s="15">
        <v>9.0</v>
      </c>
      <c r="D81" s="15">
        <v>7.0</v>
      </c>
      <c r="E81" s="15">
        <v>5.0</v>
      </c>
      <c r="F81" s="15">
        <v>7.0</v>
      </c>
      <c r="G81" s="14"/>
      <c r="H81" s="15">
        <v>5.0</v>
      </c>
      <c r="I81" s="15">
        <v>11.0</v>
      </c>
      <c r="J81" s="15">
        <v>6.0</v>
      </c>
      <c r="K81" s="15">
        <v>3.0</v>
      </c>
      <c r="L81" s="15">
        <v>11.0</v>
      </c>
      <c r="M81" s="16">
        <v>8.0</v>
      </c>
      <c r="N81" s="16">
        <v>3.0</v>
      </c>
      <c r="O81" s="15">
        <v>11.0</v>
      </c>
      <c r="P81" s="14"/>
      <c r="Q81" s="15">
        <v>13.0</v>
      </c>
      <c r="R81" s="125">
        <f t="shared" ref="R81:T81" si="78">SUM(C81,F81,I81,L81,O81)</f>
        <v>49</v>
      </c>
      <c r="S81" s="125">
        <f t="shared" si="78"/>
        <v>21</v>
      </c>
      <c r="T81" s="125">
        <f t="shared" si="78"/>
        <v>29</v>
      </c>
      <c r="U81" s="161">
        <f t="shared" si="57"/>
        <v>89.09090909</v>
      </c>
      <c r="V81" s="169">
        <f t="shared" si="58"/>
        <v>80.76923077</v>
      </c>
      <c r="W81" s="161">
        <f t="shared" si="59"/>
        <v>78.37837838</v>
      </c>
    </row>
    <row r="82">
      <c r="A82" s="31">
        <v>71.0</v>
      </c>
      <c r="B82" s="32" t="s">
        <v>89</v>
      </c>
      <c r="C82" s="15">
        <v>9.0</v>
      </c>
      <c r="D82" s="15">
        <v>9.0</v>
      </c>
      <c r="E82" s="15">
        <v>5.0</v>
      </c>
      <c r="F82" s="15">
        <v>8.0</v>
      </c>
      <c r="G82" s="14"/>
      <c r="H82" s="15">
        <v>7.0</v>
      </c>
      <c r="I82" s="15">
        <v>12.0</v>
      </c>
      <c r="J82" s="15">
        <v>6.0</v>
      </c>
      <c r="K82" s="15">
        <v>5.0</v>
      </c>
      <c r="L82" s="15">
        <v>12.0</v>
      </c>
      <c r="M82" s="16">
        <v>8.0</v>
      </c>
      <c r="N82" s="16">
        <v>2.0</v>
      </c>
      <c r="O82" s="15">
        <v>12.0</v>
      </c>
      <c r="P82" s="14"/>
      <c r="Q82" s="15">
        <v>14.0</v>
      </c>
      <c r="R82" s="125">
        <f t="shared" ref="R82:T82" si="79">SUM(C82,F82,I82,L82,O82)</f>
        <v>53</v>
      </c>
      <c r="S82" s="125">
        <f t="shared" si="79"/>
        <v>23</v>
      </c>
      <c r="T82" s="125">
        <f t="shared" si="79"/>
        <v>33</v>
      </c>
      <c r="U82" s="161">
        <f t="shared" si="57"/>
        <v>96.36363636</v>
      </c>
      <c r="V82" s="169">
        <f t="shared" si="58"/>
        <v>88.46153846</v>
      </c>
      <c r="W82" s="161">
        <f t="shared" si="59"/>
        <v>89.18918919</v>
      </c>
    </row>
    <row r="83">
      <c r="A83" s="31">
        <v>72.0</v>
      </c>
      <c r="B83" s="32" t="s">
        <v>90</v>
      </c>
      <c r="C83" s="15">
        <v>9.0</v>
      </c>
      <c r="D83" s="15">
        <v>9.0</v>
      </c>
      <c r="E83" s="15">
        <v>4.0</v>
      </c>
      <c r="F83" s="15">
        <v>8.0</v>
      </c>
      <c r="G83" s="14"/>
      <c r="H83" s="15">
        <v>7.0</v>
      </c>
      <c r="I83" s="15">
        <v>12.0</v>
      </c>
      <c r="J83" s="15">
        <v>6.0</v>
      </c>
      <c r="K83" s="15">
        <v>5.0</v>
      </c>
      <c r="L83" s="15">
        <v>13.0</v>
      </c>
      <c r="M83" s="16">
        <v>8.0</v>
      </c>
      <c r="N83" s="16">
        <v>2.0</v>
      </c>
      <c r="O83" s="15">
        <v>12.0</v>
      </c>
      <c r="P83" s="14"/>
      <c r="Q83" s="15">
        <v>14.0</v>
      </c>
      <c r="R83" s="125">
        <f t="shared" ref="R83:T83" si="80">SUM(C83,F83,I83,L83,O83)</f>
        <v>54</v>
      </c>
      <c r="S83" s="125">
        <f t="shared" si="80"/>
        <v>23</v>
      </c>
      <c r="T83" s="125">
        <f t="shared" si="80"/>
        <v>32</v>
      </c>
      <c r="U83" s="161">
        <f t="shared" si="57"/>
        <v>98.18181818</v>
      </c>
      <c r="V83" s="169">
        <f t="shared" si="58"/>
        <v>88.46153846</v>
      </c>
      <c r="W83" s="161">
        <f t="shared" si="59"/>
        <v>86.48648649</v>
      </c>
    </row>
    <row r="84">
      <c r="A84" s="31">
        <v>73.0</v>
      </c>
      <c r="B84" s="32" t="s">
        <v>91</v>
      </c>
      <c r="C84" s="15">
        <v>7.0</v>
      </c>
      <c r="D84" s="15">
        <v>9.0</v>
      </c>
      <c r="E84" s="15">
        <v>4.0</v>
      </c>
      <c r="F84" s="15">
        <v>8.0</v>
      </c>
      <c r="G84" s="14"/>
      <c r="H84" s="15">
        <v>6.0</v>
      </c>
      <c r="I84" s="15">
        <v>10.0</v>
      </c>
      <c r="J84" s="15">
        <v>5.0</v>
      </c>
      <c r="K84" s="15">
        <v>4.0</v>
      </c>
      <c r="L84" s="15">
        <v>12.0</v>
      </c>
      <c r="M84" s="16">
        <v>6.0</v>
      </c>
      <c r="N84" s="16">
        <v>2.0</v>
      </c>
      <c r="O84" s="15">
        <v>10.0</v>
      </c>
      <c r="P84" s="14"/>
      <c r="Q84" s="15">
        <v>13.0</v>
      </c>
      <c r="R84" s="125">
        <f t="shared" ref="R84:T84" si="81">SUM(C84,F84,I84,L84,O84)</f>
        <v>47</v>
      </c>
      <c r="S84" s="125">
        <f t="shared" si="81"/>
        <v>20</v>
      </c>
      <c r="T84" s="125">
        <f t="shared" si="81"/>
        <v>29</v>
      </c>
      <c r="U84" s="161">
        <f t="shared" si="57"/>
        <v>85.45454545</v>
      </c>
      <c r="V84" s="169">
        <f t="shared" si="58"/>
        <v>76.92307692</v>
      </c>
      <c r="W84" s="161">
        <f t="shared" si="59"/>
        <v>78.37837838</v>
      </c>
    </row>
    <row r="85">
      <c r="A85" s="31">
        <v>74.0</v>
      </c>
      <c r="B85" s="32" t="s">
        <v>92</v>
      </c>
      <c r="C85" s="15">
        <v>8.0</v>
      </c>
      <c r="D85" s="15">
        <v>9.0</v>
      </c>
      <c r="E85" s="15">
        <v>3.0</v>
      </c>
      <c r="F85" s="15">
        <v>7.0</v>
      </c>
      <c r="G85" s="14"/>
      <c r="H85" s="15">
        <v>6.0</v>
      </c>
      <c r="I85" s="15">
        <v>11.0</v>
      </c>
      <c r="J85" s="15">
        <v>5.0</v>
      </c>
      <c r="K85" s="15">
        <v>3.0</v>
      </c>
      <c r="L85" s="15">
        <v>12.0</v>
      </c>
      <c r="M85" s="16">
        <v>7.0</v>
      </c>
      <c r="N85" s="16">
        <v>1.0</v>
      </c>
      <c r="O85" s="15">
        <v>11.0</v>
      </c>
      <c r="P85" s="14"/>
      <c r="Q85" s="15">
        <v>12.0</v>
      </c>
      <c r="R85" s="125">
        <f t="shared" ref="R85:T85" si="82">SUM(C85,F85,I85,L85,O85)</f>
        <v>49</v>
      </c>
      <c r="S85" s="125">
        <f t="shared" si="82"/>
        <v>21</v>
      </c>
      <c r="T85" s="125">
        <f t="shared" si="82"/>
        <v>25</v>
      </c>
      <c r="U85" s="161">
        <f t="shared" si="57"/>
        <v>89.09090909</v>
      </c>
      <c r="V85" s="169">
        <f t="shared" si="58"/>
        <v>80.76923077</v>
      </c>
      <c r="W85" s="161">
        <f t="shared" si="59"/>
        <v>67.56756757</v>
      </c>
    </row>
    <row r="86">
      <c r="A86" s="31">
        <v>75.0</v>
      </c>
      <c r="B86" s="32" t="s">
        <v>93</v>
      </c>
      <c r="C86" s="15">
        <v>7.0</v>
      </c>
      <c r="D86" s="15">
        <v>8.0</v>
      </c>
      <c r="E86" s="15">
        <v>4.0</v>
      </c>
      <c r="F86" s="15">
        <v>8.0</v>
      </c>
      <c r="G86" s="14"/>
      <c r="H86" s="15">
        <v>7.0</v>
      </c>
      <c r="I86" s="15">
        <v>12.0</v>
      </c>
      <c r="J86" s="15">
        <v>4.0</v>
      </c>
      <c r="K86" s="15">
        <v>3.0</v>
      </c>
      <c r="L86" s="15">
        <v>12.0</v>
      </c>
      <c r="M86" s="16">
        <v>6.0</v>
      </c>
      <c r="N86" s="16">
        <v>3.0</v>
      </c>
      <c r="O86" s="15">
        <v>12.0</v>
      </c>
      <c r="P86" s="14"/>
      <c r="Q86" s="15">
        <v>15.0</v>
      </c>
      <c r="R86" s="125">
        <f t="shared" ref="R86:T86" si="83">SUM(C86,F86,I86,L86,O86)</f>
        <v>51</v>
      </c>
      <c r="S86" s="125">
        <f t="shared" si="83"/>
        <v>18</v>
      </c>
      <c r="T86" s="125">
        <f t="shared" si="83"/>
        <v>32</v>
      </c>
      <c r="U86" s="161">
        <f t="shared" si="57"/>
        <v>92.72727273</v>
      </c>
      <c r="V86" s="169">
        <f t="shared" si="58"/>
        <v>69.23076923</v>
      </c>
      <c r="W86" s="161">
        <f t="shared" si="59"/>
        <v>86.48648649</v>
      </c>
    </row>
    <row r="87">
      <c r="A87" s="31">
        <v>76.0</v>
      </c>
      <c r="B87" s="32" t="s">
        <v>94</v>
      </c>
      <c r="C87" s="15">
        <v>9.0</v>
      </c>
      <c r="D87" s="15">
        <v>6.0</v>
      </c>
      <c r="E87" s="15">
        <v>4.0</v>
      </c>
      <c r="F87" s="15">
        <v>5.0</v>
      </c>
      <c r="G87" s="14"/>
      <c r="H87" s="15">
        <v>6.0</v>
      </c>
      <c r="I87" s="15">
        <v>10.0</v>
      </c>
      <c r="J87" s="15">
        <v>6.0</v>
      </c>
      <c r="K87" s="15">
        <v>2.0</v>
      </c>
      <c r="L87" s="15">
        <v>8.0</v>
      </c>
      <c r="M87" s="16">
        <v>8.0</v>
      </c>
      <c r="N87" s="16">
        <v>2.0</v>
      </c>
      <c r="O87" s="15">
        <v>10.0</v>
      </c>
      <c r="P87" s="14"/>
      <c r="Q87" s="15">
        <v>12.0</v>
      </c>
      <c r="R87" s="125">
        <f t="shared" ref="R87:T87" si="84">SUM(C87,F87,I87,L87,O87)</f>
        <v>42</v>
      </c>
      <c r="S87" s="125">
        <f t="shared" si="84"/>
        <v>20</v>
      </c>
      <c r="T87" s="125">
        <f t="shared" si="84"/>
        <v>26</v>
      </c>
      <c r="U87" s="161">
        <f t="shared" si="57"/>
        <v>76.36363636</v>
      </c>
      <c r="V87" s="169">
        <f t="shared" si="58"/>
        <v>76.92307692</v>
      </c>
      <c r="W87" s="161">
        <f t="shared" si="59"/>
        <v>70.27027027</v>
      </c>
    </row>
    <row r="88">
      <c r="A88" s="31">
        <v>77.0</v>
      </c>
      <c r="B88" s="32" t="s">
        <v>95</v>
      </c>
      <c r="C88" s="15">
        <v>5.0</v>
      </c>
      <c r="D88" s="15">
        <v>6.0</v>
      </c>
      <c r="E88" s="15">
        <v>4.0</v>
      </c>
      <c r="F88" s="15">
        <v>4.0</v>
      </c>
      <c r="G88" s="14"/>
      <c r="H88" s="15">
        <v>3.0</v>
      </c>
      <c r="I88" s="15">
        <v>9.0</v>
      </c>
      <c r="J88" s="15">
        <v>4.0</v>
      </c>
      <c r="K88" s="15">
        <v>4.0</v>
      </c>
      <c r="L88" s="15">
        <v>7.0</v>
      </c>
      <c r="M88" s="16">
        <v>6.0</v>
      </c>
      <c r="N88" s="16">
        <v>1.0</v>
      </c>
      <c r="O88" s="15">
        <v>9.0</v>
      </c>
      <c r="P88" s="14"/>
      <c r="Q88" s="15">
        <v>10.0</v>
      </c>
      <c r="R88" s="125">
        <f t="shared" ref="R88:T88" si="85">SUM(C88,F88,I88,L88,O88)</f>
        <v>34</v>
      </c>
      <c r="S88" s="125">
        <f t="shared" si="85"/>
        <v>16</v>
      </c>
      <c r="T88" s="125">
        <f t="shared" si="85"/>
        <v>22</v>
      </c>
      <c r="U88" s="161">
        <f t="shared" si="57"/>
        <v>61.81818182</v>
      </c>
      <c r="V88" s="169">
        <f t="shared" si="58"/>
        <v>61.53846154</v>
      </c>
      <c r="W88" s="161">
        <f t="shared" si="59"/>
        <v>59.45945946</v>
      </c>
    </row>
    <row r="89">
      <c r="A89" s="31">
        <v>78.0</v>
      </c>
      <c r="B89" s="32" t="s">
        <v>96</v>
      </c>
      <c r="C89" s="15">
        <v>8.0</v>
      </c>
      <c r="D89" s="15">
        <v>9.0</v>
      </c>
      <c r="E89" s="15">
        <v>5.0</v>
      </c>
      <c r="F89" s="15">
        <v>8.0</v>
      </c>
      <c r="G89" s="14"/>
      <c r="H89" s="15">
        <v>6.0</v>
      </c>
      <c r="I89" s="15">
        <v>11.0</v>
      </c>
      <c r="J89" s="15">
        <v>6.0</v>
      </c>
      <c r="K89" s="15">
        <v>5.0</v>
      </c>
      <c r="L89" s="15">
        <v>13.0</v>
      </c>
      <c r="M89" s="16">
        <v>8.0</v>
      </c>
      <c r="N89" s="16">
        <v>2.0</v>
      </c>
      <c r="O89" s="15">
        <v>11.0</v>
      </c>
      <c r="P89" s="14"/>
      <c r="Q89" s="15">
        <v>14.0</v>
      </c>
      <c r="R89" s="125">
        <f t="shared" ref="R89:T89" si="86">SUM(C89,F89,I89,L89,O89)</f>
        <v>51</v>
      </c>
      <c r="S89" s="125">
        <f t="shared" si="86"/>
        <v>23</v>
      </c>
      <c r="T89" s="125">
        <f t="shared" si="86"/>
        <v>32</v>
      </c>
      <c r="U89" s="161">
        <f t="shared" si="57"/>
        <v>92.72727273</v>
      </c>
      <c r="V89" s="169">
        <f t="shared" si="58"/>
        <v>88.46153846</v>
      </c>
      <c r="W89" s="161">
        <f t="shared" si="59"/>
        <v>86.48648649</v>
      </c>
    </row>
    <row r="90">
      <c r="A90" s="31">
        <v>79.0</v>
      </c>
      <c r="B90" s="32" t="s">
        <v>97</v>
      </c>
      <c r="C90" s="15">
        <v>9.0</v>
      </c>
      <c r="D90" s="15">
        <v>9.0</v>
      </c>
      <c r="E90" s="15">
        <v>5.0</v>
      </c>
      <c r="F90" s="15">
        <v>8.0</v>
      </c>
      <c r="G90" s="14"/>
      <c r="H90" s="15">
        <v>7.0</v>
      </c>
      <c r="I90" s="15">
        <v>12.0</v>
      </c>
      <c r="J90" s="15">
        <v>6.0</v>
      </c>
      <c r="K90" s="15">
        <v>6.0</v>
      </c>
      <c r="L90" s="15">
        <v>13.0</v>
      </c>
      <c r="M90" s="16">
        <v>8.0</v>
      </c>
      <c r="N90" s="16">
        <v>3.0</v>
      </c>
      <c r="O90" s="15">
        <v>12.0</v>
      </c>
      <c r="P90" s="14"/>
      <c r="Q90" s="15">
        <v>15.0</v>
      </c>
      <c r="R90" s="125">
        <f t="shared" ref="R90:T90" si="87">SUM(C90,F90,I90,L90,O90)</f>
        <v>54</v>
      </c>
      <c r="S90" s="125">
        <f t="shared" si="87"/>
        <v>23</v>
      </c>
      <c r="T90" s="125">
        <f t="shared" si="87"/>
        <v>36</v>
      </c>
      <c r="U90" s="161">
        <f t="shared" si="57"/>
        <v>98.18181818</v>
      </c>
      <c r="V90" s="169">
        <f t="shared" si="58"/>
        <v>88.46153846</v>
      </c>
      <c r="W90" s="161">
        <f t="shared" si="59"/>
        <v>97.2972973</v>
      </c>
    </row>
    <row r="91">
      <c r="A91" s="31">
        <v>80.0</v>
      </c>
      <c r="B91" s="32" t="s">
        <v>98</v>
      </c>
      <c r="C91" s="15">
        <v>8.0</v>
      </c>
      <c r="D91" s="15">
        <v>9.0</v>
      </c>
      <c r="E91" s="15">
        <v>5.0</v>
      </c>
      <c r="F91" s="15">
        <v>8.0</v>
      </c>
      <c r="G91" s="14"/>
      <c r="H91" s="15">
        <v>7.0</v>
      </c>
      <c r="I91" s="15">
        <v>11.0</v>
      </c>
      <c r="J91" s="15">
        <v>5.0</v>
      </c>
      <c r="K91" s="15">
        <v>6.0</v>
      </c>
      <c r="L91" s="15">
        <v>13.0</v>
      </c>
      <c r="M91" s="16">
        <v>7.0</v>
      </c>
      <c r="N91" s="16">
        <v>3.0</v>
      </c>
      <c r="O91" s="15">
        <v>11.0</v>
      </c>
      <c r="P91" s="14"/>
      <c r="Q91" s="15">
        <v>14.0</v>
      </c>
      <c r="R91" s="125">
        <f t="shared" ref="R91:T91" si="88">SUM(C91,F91,I91,L91,O91)</f>
        <v>51</v>
      </c>
      <c r="S91" s="125">
        <f t="shared" si="88"/>
        <v>21</v>
      </c>
      <c r="T91" s="125">
        <f t="shared" si="88"/>
        <v>35</v>
      </c>
      <c r="U91" s="161">
        <f t="shared" si="57"/>
        <v>92.72727273</v>
      </c>
      <c r="V91" s="169">
        <f t="shared" si="58"/>
        <v>80.76923077</v>
      </c>
      <c r="W91" s="161">
        <f t="shared" si="59"/>
        <v>94.59459459</v>
      </c>
    </row>
    <row r="92">
      <c r="A92" s="31">
        <v>81.0</v>
      </c>
      <c r="B92" s="32" t="s">
        <v>99</v>
      </c>
      <c r="C92" s="15">
        <v>9.0</v>
      </c>
      <c r="D92" s="15">
        <v>8.0</v>
      </c>
      <c r="E92" s="15">
        <v>3.0</v>
      </c>
      <c r="F92" s="15">
        <v>6.0</v>
      </c>
      <c r="G92" s="14"/>
      <c r="H92" s="15">
        <v>7.0</v>
      </c>
      <c r="I92" s="15">
        <v>12.0</v>
      </c>
      <c r="J92" s="15">
        <v>6.0</v>
      </c>
      <c r="K92" s="15">
        <v>4.0</v>
      </c>
      <c r="L92" s="15">
        <v>10.0</v>
      </c>
      <c r="M92" s="16">
        <v>8.0</v>
      </c>
      <c r="N92" s="16">
        <v>3.0</v>
      </c>
      <c r="O92" s="15">
        <v>12.0</v>
      </c>
      <c r="P92" s="14"/>
      <c r="Q92" s="15">
        <v>13.0</v>
      </c>
      <c r="R92" s="125">
        <f t="shared" ref="R92:T92" si="89">SUM(C92,F92,I92,L92,O92)</f>
        <v>49</v>
      </c>
      <c r="S92" s="125">
        <f t="shared" si="89"/>
        <v>22</v>
      </c>
      <c r="T92" s="125">
        <f t="shared" si="89"/>
        <v>30</v>
      </c>
      <c r="U92" s="161">
        <f t="shared" si="57"/>
        <v>89.09090909</v>
      </c>
      <c r="V92" s="169">
        <f t="shared" si="58"/>
        <v>84.61538462</v>
      </c>
      <c r="W92" s="161">
        <f t="shared" si="59"/>
        <v>81.08108108</v>
      </c>
    </row>
    <row r="93">
      <c r="A93" s="31">
        <v>82.0</v>
      </c>
      <c r="B93" s="32" t="s">
        <v>100</v>
      </c>
      <c r="C93" s="15">
        <v>9.0</v>
      </c>
      <c r="D93" s="15">
        <v>9.0</v>
      </c>
      <c r="E93" s="15">
        <v>4.0</v>
      </c>
      <c r="F93" s="15">
        <v>8.0</v>
      </c>
      <c r="G93" s="14"/>
      <c r="H93" s="15">
        <v>6.0</v>
      </c>
      <c r="I93" s="15">
        <v>12.0</v>
      </c>
      <c r="J93" s="15">
        <v>6.0</v>
      </c>
      <c r="K93" s="15">
        <v>6.0</v>
      </c>
      <c r="L93" s="15">
        <v>13.0</v>
      </c>
      <c r="M93" s="16">
        <v>8.0</v>
      </c>
      <c r="N93" s="16">
        <v>3.0</v>
      </c>
      <c r="O93" s="15">
        <v>12.0</v>
      </c>
      <c r="P93" s="14"/>
      <c r="Q93" s="15">
        <v>14.0</v>
      </c>
      <c r="R93" s="125">
        <f t="shared" ref="R93:T93" si="90">SUM(C93,F93,I93,L93,O93)</f>
        <v>54</v>
      </c>
      <c r="S93" s="125">
        <f t="shared" si="90"/>
        <v>23</v>
      </c>
      <c r="T93" s="125">
        <f t="shared" si="90"/>
        <v>33</v>
      </c>
      <c r="U93" s="161">
        <f t="shared" si="57"/>
        <v>98.18181818</v>
      </c>
      <c r="V93" s="169">
        <f t="shared" si="58"/>
        <v>88.46153846</v>
      </c>
      <c r="W93" s="161">
        <f t="shared" si="59"/>
        <v>89.18918919</v>
      </c>
    </row>
    <row r="94">
      <c r="A94" s="31">
        <v>83.0</v>
      </c>
      <c r="B94" s="32" t="s">
        <v>101</v>
      </c>
      <c r="C94" s="15">
        <v>6.0</v>
      </c>
      <c r="D94" s="15">
        <v>6.0</v>
      </c>
      <c r="E94" s="15">
        <v>4.0</v>
      </c>
      <c r="F94" s="15">
        <v>7.0</v>
      </c>
      <c r="G94" s="14"/>
      <c r="H94" s="15">
        <v>5.0</v>
      </c>
      <c r="I94" s="15">
        <v>7.0</v>
      </c>
      <c r="J94" s="15">
        <v>4.0</v>
      </c>
      <c r="K94" s="15">
        <v>1.0</v>
      </c>
      <c r="L94" s="15">
        <v>10.0</v>
      </c>
      <c r="M94" s="16">
        <v>5.0</v>
      </c>
      <c r="N94" s="16">
        <v>1.0</v>
      </c>
      <c r="O94" s="15">
        <v>6.0</v>
      </c>
      <c r="P94" s="14"/>
      <c r="Q94" s="15">
        <v>10.0</v>
      </c>
      <c r="R94" s="125">
        <f t="shared" ref="R94:T94" si="91">SUM(C94,F94,I94,L94,O94)</f>
        <v>36</v>
      </c>
      <c r="S94" s="125">
        <f t="shared" si="91"/>
        <v>15</v>
      </c>
      <c r="T94" s="125">
        <f t="shared" si="91"/>
        <v>21</v>
      </c>
      <c r="U94" s="161">
        <f t="shared" si="57"/>
        <v>65.45454545</v>
      </c>
      <c r="V94" s="169">
        <f t="shared" si="58"/>
        <v>57.69230769</v>
      </c>
      <c r="W94" s="161">
        <f t="shared" si="59"/>
        <v>56.75675676</v>
      </c>
    </row>
    <row r="95">
      <c r="A95" s="31">
        <v>84.0</v>
      </c>
      <c r="B95" s="32" t="s">
        <v>102</v>
      </c>
      <c r="C95" s="15">
        <v>8.0</v>
      </c>
      <c r="D95" s="15">
        <v>9.0</v>
      </c>
      <c r="E95" s="15">
        <v>5.0</v>
      </c>
      <c r="F95" s="15">
        <v>8.0</v>
      </c>
      <c r="G95" s="14"/>
      <c r="H95" s="15">
        <v>6.0</v>
      </c>
      <c r="I95" s="15">
        <v>11.0</v>
      </c>
      <c r="J95" s="15">
        <v>6.0</v>
      </c>
      <c r="K95" s="15">
        <v>5.0</v>
      </c>
      <c r="L95" s="15">
        <v>13.0</v>
      </c>
      <c r="M95" s="16">
        <v>7.0</v>
      </c>
      <c r="N95" s="16">
        <v>2.0</v>
      </c>
      <c r="O95" s="15">
        <v>11.0</v>
      </c>
      <c r="P95" s="14"/>
      <c r="Q95" s="15">
        <v>14.0</v>
      </c>
      <c r="R95" s="125">
        <f t="shared" ref="R95:T95" si="92">SUM(C95,F95,I95,L95,O95)</f>
        <v>51</v>
      </c>
      <c r="S95" s="125">
        <f t="shared" si="92"/>
        <v>22</v>
      </c>
      <c r="T95" s="125">
        <f t="shared" si="92"/>
        <v>32</v>
      </c>
      <c r="U95" s="161">
        <f t="shared" si="57"/>
        <v>92.72727273</v>
      </c>
      <c r="V95" s="169">
        <f t="shared" si="58"/>
        <v>84.61538462</v>
      </c>
      <c r="W95" s="161">
        <f t="shared" si="59"/>
        <v>86.48648649</v>
      </c>
    </row>
    <row r="96">
      <c r="A96" s="31">
        <v>85.0</v>
      </c>
      <c r="B96" s="32" t="s">
        <v>103</v>
      </c>
      <c r="C96" s="15">
        <v>9.0</v>
      </c>
      <c r="D96" s="15">
        <v>9.0</v>
      </c>
      <c r="E96" s="15">
        <v>4.0</v>
      </c>
      <c r="F96" s="15">
        <v>8.0</v>
      </c>
      <c r="G96" s="14"/>
      <c r="H96" s="15">
        <v>7.0</v>
      </c>
      <c r="I96" s="15">
        <v>12.0</v>
      </c>
      <c r="J96" s="15">
        <v>6.0</v>
      </c>
      <c r="K96" s="15">
        <v>5.0</v>
      </c>
      <c r="L96" s="15">
        <v>13.0</v>
      </c>
      <c r="M96" s="16">
        <v>8.0</v>
      </c>
      <c r="N96" s="16">
        <v>2.0</v>
      </c>
      <c r="O96" s="15">
        <v>12.0</v>
      </c>
      <c r="P96" s="14"/>
      <c r="Q96" s="15">
        <v>15.0</v>
      </c>
      <c r="R96" s="125">
        <f t="shared" ref="R96:T96" si="93">SUM(C96,F96,I96,L96,O96)</f>
        <v>54</v>
      </c>
      <c r="S96" s="125">
        <f t="shared" si="93"/>
        <v>23</v>
      </c>
      <c r="T96" s="125">
        <f t="shared" si="93"/>
        <v>33</v>
      </c>
      <c r="U96" s="161">
        <f t="shared" si="57"/>
        <v>98.18181818</v>
      </c>
      <c r="V96" s="169">
        <f t="shared" si="58"/>
        <v>88.46153846</v>
      </c>
      <c r="W96" s="161">
        <f t="shared" si="59"/>
        <v>89.18918919</v>
      </c>
    </row>
    <row r="97">
      <c r="A97" s="31">
        <v>86.0</v>
      </c>
      <c r="B97" s="32" t="s">
        <v>104</v>
      </c>
      <c r="C97" s="15">
        <v>9.0</v>
      </c>
      <c r="D97" s="15">
        <v>9.0</v>
      </c>
      <c r="E97" s="15">
        <v>5.0</v>
      </c>
      <c r="F97" s="15">
        <v>8.0</v>
      </c>
      <c r="G97" s="14"/>
      <c r="H97" s="15">
        <v>7.0</v>
      </c>
      <c r="I97" s="15">
        <v>12.0</v>
      </c>
      <c r="J97" s="15">
        <v>6.0</v>
      </c>
      <c r="K97" s="15">
        <v>6.0</v>
      </c>
      <c r="L97" s="15">
        <v>13.0</v>
      </c>
      <c r="M97" s="16">
        <v>8.0</v>
      </c>
      <c r="N97" s="16">
        <v>3.0</v>
      </c>
      <c r="O97" s="15">
        <v>12.0</v>
      </c>
      <c r="P97" s="14"/>
      <c r="Q97" s="15">
        <v>15.0</v>
      </c>
      <c r="R97" s="125">
        <f t="shared" ref="R97:T97" si="94">SUM(C97,F97,I97,L97,O97)</f>
        <v>54</v>
      </c>
      <c r="S97" s="125">
        <f t="shared" si="94"/>
        <v>23</v>
      </c>
      <c r="T97" s="125">
        <f t="shared" si="94"/>
        <v>36</v>
      </c>
      <c r="U97" s="161">
        <f t="shared" si="57"/>
        <v>98.18181818</v>
      </c>
      <c r="V97" s="169">
        <f t="shared" si="58"/>
        <v>88.46153846</v>
      </c>
      <c r="W97" s="161">
        <f t="shared" si="59"/>
        <v>97.2972973</v>
      </c>
    </row>
    <row r="98">
      <c r="A98" s="31">
        <v>87.0</v>
      </c>
      <c r="B98" s="32" t="s">
        <v>105</v>
      </c>
      <c r="C98" s="15">
        <v>9.0</v>
      </c>
      <c r="D98" s="15">
        <v>9.0</v>
      </c>
      <c r="E98" s="15">
        <v>5.0</v>
      </c>
      <c r="F98" s="15">
        <v>7.0</v>
      </c>
      <c r="G98" s="14"/>
      <c r="H98" s="15">
        <v>7.0</v>
      </c>
      <c r="I98" s="15">
        <v>12.0</v>
      </c>
      <c r="J98" s="15">
        <v>6.0</v>
      </c>
      <c r="K98" s="15">
        <v>5.0</v>
      </c>
      <c r="L98" s="15">
        <v>13.0</v>
      </c>
      <c r="M98" s="16">
        <v>8.0</v>
      </c>
      <c r="N98" s="16">
        <v>1.0</v>
      </c>
      <c r="O98" s="15">
        <v>12.0</v>
      </c>
      <c r="P98" s="14"/>
      <c r="Q98" s="15">
        <v>13.0</v>
      </c>
      <c r="R98" s="125">
        <f t="shared" ref="R98:T98" si="95">SUM(C98,F98,I98,L98,O98)</f>
        <v>53</v>
      </c>
      <c r="S98" s="125">
        <f t="shared" si="95"/>
        <v>23</v>
      </c>
      <c r="T98" s="125">
        <f t="shared" si="95"/>
        <v>31</v>
      </c>
      <c r="U98" s="161">
        <f t="shared" si="57"/>
        <v>96.36363636</v>
      </c>
      <c r="V98" s="169">
        <f t="shared" si="58"/>
        <v>88.46153846</v>
      </c>
      <c r="W98" s="161">
        <f t="shared" si="59"/>
        <v>83.78378378</v>
      </c>
    </row>
    <row r="99">
      <c r="A99" s="31">
        <v>88.0</v>
      </c>
      <c r="B99" s="32" t="s">
        <v>106</v>
      </c>
      <c r="C99" s="15">
        <v>7.0</v>
      </c>
      <c r="D99" s="15">
        <v>9.0</v>
      </c>
      <c r="E99" s="15">
        <v>5.0</v>
      </c>
      <c r="F99" s="15">
        <v>8.0</v>
      </c>
      <c r="G99" s="14"/>
      <c r="H99" s="15">
        <v>6.0</v>
      </c>
      <c r="I99" s="15">
        <v>11.0</v>
      </c>
      <c r="J99" s="15">
        <v>5.0</v>
      </c>
      <c r="K99" s="15">
        <v>6.0</v>
      </c>
      <c r="L99" s="15">
        <v>12.0</v>
      </c>
      <c r="M99" s="16">
        <v>7.0</v>
      </c>
      <c r="N99" s="16">
        <v>3.0</v>
      </c>
      <c r="O99" s="15">
        <v>11.0</v>
      </c>
      <c r="P99" s="14"/>
      <c r="Q99" s="15">
        <v>15.0</v>
      </c>
      <c r="R99" s="125">
        <f t="shared" ref="R99:T99" si="96">SUM(C99,F99,I99,L99,O99)</f>
        <v>49</v>
      </c>
      <c r="S99" s="125">
        <f t="shared" si="96"/>
        <v>21</v>
      </c>
      <c r="T99" s="125">
        <f t="shared" si="96"/>
        <v>35</v>
      </c>
      <c r="U99" s="161">
        <f t="shared" si="57"/>
        <v>89.09090909</v>
      </c>
      <c r="V99" s="169">
        <f t="shared" si="58"/>
        <v>80.76923077</v>
      </c>
      <c r="W99" s="161">
        <f t="shared" si="59"/>
        <v>94.59459459</v>
      </c>
    </row>
    <row r="100">
      <c r="A100" s="31">
        <v>89.0</v>
      </c>
      <c r="B100" s="32" t="s">
        <v>107</v>
      </c>
      <c r="C100" s="15">
        <v>9.0</v>
      </c>
      <c r="D100" s="15">
        <v>9.0</v>
      </c>
      <c r="E100" s="15">
        <v>4.0</v>
      </c>
      <c r="F100" s="15">
        <v>8.0</v>
      </c>
      <c r="G100" s="14"/>
      <c r="H100" s="15">
        <v>7.0</v>
      </c>
      <c r="I100" s="15">
        <v>12.0</v>
      </c>
      <c r="J100" s="15">
        <v>6.0</v>
      </c>
      <c r="K100" s="15">
        <v>4.0</v>
      </c>
      <c r="L100" s="15">
        <v>13.0</v>
      </c>
      <c r="M100" s="16">
        <v>8.0</v>
      </c>
      <c r="N100" s="16">
        <v>3.0</v>
      </c>
      <c r="O100" s="15">
        <v>12.0</v>
      </c>
      <c r="P100" s="14"/>
      <c r="Q100" s="15">
        <v>14.0</v>
      </c>
      <c r="R100" s="125">
        <f t="shared" ref="R100:T100" si="97">SUM(C100,F100,I100,L100,O100)</f>
        <v>54</v>
      </c>
      <c r="S100" s="125">
        <f t="shared" si="97"/>
        <v>23</v>
      </c>
      <c r="T100" s="125">
        <f t="shared" si="97"/>
        <v>32</v>
      </c>
      <c r="U100" s="161">
        <f t="shared" si="57"/>
        <v>98.18181818</v>
      </c>
      <c r="V100" s="169">
        <f t="shared" si="58"/>
        <v>88.46153846</v>
      </c>
      <c r="W100" s="161">
        <f t="shared" si="59"/>
        <v>86.48648649</v>
      </c>
    </row>
    <row r="101">
      <c r="A101" s="31">
        <v>90.0</v>
      </c>
      <c r="B101" s="32" t="s">
        <v>108</v>
      </c>
      <c r="C101" s="15">
        <v>9.0</v>
      </c>
      <c r="D101" s="15">
        <v>9.0</v>
      </c>
      <c r="E101" s="15">
        <v>5.0</v>
      </c>
      <c r="F101" s="15">
        <v>8.0</v>
      </c>
      <c r="G101" s="14"/>
      <c r="H101" s="15">
        <v>7.0</v>
      </c>
      <c r="I101" s="15">
        <v>12.0</v>
      </c>
      <c r="J101" s="15">
        <v>6.0</v>
      </c>
      <c r="K101" s="15">
        <v>5.0</v>
      </c>
      <c r="L101" s="15">
        <v>13.0</v>
      </c>
      <c r="M101" s="16">
        <v>8.0</v>
      </c>
      <c r="N101" s="16">
        <v>3.0</v>
      </c>
      <c r="O101" s="15">
        <v>12.0</v>
      </c>
      <c r="P101" s="14"/>
      <c r="Q101" s="15">
        <v>15.0</v>
      </c>
      <c r="R101" s="125">
        <f t="shared" ref="R101:T101" si="98">SUM(C101,F101,I101,L101,O101)</f>
        <v>54</v>
      </c>
      <c r="S101" s="125">
        <f t="shared" si="98"/>
        <v>23</v>
      </c>
      <c r="T101" s="125">
        <f t="shared" si="98"/>
        <v>35</v>
      </c>
      <c r="U101" s="161">
        <f t="shared" si="57"/>
        <v>98.18181818</v>
      </c>
      <c r="V101" s="169">
        <f t="shared" si="58"/>
        <v>88.46153846</v>
      </c>
      <c r="W101" s="161">
        <f t="shared" si="59"/>
        <v>94.59459459</v>
      </c>
    </row>
    <row r="102">
      <c r="A102" s="31">
        <v>91.0</v>
      </c>
      <c r="B102" s="32" t="s">
        <v>109</v>
      </c>
      <c r="C102" s="15">
        <v>9.0</v>
      </c>
      <c r="D102" s="15">
        <v>9.0</v>
      </c>
      <c r="E102" s="15">
        <v>5.0</v>
      </c>
      <c r="F102" s="15">
        <v>8.0</v>
      </c>
      <c r="G102" s="14"/>
      <c r="H102" s="15">
        <v>7.0</v>
      </c>
      <c r="I102" s="15">
        <v>12.0</v>
      </c>
      <c r="J102" s="15">
        <v>6.0</v>
      </c>
      <c r="K102" s="15">
        <v>6.0</v>
      </c>
      <c r="L102" s="15">
        <v>13.0</v>
      </c>
      <c r="M102" s="16">
        <v>8.0</v>
      </c>
      <c r="N102" s="16">
        <v>1.0</v>
      </c>
      <c r="O102" s="15">
        <v>12.0</v>
      </c>
      <c r="P102" s="14"/>
      <c r="Q102" s="15">
        <v>15.0</v>
      </c>
      <c r="R102" s="125">
        <f t="shared" ref="R102:T102" si="99">SUM(C102,F102,I102,L102,O102)</f>
        <v>54</v>
      </c>
      <c r="S102" s="125">
        <f t="shared" si="99"/>
        <v>23</v>
      </c>
      <c r="T102" s="125">
        <f t="shared" si="99"/>
        <v>34</v>
      </c>
      <c r="U102" s="161">
        <f t="shared" si="57"/>
        <v>98.18181818</v>
      </c>
      <c r="V102" s="169">
        <f t="shared" si="58"/>
        <v>88.46153846</v>
      </c>
      <c r="W102" s="161">
        <f t="shared" si="59"/>
        <v>91.89189189</v>
      </c>
    </row>
    <row r="103">
      <c r="A103" s="31">
        <v>92.0</v>
      </c>
      <c r="B103" s="32" t="s">
        <v>110</v>
      </c>
      <c r="C103" s="15">
        <v>7.0</v>
      </c>
      <c r="D103" s="15">
        <v>9.0</v>
      </c>
      <c r="E103" s="15">
        <v>4.0</v>
      </c>
      <c r="F103" s="15">
        <v>8.0</v>
      </c>
      <c r="G103" s="14"/>
      <c r="H103" s="15">
        <v>6.0</v>
      </c>
      <c r="I103" s="15">
        <v>10.0</v>
      </c>
      <c r="J103" s="15">
        <v>5.0</v>
      </c>
      <c r="K103" s="15">
        <v>3.0</v>
      </c>
      <c r="L103" s="15">
        <v>13.0</v>
      </c>
      <c r="M103" s="16">
        <v>6.0</v>
      </c>
      <c r="N103" s="16">
        <v>1.0</v>
      </c>
      <c r="O103" s="15">
        <v>10.0</v>
      </c>
      <c r="P103" s="14"/>
      <c r="Q103" s="15">
        <v>11.0</v>
      </c>
      <c r="R103" s="125">
        <f t="shared" ref="R103:T103" si="100">SUM(C103,F103,I103,L103,O103)</f>
        <v>48</v>
      </c>
      <c r="S103" s="125">
        <f t="shared" si="100"/>
        <v>20</v>
      </c>
      <c r="T103" s="125">
        <f t="shared" si="100"/>
        <v>25</v>
      </c>
      <c r="U103" s="161">
        <f t="shared" si="57"/>
        <v>87.27272727</v>
      </c>
      <c r="V103" s="169">
        <f t="shared" si="58"/>
        <v>76.92307692</v>
      </c>
      <c r="W103" s="161">
        <f t="shared" si="59"/>
        <v>67.56756757</v>
      </c>
    </row>
    <row r="104">
      <c r="A104" s="31">
        <v>93.0</v>
      </c>
      <c r="B104" s="32" t="s">
        <v>111</v>
      </c>
      <c r="C104" s="15">
        <v>2.0</v>
      </c>
      <c r="D104" s="15">
        <v>4.0</v>
      </c>
      <c r="E104" s="15">
        <v>2.0</v>
      </c>
      <c r="F104" s="15">
        <v>2.0</v>
      </c>
      <c r="G104" s="14"/>
      <c r="H104" s="15">
        <v>0.0</v>
      </c>
      <c r="I104" s="15">
        <v>1.0</v>
      </c>
      <c r="J104" s="15">
        <v>0.0</v>
      </c>
      <c r="K104" s="15">
        <v>2.0</v>
      </c>
      <c r="L104" s="15">
        <v>3.0</v>
      </c>
      <c r="M104" s="16">
        <v>2.0</v>
      </c>
      <c r="N104" s="16">
        <v>2.0</v>
      </c>
      <c r="O104" s="15">
        <v>2.0</v>
      </c>
      <c r="P104" s="14"/>
      <c r="Q104" s="15">
        <v>4.0</v>
      </c>
      <c r="R104" s="125">
        <f t="shared" ref="R104:T104" si="101">SUM(C104,F104,I104,L104,O104)</f>
        <v>10</v>
      </c>
      <c r="S104" s="125">
        <f t="shared" si="101"/>
        <v>6</v>
      </c>
      <c r="T104" s="125">
        <f t="shared" si="101"/>
        <v>10</v>
      </c>
      <c r="U104" s="161">
        <f t="shared" si="57"/>
        <v>18.18181818</v>
      </c>
      <c r="V104" s="169">
        <f t="shared" si="58"/>
        <v>23.07692308</v>
      </c>
      <c r="W104" s="161">
        <f t="shared" si="59"/>
        <v>27.02702703</v>
      </c>
    </row>
    <row r="105">
      <c r="A105" s="31">
        <v>94.0</v>
      </c>
      <c r="B105" s="32" t="s">
        <v>112</v>
      </c>
      <c r="C105" s="15">
        <v>7.0</v>
      </c>
      <c r="D105" s="15">
        <v>9.0</v>
      </c>
      <c r="E105" s="15">
        <v>5.0</v>
      </c>
      <c r="F105" s="15">
        <v>8.0</v>
      </c>
      <c r="G105" s="14"/>
      <c r="H105" s="15">
        <v>6.0</v>
      </c>
      <c r="I105" s="15">
        <v>12.0</v>
      </c>
      <c r="J105" s="15">
        <v>5.0</v>
      </c>
      <c r="K105" s="15">
        <v>6.0</v>
      </c>
      <c r="L105" s="15">
        <v>13.0</v>
      </c>
      <c r="M105" s="16">
        <v>5.0</v>
      </c>
      <c r="N105" s="16">
        <v>3.0</v>
      </c>
      <c r="O105" s="15">
        <v>10.0</v>
      </c>
      <c r="P105" s="14"/>
      <c r="Q105" s="15">
        <v>14.0</v>
      </c>
      <c r="R105" s="125">
        <f t="shared" ref="R105:T105" si="102">SUM(C105,F105,I105,L105,O105)</f>
        <v>50</v>
      </c>
      <c r="S105" s="125">
        <f t="shared" si="102"/>
        <v>19</v>
      </c>
      <c r="T105" s="125">
        <f t="shared" si="102"/>
        <v>34</v>
      </c>
      <c r="U105" s="161">
        <f t="shared" si="57"/>
        <v>90.90909091</v>
      </c>
      <c r="V105" s="169">
        <f t="shared" si="58"/>
        <v>73.07692308</v>
      </c>
      <c r="W105" s="161">
        <f t="shared" si="59"/>
        <v>91.89189189</v>
      </c>
    </row>
    <row r="106">
      <c r="A106" s="31">
        <v>95.0</v>
      </c>
      <c r="B106" s="32" t="s">
        <v>113</v>
      </c>
      <c r="C106" s="15">
        <v>9.0</v>
      </c>
      <c r="D106" s="15">
        <v>7.0</v>
      </c>
      <c r="E106" s="15">
        <v>5.0</v>
      </c>
      <c r="F106" s="15">
        <v>7.0</v>
      </c>
      <c r="G106" s="14"/>
      <c r="H106" s="15">
        <v>6.0</v>
      </c>
      <c r="I106" s="15">
        <v>10.0</v>
      </c>
      <c r="J106" s="15">
        <v>6.0</v>
      </c>
      <c r="K106" s="15">
        <v>4.0</v>
      </c>
      <c r="L106" s="15">
        <v>12.0</v>
      </c>
      <c r="M106" s="16">
        <v>7.0</v>
      </c>
      <c r="N106" s="16">
        <v>3.0</v>
      </c>
      <c r="O106" s="15">
        <v>10.0</v>
      </c>
      <c r="P106" s="14"/>
      <c r="Q106" s="15">
        <v>15.0</v>
      </c>
      <c r="R106" s="125">
        <f t="shared" ref="R106:T106" si="103">SUM(C106,F106,I106,L106,O106)</f>
        <v>48</v>
      </c>
      <c r="S106" s="125">
        <f t="shared" si="103"/>
        <v>20</v>
      </c>
      <c r="T106" s="125">
        <f t="shared" si="103"/>
        <v>33</v>
      </c>
      <c r="U106" s="161">
        <f t="shared" si="57"/>
        <v>87.27272727</v>
      </c>
      <c r="V106" s="169">
        <f t="shared" si="58"/>
        <v>76.92307692</v>
      </c>
      <c r="W106" s="161">
        <f t="shared" si="59"/>
        <v>89.18918919</v>
      </c>
    </row>
    <row r="107">
      <c r="A107" s="31">
        <v>96.0</v>
      </c>
      <c r="B107" s="32" t="s">
        <v>114</v>
      </c>
      <c r="C107" s="15">
        <v>7.0</v>
      </c>
      <c r="D107" s="15">
        <v>7.0</v>
      </c>
      <c r="E107" s="15">
        <v>3.0</v>
      </c>
      <c r="F107" s="15">
        <v>6.0</v>
      </c>
      <c r="G107" s="14"/>
      <c r="H107" s="15">
        <v>5.0</v>
      </c>
      <c r="I107" s="15">
        <v>9.0</v>
      </c>
      <c r="J107" s="15">
        <v>5.0</v>
      </c>
      <c r="K107" s="15">
        <v>3.0</v>
      </c>
      <c r="L107" s="15">
        <v>10.0</v>
      </c>
      <c r="M107" s="16">
        <v>7.0</v>
      </c>
      <c r="N107" s="16">
        <v>1.0</v>
      </c>
      <c r="O107" s="15">
        <v>9.0</v>
      </c>
      <c r="P107" s="14"/>
      <c r="Q107" s="107">
        <v>10.0</v>
      </c>
      <c r="R107" s="125">
        <f t="shared" ref="R107:T107" si="104">SUM(C107,F107,I107,L107,O107)</f>
        <v>41</v>
      </c>
      <c r="S107" s="125">
        <f t="shared" si="104"/>
        <v>19</v>
      </c>
      <c r="T107" s="125">
        <f t="shared" si="104"/>
        <v>22</v>
      </c>
      <c r="U107" s="161">
        <f t="shared" si="57"/>
        <v>74.54545455</v>
      </c>
      <c r="V107" s="169">
        <f t="shared" si="58"/>
        <v>73.07692308</v>
      </c>
      <c r="W107" s="161">
        <f t="shared" si="59"/>
        <v>59.45945946</v>
      </c>
    </row>
    <row r="108">
      <c r="A108" s="31">
        <v>97.0</v>
      </c>
      <c r="B108" s="32" t="s">
        <v>115</v>
      </c>
      <c r="C108" s="15">
        <v>9.0</v>
      </c>
      <c r="D108" s="15">
        <v>9.0</v>
      </c>
      <c r="E108" s="15">
        <v>5.0</v>
      </c>
      <c r="F108" s="15">
        <v>8.0</v>
      </c>
      <c r="G108" s="14"/>
      <c r="H108" s="15">
        <v>7.0</v>
      </c>
      <c r="I108" s="15">
        <v>12.0</v>
      </c>
      <c r="J108" s="15">
        <v>6.0</v>
      </c>
      <c r="K108" s="15">
        <v>6.0</v>
      </c>
      <c r="L108" s="15">
        <v>13.0</v>
      </c>
      <c r="M108" s="16">
        <v>8.0</v>
      </c>
      <c r="N108" s="16">
        <v>3.0</v>
      </c>
      <c r="O108" s="15">
        <v>12.0</v>
      </c>
      <c r="P108" s="170"/>
      <c r="Q108" s="112">
        <v>15.0</v>
      </c>
      <c r="R108" s="125">
        <f t="shared" ref="R108:T108" si="105">SUM(C108,F108,I108,L108,O108)</f>
        <v>54</v>
      </c>
      <c r="S108" s="125">
        <f t="shared" si="105"/>
        <v>23</v>
      </c>
      <c r="T108" s="125">
        <f t="shared" si="105"/>
        <v>36</v>
      </c>
      <c r="U108" s="161">
        <f t="shared" si="57"/>
        <v>98.18181818</v>
      </c>
      <c r="V108" s="169">
        <f t="shared" si="58"/>
        <v>88.46153846</v>
      </c>
      <c r="W108" s="161">
        <f t="shared" si="59"/>
        <v>97.2972973</v>
      </c>
    </row>
    <row r="109">
      <c r="A109" s="31">
        <v>98.0</v>
      </c>
      <c r="B109" s="32" t="s">
        <v>116</v>
      </c>
      <c r="C109" s="15">
        <v>9.0</v>
      </c>
      <c r="D109" s="15">
        <v>9.0</v>
      </c>
      <c r="E109" s="15">
        <v>5.0</v>
      </c>
      <c r="F109" s="15">
        <v>8.0</v>
      </c>
      <c r="G109" s="14"/>
      <c r="H109" s="15">
        <v>7.0</v>
      </c>
      <c r="I109" s="15">
        <v>12.0</v>
      </c>
      <c r="J109" s="15">
        <v>6.0</v>
      </c>
      <c r="K109" s="15">
        <v>6.0</v>
      </c>
      <c r="L109" s="15">
        <v>13.0</v>
      </c>
      <c r="M109" s="16">
        <v>8.0</v>
      </c>
      <c r="N109" s="16">
        <v>3.0</v>
      </c>
      <c r="O109" s="15">
        <v>12.0</v>
      </c>
      <c r="P109" s="170"/>
      <c r="Q109" s="112">
        <v>15.0</v>
      </c>
      <c r="R109" s="125">
        <f t="shared" ref="R109:T109" si="106">SUM(C109,F109,I109,L109,O109)</f>
        <v>54</v>
      </c>
      <c r="S109" s="125">
        <f t="shared" si="106"/>
        <v>23</v>
      </c>
      <c r="T109" s="125">
        <f t="shared" si="106"/>
        <v>36</v>
      </c>
      <c r="U109" s="161">
        <f t="shared" si="57"/>
        <v>98.18181818</v>
      </c>
      <c r="V109" s="169">
        <f t="shared" si="58"/>
        <v>88.46153846</v>
      </c>
      <c r="W109" s="161">
        <f t="shared" si="59"/>
        <v>97.2972973</v>
      </c>
    </row>
    <row r="110">
      <c r="A110" s="31">
        <v>99.0</v>
      </c>
      <c r="B110" s="32" t="s">
        <v>117</v>
      </c>
      <c r="C110" s="15">
        <v>5.0</v>
      </c>
      <c r="D110" s="15">
        <v>5.0</v>
      </c>
      <c r="E110" s="15">
        <v>4.0</v>
      </c>
      <c r="F110" s="15">
        <v>5.0</v>
      </c>
      <c r="G110" s="14"/>
      <c r="H110" s="15">
        <v>4.0</v>
      </c>
      <c r="I110" s="15">
        <v>6.0</v>
      </c>
      <c r="J110" s="15">
        <v>4.0</v>
      </c>
      <c r="K110" s="15">
        <v>1.0</v>
      </c>
      <c r="L110" s="15">
        <v>8.0</v>
      </c>
      <c r="M110" s="16">
        <v>6.0</v>
      </c>
      <c r="N110" s="16">
        <v>1.0</v>
      </c>
      <c r="O110" s="15">
        <v>7.0</v>
      </c>
      <c r="P110" s="170"/>
      <c r="Q110" s="112">
        <v>8.0</v>
      </c>
      <c r="R110" s="125">
        <f t="shared" ref="R110:T110" si="107">SUM(C110,F110,I110,L110,O110)</f>
        <v>31</v>
      </c>
      <c r="S110" s="125">
        <f t="shared" si="107"/>
        <v>15</v>
      </c>
      <c r="T110" s="125">
        <f t="shared" si="107"/>
        <v>18</v>
      </c>
      <c r="U110" s="161">
        <f t="shared" si="57"/>
        <v>56.36363636</v>
      </c>
      <c r="V110" s="169">
        <f t="shared" si="58"/>
        <v>57.69230769</v>
      </c>
      <c r="W110" s="161">
        <f t="shared" si="59"/>
        <v>48.64864865</v>
      </c>
    </row>
    <row r="111">
      <c r="A111" s="31">
        <v>100.0</v>
      </c>
      <c r="B111" s="32" t="s">
        <v>118</v>
      </c>
      <c r="C111" s="15">
        <v>7.0</v>
      </c>
      <c r="D111" s="15">
        <v>8.0</v>
      </c>
      <c r="E111" s="15">
        <v>4.0</v>
      </c>
      <c r="F111" s="15">
        <v>7.0</v>
      </c>
      <c r="G111" s="14"/>
      <c r="H111" s="15">
        <v>6.0</v>
      </c>
      <c r="I111" s="15">
        <v>8.0</v>
      </c>
      <c r="J111" s="15">
        <v>5.0</v>
      </c>
      <c r="K111" s="15">
        <v>4.0</v>
      </c>
      <c r="L111" s="15">
        <v>10.0</v>
      </c>
      <c r="M111" s="16">
        <v>6.0</v>
      </c>
      <c r="N111" s="16">
        <v>1.0</v>
      </c>
      <c r="O111" s="15">
        <v>9.0</v>
      </c>
      <c r="P111" s="170"/>
      <c r="Q111" s="112">
        <v>11.0</v>
      </c>
      <c r="R111" s="125">
        <f t="shared" ref="R111:T111" si="108">SUM(C111,F111,I111,L111,O111)</f>
        <v>41</v>
      </c>
      <c r="S111" s="125">
        <f t="shared" si="108"/>
        <v>19</v>
      </c>
      <c r="T111" s="125">
        <f t="shared" si="108"/>
        <v>26</v>
      </c>
      <c r="U111" s="161">
        <f t="shared" si="57"/>
        <v>74.54545455</v>
      </c>
      <c r="V111" s="169">
        <f t="shared" si="58"/>
        <v>73.07692308</v>
      </c>
      <c r="W111" s="161">
        <f t="shared" si="59"/>
        <v>70.27027027</v>
      </c>
    </row>
    <row r="112">
      <c r="R112" s="5"/>
      <c r="S112" s="5"/>
      <c r="T112" s="5"/>
    </row>
    <row r="113">
      <c r="R113" s="5"/>
      <c r="S113" s="5"/>
      <c r="T113" s="5"/>
    </row>
    <row r="114">
      <c r="R114" s="5"/>
      <c r="S114" s="5"/>
      <c r="T114" s="5"/>
    </row>
    <row r="115">
      <c r="R115" s="5"/>
      <c r="S115" s="5"/>
      <c r="T115" s="5"/>
    </row>
    <row r="116">
      <c r="R116" s="5"/>
      <c r="S116" s="5"/>
      <c r="T116" s="5"/>
    </row>
    <row r="117">
      <c r="R117" s="5"/>
      <c r="S117" s="5"/>
      <c r="T117" s="5"/>
    </row>
    <row r="118">
      <c r="R118" s="5"/>
      <c r="S118" s="5"/>
      <c r="T118" s="5"/>
    </row>
    <row r="119">
      <c r="R119" s="5"/>
      <c r="S119" s="5"/>
      <c r="T119" s="5"/>
    </row>
    <row r="120">
      <c r="R120" s="5"/>
      <c r="S120" s="5"/>
      <c r="T120" s="5"/>
    </row>
    <row r="121">
      <c r="R121" s="5"/>
      <c r="S121" s="5"/>
      <c r="T121" s="5"/>
    </row>
    <row r="122">
      <c r="R122" s="5"/>
      <c r="S122" s="5"/>
      <c r="T122" s="5"/>
    </row>
    <row r="123">
      <c r="R123" s="5"/>
      <c r="S123" s="5"/>
      <c r="T123" s="5"/>
    </row>
    <row r="124">
      <c r="R124" s="5"/>
      <c r="S124" s="5"/>
      <c r="T124" s="5"/>
    </row>
    <row r="125">
      <c r="R125" s="5"/>
      <c r="S125" s="5"/>
      <c r="T125" s="5"/>
    </row>
    <row r="126">
      <c r="R126" s="5"/>
      <c r="S126" s="5"/>
      <c r="T126" s="5"/>
    </row>
    <row r="127">
      <c r="R127" s="5"/>
      <c r="S127" s="5"/>
      <c r="T127" s="5"/>
    </row>
    <row r="128">
      <c r="R128" s="5"/>
      <c r="S128" s="5"/>
      <c r="T128" s="5"/>
    </row>
    <row r="129">
      <c r="R129" s="5"/>
      <c r="S129" s="5"/>
      <c r="T129" s="5"/>
    </row>
    <row r="130">
      <c r="R130" s="5"/>
      <c r="S130" s="5"/>
      <c r="T130" s="5"/>
    </row>
    <row r="131">
      <c r="R131" s="5"/>
      <c r="S131" s="5"/>
      <c r="T131" s="5"/>
    </row>
    <row r="132">
      <c r="R132" s="5"/>
      <c r="S132" s="5"/>
      <c r="T132" s="5"/>
    </row>
    <row r="133">
      <c r="R133" s="5"/>
      <c r="S133" s="5"/>
      <c r="T133" s="5"/>
    </row>
    <row r="134">
      <c r="R134" s="5"/>
      <c r="S134" s="5"/>
      <c r="T134" s="5"/>
    </row>
    <row r="135">
      <c r="R135" s="5"/>
      <c r="S135" s="5"/>
      <c r="T135" s="5"/>
    </row>
    <row r="136">
      <c r="R136" s="5"/>
      <c r="S136" s="5"/>
      <c r="T136" s="5"/>
    </row>
    <row r="137">
      <c r="R137" s="5"/>
      <c r="S137" s="5"/>
      <c r="T137" s="5"/>
    </row>
    <row r="138">
      <c r="R138" s="5"/>
      <c r="S138" s="5"/>
      <c r="T138" s="5"/>
    </row>
    <row r="139">
      <c r="R139" s="5"/>
      <c r="S139" s="5"/>
      <c r="T139" s="5"/>
    </row>
    <row r="140">
      <c r="R140" s="5"/>
      <c r="S140" s="5"/>
      <c r="T140" s="5"/>
    </row>
    <row r="141">
      <c r="R141" s="5"/>
      <c r="S141" s="5"/>
      <c r="T141" s="5"/>
    </row>
    <row r="142">
      <c r="R142" s="5"/>
      <c r="S142" s="5"/>
      <c r="T142" s="5"/>
    </row>
    <row r="143">
      <c r="R143" s="5"/>
      <c r="S143" s="5"/>
      <c r="T143" s="5"/>
    </row>
    <row r="144">
      <c r="R144" s="5"/>
      <c r="S144" s="5"/>
      <c r="T144" s="5"/>
    </row>
    <row r="145">
      <c r="R145" s="5"/>
      <c r="S145" s="5"/>
      <c r="T145" s="5"/>
    </row>
    <row r="146">
      <c r="R146" s="5"/>
      <c r="S146" s="5"/>
      <c r="T146" s="5"/>
    </row>
    <row r="147">
      <c r="R147" s="5"/>
      <c r="S147" s="5"/>
      <c r="T147" s="5"/>
    </row>
    <row r="148">
      <c r="R148" s="5"/>
      <c r="S148" s="5"/>
      <c r="T148" s="5"/>
    </row>
    <row r="149">
      <c r="R149" s="5"/>
      <c r="S149" s="5"/>
      <c r="T149" s="5"/>
    </row>
    <row r="150">
      <c r="R150" s="5"/>
      <c r="S150" s="5"/>
      <c r="T150" s="5"/>
    </row>
    <row r="151">
      <c r="R151" s="5"/>
      <c r="S151" s="5"/>
      <c r="T151" s="5"/>
    </row>
    <row r="152">
      <c r="R152" s="5"/>
      <c r="S152" s="5"/>
      <c r="T152" s="5"/>
    </row>
    <row r="153">
      <c r="R153" s="5"/>
      <c r="S153" s="5"/>
      <c r="T153" s="5"/>
    </row>
    <row r="154">
      <c r="R154" s="5"/>
      <c r="S154" s="5"/>
      <c r="T154" s="5"/>
    </row>
    <row r="155">
      <c r="R155" s="5"/>
      <c r="S155" s="5"/>
      <c r="T155" s="5"/>
    </row>
    <row r="156">
      <c r="R156" s="5"/>
      <c r="S156" s="5"/>
      <c r="T156" s="5"/>
    </row>
    <row r="157">
      <c r="R157" s="5"/>
      <c r="S157" s="5"/>
      <c r="T157" s="5"/>
    </row>
    <row r="158">
      <c r="R158" s="5"/>
      <c r="S158" s="5"/>
      <c r="T158" s="5"/>
    </row>
    <row r="159">
      <c r="R159" s="5"/>
      <c r="S159" s="5"/>
      <c r="T159" s="5"/>
    </row>
    <row r="160">
      <c r="R160" s="5"/>
      <c r="S160" s="5"/>
      <c r="T160" s="5"/>
    </row>
    <row r="161">
      <c r="R161" s="5"/>
      <c r="S161" s="5"/>
      <c r="T161" s="5"/>
    </row>
    <row r="162">
      <c r="R162" s="5"/>
      <c r="S162" s="5"/>
      <c r="T162" s="5"/>
    </row>
    <row r="163">
      <c r="R163" s="5"/>
      <c r="S163" s="5"/>
      <c r="T163" s="5"/>
    </row>
    <row r="164">
      <c r="R164" s="5"/>
      <c r="S164" s="5"/>
      <c r="T164" s="5"/>
    </row>
    <row r="165">
      <c r="R165" s="5"/>
      <c r="S165" s="5"/>
      <c r="T165" s="5"/>
    </row>
    <row r="166">
      <c r="R166" s="5"/>
      <c r="S166" s="5"/>
      <c r="T166" s="5"/>
    </row>
    <row r="167">
      <c r="R167" s="5"/>
      <c r="S167" s="5"/>
      <c r="T167" s="5"/>
    </row>
    <row r="168">
      <c r="R168" s="5"/>
      <c r="S168" s="5"/>
      <c r="T168" s="5"/>
    </row>
    <row r="169">
      <c r="R169" s="5"/>
      <c r="S169" s="5"/>
      <c r="T169" s="5"/>
    </row>
    <row r="170">
      <c r="R170" s="5"/>
      <c r="S170" s="5"/>
      <c r="T170" s="5"/>
    </row>
    <row r="171">
      <c r="R171" s="5"/>
      <c r="S171" s="5"/>
      <c r="T171" s="5"/>
    </row>
    <row r="172">
      <c r="R172" s="5"/>
      <c r="S172" s="5"/>
      <c r="T172" s="5"/>
    </row>
    <row r="173">
      <c r="R173" s="5"/>
      <c r="S173" s="5"/>
      <c r="T173" s="5"/>
    </row>
    <row r="174">
      <c r="R174" s="5"/>
      <c r="S174" s="5"/>
      <c r="T174" s="5"/>
    </row>
    <row r="175">
      <c r="R175" s="5"/>
      <c r="S175" s="5"/>
      <c r="T175" s="5"/>
    </row>
    <row r="176">
      <c r="R176" s="5"/>
      <c r="S176" s="5"/>
      <c r="T176" s="5"/>
    </row>
    <row r="177">
      <c r="R177" s="5"/>
      <c r="S177" s="5"/>
      <c r="T177" s="5"/>
    </row>
    <row r="178">
      <c r="R178" s="5"/>
      <c r="S178" s="5"/>
      <c r="T178" s="5"/>
    </row>
    <row r="179">
      <c r="R179" s="5"/>
      <c r="S179" s="5"/>
      <c r="T179" s="5"/>
    </row>
    <row r="180">
      <c r="R180" s="5"/>
      <c r="S180" s="5"/>
      <c r="T180" s="5"/>
    </row>
    <row r="181">
      <c r="R181" s="5"/>
      <c r="S181" s="5"/>
      <c r="T181" s="5"/>
    </row>
    <row r="182">
      <c r="R182" s="5"/>
      <c r="S182" s="5"/>
      <c r="T182" s="5"/>
    </row>
    <row r="183">
      <c r="R183" s="5"/>
      <c r="S183" s="5"/>
      <c r="T183" s="5"/>
    </row>
    <row r="184">
      <c r="R184" s="5"/>
      <c r="S184" s="5"/>
      <c r="T184" s="5"/>
    </row>
    <row r="185">
      <c r="R185" s="5"/>
      <c r="S185" s="5"/>
      <c r="T185" s="5"/>
    </row>
    <row r="186">
      <c r="R186" s="5"/>
      <c r="S186" s="5"/>
      <c r="T186" s="5"/>
    </row>
    <row r="187">
      <c r="R187" s="5"/>
      <c r="S187" s="5"/>
      <c r="T187" s="5"/>
    </row>
    <row r="188">
      <c r="R188" s="5"/>
      <c r="S188" s="5"/>
      <c r="T188" s="5"/>
    </row>
    <row r="189">
      <c r="R189" s="5"/>
      <c r="S189" s="5"/>
      <c r="T189" s="5"/>
    </row>
    <row r="190">
      <c r="R190" s="5"/>
      <c r="S190" s="5"/>
      <c r="T190" s="5"/>
    </row>
    <row r="191">
      <c r="R191" s="5"/>
      <c r="S191" s="5"/>
      <c r="T191" s="5"/>
    </row>
    <row r="192">
      <c r="R192" s="5"/>
      <c r="S192" s="5"/>
      <c r="T192" s="5"/>
    </row>
    <row r="193">
      <c r="R193" s="5"/>
      <c r="S193" s="5"/>
      <c r="T193" s="5"/>
    </row>
    <row r="194">
      <c r="R194" s="5"/>
      <c r="S194" s="5"/>
      <c r="T194" s="5"/>
    </row>
    <row r="195">
      <c r="R195" s="5"/>
      <c r="S195" s="5"/>
      <c r="T195" s="5"/>
    </row>
    <row r="196">
      <c r="R196" s="5"/>
      <c r="S196" s="5"/>
      <c r="T196" s="5"/>
    </row>
    <row r="197">
      <c r="R197" s="5"/>
      <c r="S197" s="5"/>
      <c r="T197" s="5"/>
    </row>
    <row r="198">
      <c r="R198" s="5"/>
      <c r="S198" s="5"/>
      <c r="T198" s="5"/>
    </row>
    <row r="199">
      <c r="R199" s="5"/>
      <c r="S199" s="5"/>
      <c r="T199" s="5"/>
    </row>
    <row r="200">
      <c r="R200" s="5"/>
      <c r="S200" s="5"/>
      <c r="T200" s="5"/>
    </row>
    <row r="201">
      <c r="R201" s="5"/>
      <c r="S201" s="5"/>
      <c r="T201" s="5"/>
    </row>
    <row r="202">
      <c r="R202" s="5"/>
      <c r="S202" s="5"/>
      <c r="T202" s="5"/>
    </row>
    <row r="203">
      <c r="R203" s="5"/>
      <c r="S203" s="5"/>
      <c r="T203" s="5"/>
    </row>
    <row r="204">
      <c r="R204" s="5"/>
      <c r="S204" s="5"/>
      <c r="T204" s="5"/>
    </row>
    <row r="205">
      <c r="R205" s="5"/>
      <c r="S205" s="5"/>
      <c r="T205" s="5"/>
    </row>
    <row r="206">
      <c r="R206" s="5"/>
      <c r="S206" s="5"/>
      <c r="T206" s="5"/>
    </row>
    <row r="207">
      <c r="R207" s="5"/>
      <c r="S207" s="5"/>
      <c r="T207" s="5"/>
    </row>
    <row r="208">
      <c r="R208" s="5"/>
      <c r="S208" s="5"/>
      <c r="T208" s="5"/>
    </row>
    <row r="209">
      <c r="R209" s="5"/>
      <c r="S209" s="5"/>
      <c r="T209" s="5"/>
    </row>
    <row r="210">
      <c r="R210" s="5"/>
      <c r="S210" s="5"/>
      <c r="T210" s="5"/>
    </row>
    <row r="211">
      <c r="R211" s="5"/>
      <c r="S211" s="5"/>
      <c r="T211" s="5"/>
    </row>
    <row r="212">
      <c r="R212" s="5"/>
      <c r="S212" s="5"/>
      <c r="T212" s="5"/>
    </row>
    <row r="213">
      <c r="R213" s="5"/>
      <c r="S213" s="5"/>
      <c r="T213" s="5"/>
    </row>
    <row r="214">
      <c r="R214" s="5"/>
      <c r="S214" s="5"/>
      <c r="T214" s="5"/>
    </row>
    <row r="215">
      <c r="R215" s="5"/>
      <c r="S215" s="5"/>
      <c r="T215" s="5"/>
    </row>
    <row r="216">
      <c r="R216" s="5"/>
      <c r="S216" s="5"/>
      <c r="T216" s="5"/>
    </row>
    <row r="217">
      <c r="R217" s="5"/>
      <c r="S217" s="5"/>
      <c r="T217" s="5"/>
    </row>
    <row r="218">
      <c r="R218" s="5"/>
      <c r="S218" s="5"/>
      <c r="T218" s="5"/>
    </row>
    <row r="219">
      <c r="R219" s="5"/>
      <c r="S219" s="5"/>
      <c r="T219" s="5"/>
    </row>
    <row r="220">
      <c r="R220" s="5"/>
      <c r="S220" s="5"/>
      <c r="T220" s="5"/>
    </row>
    <row r="221">
      <c r="R221" s="5"/>
      <c r="S221" s="5"/>
      <c r="T221" s="5"/>
    </row>
    <row r="222">
      <c r="R222" s="5"/>
      <c r="S222" s="5"/>
      <c r="T222" s="5"/>
    </row>
    <row r="223">
      <c r="R223" s="5"/>
      <c r="S223" s="5"/>
      <c r="T223" s="5"/>
    </row>
    <row r="224">
      <c r="R224" s="5"/>
      <c r="S224" s="5"/>
      <c r="T224" s="5"/>
    </row>
    <row r="225">
      <c r="R225" s="5"/>
      <c r="S225" s="5"/>
      <c r="T225" s="5"/>
    </row>
    <row r="226">
      <c r="R226" s="5"/>
      <c r="S226" s="5"/>
      <c r="T226" s="5"/>
    </row>
    <row r="227">
      <c r="R227" s="5"/>
      <c r="S227" s="5"/>
      <c r="T227" s="5"/>
    </row>
    <row r="228">
      <c r="R228" s="5"/>
      <c r="S228" s="5"/>
      <c r="T228" s="5"/>
    </row>
    <row r="229">
      <c r="R229" s="5"/>
      <c r="S229" s="5"/>
      <c r="T229" s="5"/>
    </row>
    <row r="230">
      <c r="R230" s="5"/>
      <c r="S230" s="5"/>
      <c r="T230" s="5"/>
    </row>
    <row r="231">
      <c r="R231" s="5"/>
      <c r="S231" s="5"/>
      <c r="T231" s="5"/>
    </row>
    <row r="232">
      <c r="R232" s="5"/>
      <c r="S232" s="5"/>
      <c r="T232" s="5"/>
    </row>
    <row r="233">
      <c r="R233" s="5"/>
      <c r="S233" s="5"/>
      <c r="T233" s="5"/>
    </row>
    <row r="234">
      <c r="R234" s="5"/>
      <c r="S234" s="5"/>
      <c r="T234" s="5"/>
    </row>
    <row r="235">
      <c r="R235" s="5"/>
      <c r="S235" s="5"/>
      <c r="T235" s="5"/>
    </row>
    <row r="236">
      <c r="R236" s="5"/>
      <c r="S236" s="5"/>
      <c r="T236" s="5"/>
    </row>
    <row r="237">
      <c r="R237" s="5"/>
      <c r="S237" s="5"/>
      <c r="T237" s="5"/>
    </row>
    <row r="238">
      <c r="R238" s="5"/>
      <c r="S238" s="5"/>
      <c r="T238" s="5"/>
    </row>
    <row r="239">
      <c r="R239" s="5"/>
      <c r="S239" s="5"/>
      <c r="T239" s="5"/>
    </row>
    <row r="240">
      <c r="R240" s="5"/>
      <c r="S240" s="5"/>
      <c r="T240" s="5"/>
    </row>
    <row r="241">
      <c r="R241" s="5"/>
      <c r="S241" s="5"/>
      <c r="T241" s="5"/>
    </row>
    <row r="242">
      <c r="R242" s="5"/>
      <c r="S242" s="5"/>
      <c r="T242" s="5"/>
    </row>
    <row r="243">
      <c r="R243" s="5"/>
      <c r="S243" s="5"/>
      <c r="T243" s="5"/>
    </row>
    <row r="244">
      <c r="R244" s="5"/>
      <c r="S244" s="5"/>
      <c r="T244" s="5"/>
    </row>
    <row r="245">
      <c r="R245" s="5"/>
      <c r="S245" s="5"/>
      <c r="T245" s="5"/>
    </row>
    <row r="246">
      <c r="R246" s="5"/>
      <c r="S246" s="5"/>
      <c r="T246" s="5"/>
    </row>
    <row r="247">
      <c r="R247" s="5"/>
      <c r="S247" s="5"/>
      <c r="T247" s="5"/>
    </row>
    <row r="248">
      <c r="R248" s="5"/>
      <c r="S248" s="5"/>
      <c r="T248" s="5"/>
    </row>
    <row r="249">
      <c r="R249" s="5"/>
      <c r="S249" s="5"/>
      <c r="T249" s="5"/>
    </row>
    <row r="250">
      <c r="R250" s="5"/>
      <c r="S250" s="5"/>
      <c r="T250" s="5"/>
    </row>
    <row r="251">
      <c r="R251" s="5"/>
      <c r="S251" s="5"/>
      <c r="T251" s="5"/>
    </row>
    <row r="252">
      <c r="R252" s="5"/>
      <c r="S252" s="5"/>
      <c r="T252" s="5"/>
    </row>
    <row r="253">
      <c r="R253" s="5"/>
      <c r="S253" s="5"/>
      <c r="T253" s="5"/>
    </row>
    <row r="254">
      <c r="R254" s="5"/>
      <c r="S254" s="5"/>
      <c r="T254" s="5"/>
    </row>
    <row r="255">
      <c r="R255" s="5"/>
      <c r="S255" s="5"/>
      <c r="T255" s="5"/>
    </row>
    <row r="256">
      <c r="R256" s="5"/>
      <c r="S256" s="5"/>
      <c r="T256" s="5"/>
    </row>
    <row r="257">
      <c r="R257" s="5"/>
      <c r="S257" s="5"/>
      <c r="T257" s="5"/>
    </row>
    <row r="258">
      <c r="R258" s="5"/>
      <c r="S258" s="5"/>
      <c r="T258" s="5"/>
    </row>
    <row r="259">
      <c r="R259" s="5"/>
      <c r="S259" s="5"/>
      <c r="T259" s="5"/>
    </row>
    <row r="260">
      <c r="R260" s="5"/>
      <c r="S260" s="5"/>
      <c r="T260" s="5"/>
    </row>
    <row r="261">
      <c r="R261" s="5"/>
      <c r="S261" s="5"/>
      <c r="T261" s="5"/>
    </row>
    <row r="262">
      <c r="R262" s="5"/>
      <c r="S262" s="5"/>
      <c r="T262" s="5"/>
    </row>
    <row r="263">
      <c r="R263" s="5"/>
      <c r="S263" s="5"/>
      <c r="T263" s="5"/>
    </row>
    <row r="264">
      <c r="R264" s="5"/>
      <c r="S264" s="5"/>
      <c r="T264" s="5"/>
    </row>
    <row r="265">
      <c r="R265" s="5"/>
      <c r="S265" s="5"/>
      <c r="T265" s="5"/>
    </row>
    <row r="266">
      <c r="R266" s="5"/>
      <c r="S266" s="5"/>
      <c r="T266" s="5"/>
    </row>
    <row r="267">
      <c r="R267" s="5"/>
      <c r="S267" s="5"/>
      <c r="T267" s="5"/>
    </row>
    <row r="268">
      <c r="R268" s="5"/>
      <c r="S268" s="5"/>
      <c r="T268" s="5"/>
    </row>
    <row r="269">
      <c r="R269" s="5"/>
      <c r="S269" s="5"/>
      <c r="T269" s="5"/>
    </row>
    <row r="270">
      <c r="R270" s="5"/>
      <c r="S270" s="5"/>
      <c r="T270" s="5"/>
    </row>
    <row r="271">
      <c r="R271" s="5"/>
      <c r="S271" s="5"/>
      <c r="T271" s="5"/>
    </row>
    <row r="272">
      <c r="R272" s="5"/>
      <c r="S272" s="5"/>
      <c r="T272" s="5"/>
    </row>
    <row r="273">
      <c r="R273" s="5"/>
      <c r="S273" s="5"/>
      <c r="T273" s="5"/>
    </row>
    <row r="274">
      <c r="R274" s="5"/>
      <c r="S274" s="5"/>
      <c r="T274" s="5"/>
    </row>
    <row r="275">
      <c r="R275" s="5"/>
      <c r="S275" s="5"/>
      <c r="T275" s="5"/>
    </row>
    <row r="276">
      <c r="R276" s="5"/>
      <c r="S276" s="5"/>
      <c r="T276" s="5"/>
    </row>
    <row r="277">
      <c r="R277" s="5"/>
      <c r="S277" s="5"/>
      <c r="T277" s="5"/>
    </row>
    <row r="278">
      <c r="R278" s="5"/>
      <c r="S278" s="5"/>
      <c r="T278" s="5"/>
    </row>
    <row r="279">
      <c r="R279" s="5"/>
      <c r="S279" s="5"/>
      <c r="T279" s="5"/>
    </row>
    <row r="280">
      <c r="R280" s="5"/>
      <c r="S280" s="5"/>
      <c r="T280" s="5"/>
    </row>
    <row r="281">
      <c r="R281" s="5"/>
      <c r="S281" s="5"/>
      <c r="T281" s="5"/>
    </row>
    <row r="282">
      <c r="R282" s="5"/>
      <c r="S282" s="5"/>
      <c r="T282" s="5"/>
    </row>
    <row r="283">
      <c r="R283" s="5"/>
      <c r="S283" s="5"/>
      <c r="T283" s="5"/>
    </row>
    <row r="284">
      <c r="R284" s="5"/>
      <c r="S284" s="5"/>
      <c r="T284" s="5"/>
    </row>
    <row r="285">
      <c r="R285" s="5"/>
      <c r="S285" s="5"/>
      <c r="T285" s="5"/>
    </row>
    <row r="286">
      <c r="R286" s="5"/>
      <c r="S286" s="5"/>
      <c r="T286" s="5"/>
    </row>
    <row r="287">
      <c r="R287" s="5"/>
      <c r="S287" s="5"/>
      <c r="T287" s="5"/>
    </row>
    <row r="288">
      <c r="R288" s="5"/>
      <c r="S288" s="5"/>
      <c r="T288" s="5"/>
    </row>
    <row r="289">
      <c r="R289" s="5"/>
      <c r="S289" s="5"/>
      <c r="T289" s="5"/>
    </row>
    <row r="290">
      <c r="R290" s="5"/>
      <c r="S290" s="5"/>
      <c r="T290" s="5"/>
    </row>
    <row r="291">
      <c r="R291" s="5"/>
      <c r="S291" s="5"/>
      <c r="T291" s="5"/>
    </row>
    <row r="292">
      <c r="R292" s="5"/>
      <c r="S292" s="5"/>
      <c r="T292" s="5"/>
    </row>
    <row r="293">
      <c r="R293" s="5"/>
      <c r="S293" s="5"/>
      <c r="T293" s="5"/>
    </row>
    <row r="294">
      <c r="R294" s="5"/>
      <c r="S294" s="5"/>
      <c r="T294" s="5"/>
    </row>
    <row r="295">
      <c r="R295" s="5"/>
      <c r="S295" s="5"/>
      <c r="T295" s="5"/>
    </row>
    <row r="296">
      <c r="R296" s="5"/>
      <c r="S296" s="5"/>
      <c r="T296" s="5"/>
    </row>
    <row r="297">
      <c r="R297" s="5"/>
      <c r="S297" s="5"/>
      <c r="T297" s="5"/>
    </row>
    <row r="298">
      <c r="R298" s="5"/>
      <c r="S298" s="5"/>
      <c r="T298" s="5"/>
    </row>
    <row r="299">
      <c r="R299" s="5"/>
      <c r="S299" s="5"/>
      <c r="T299" s="5"/>
    </row>
    <row r="300">
      <c r="R300" s="5"/>
      <c r="S300" s="5"/>
      <c r="T300" s="5"/>
    </row>
    <row r="301">
      <c r="R301" s="5"/>
      <c r="S301" s="5"/>
      <c r="T301" s="5"/>
    </row>
    <row r="302">
      <c r="R302" s="5"/>
      <c r="S302" s="5"/>
      <c r="T302" s="5"/>
    </row>
    <row r="303">
      <c r="R303" s="5"/>
      <c r="S303" s="5"/>
      <c r="T303" s="5"/>
    </row>
    <row r="304">
      <c r="R304" s="5"/>
      <c r="S304" s="5"/>
      <c r="T304" s="5"/>
    </row>
    <row r="305">
      <c r="R305" s="5"/>
      <c r="S305" s="5"/>
      <c r="T305" s="5"/>
    </row>
    <row r="306">
      <c r="R306" s="5"/>
      <c r="S306" s="5"/>
      <c r="T306" s="5"/>
    </row>
    <row r="307">
      <c r="R307" s="5"/>
      <c r="S307" s="5"/>
      <c r="T307" s="5"/>
    </row>
    <row r="308">
      <c r="R308" s="5"/>
      <c r="S308" s="5"/>
      <c r="T308" s="5"/>
    </row>
    <row r="309">
      <c r="R309" s="5"/>
      <c r="S309" s="5"/>
      <c r="T309" s="5"/>
    </row>
    <row r="310">
      <c r="R310" s="5"/>
      <c r="S310" s="5"/>
      <c r="T310" s="5"/>
    </row>
    <row r="311">
      <c r="R311" s="5"/>
      <c r="S311" s="5"/>
      <c r="T311" s="5"/>
    </row>
    <row r="312">
      <c r="R312" s="5"/>
      <c r="S312" s="5"/>
      <c r="T312" s="5"/>
    </row>
    <row r="313">
      <c r="R313" s="5"/>
      <c r="S313" s="5"/>
      <c r="T313" s="5"/>
    </row>
    <row r="314">
      <c r="R314" s="5"/>
      <c r="S314" s="5"/>
      <c r="T314" s="5"/>
    </row>
    <row r="315">
      <c r="R315" s="5"/>
      <c r="S315" s="5"/>
      <c r="T315" s="5"/>
    </row>
    <row r="316">
      <c r="R316" s="5"/>
      <c r="S316" s="5"/>
      <c r="T316" s="5"/>
    </row>
    <row r="317">
      <c r="R317" s="5"/>
      <c r="S317" s="5"/>
      <c r="T317" s="5"/>
    </row>
    <row r="318">
      <c r="R318" s="5"/>
      <c r="S318" s="5"/>
      <c r="T318" s="5"/>
    </row>
    <row r="319">
      <c r="R319" s="5"/>
      <c r="S319" s="5"/>
      <c r="T319" s="5"/>
    </row>
    <row r="320">
      <c r="R320" s="5"/>
      <c r="S320" s="5"/>
      <c r="T320" s="5"/>
    </row>
    <row r="321">
      <c r="R321" s="5"/>
      <c r="S321" s="5"/>
      <c r="T321" s="5"/>
    </row>
    <row r="322">
      <c r="R322" s="5"/>
      <c r="S322" s="5"/>
      <c r="T322" s="5"/>
    </row>
    <row r="323">
      <c r="R323" s="5"/>
      <c r="S323" s="5"/>
      <c r="T323" s="5"/>
    </row>
    <row r="324">
      <c r="R324" s="5"/>
      <c r="S324" s="5"/>
      <c r="T324" s="5"/>
    </row>
    <row r="325">
      <c r="R325" s="5"/>
      <c r="S325" s="5"/>
      <c r="T325" s="5"/>
    </row>
    <row r="326">
      <c r="R326" s="5"/>
      <c r="S326" s="5"/>
      <c r="T326" s="5"/>
    </row>
    <row r="327">
      <c r="R327" s="5"/>
      <c r="S327" s="5"/>
      <c r="T327" s="5"/>
    </row>
    <row r="328">
      <c r="R328" s="5"/>
      <c r="S328" s="5"/>
      <c r="T328" s="5"/>
    </row>
    <row r="329">
      <c r="R329" s="5"/>
      <c r="S329" s="5"/>
      <c r="T329" s="5"/>
    </row>
    <row r="330">
      <c r="R330" s="5"/>
      <c r="S330" s="5"/>
      <c r="T330" s="5"/>
    </row>
    <row r="331">
      <c r="R331" s="5"/>
      <c r="S331" s="5"/>
      <c r="T331" s="5"/>
    </row>
    <row r="332">
      <c r="R332" s="5"/>
      <c r="S332" s="5"/>
      <c r="T332" s="5"/>
    </row>
    <row r="333">
      <c r="R333" s="5"/>
      <c r="S333" s="5"/>
      <c r="T333" s="5"/>
    </row>
    <row r="334">
      <c r="R334" s="5"/>
      <c r="S334" s="5"/>
      <c r="T334" s="5"/>
    </row>
    <row r="335">
      <c r="R335" s="5"/>
      <c r="S335" s="5"/>
      <c r="T335" s="5"/>
    </row>
    <row r="336">
      <c r="R336" s="5"/>
      <c r="S336" s="5"/>
      <c r="T336" s="5"/>
    </row>
    <row r="337">
      <c r="R337" s="5"/>
      <c r="S337" s="5"/>
      <c r="T337" s="5"/>
    </row>
    <row r="338">
      <c r="R338" s="5"/>
      <c r="S338" s="5"/>
      <c r="T338" s="5"/>
    </row>
    <row r="339">
      <c r="R339" s="5"/>
      <c r="S339" s="5"/>
      <c r="T339" s="5"/>
    </row>
    <row r="340">
      <c r="R340" s="5"/>
      <c r="S340" s="5"/>
      <c r="T340" s="5"/>
    </row>
    <row r="341">
      <c r="R341" s="5"/>
      <c r="S341" s="5"/>
      <c r="T341" s="5"/>
    </row>
    <row r="342">
      <c r="R342" s="5"/>
      <c r="S342" s="5"/>
      <c r="T342" s="5"/>
    </row>
    <row r="343">
      <c r="R343" s="5"/>
      <c r="S343" s="5"/>
      <c r="T343" s="5"/>
    </row>
    <row r="344">
      <c r="R344" s="5"/>
      <c r="S344" s="5"/>
      <c r="T344" s="5"/>
    </row>
    <row r="345">
      <c r="R345" s="5"/>
      <c r="S345" s="5"/>
      <c r="T345" s="5"/>
    </row>
    <row r="346">
      <c r="R346" s="5"/>
      <c r="S346" s="5"/>
      <c r="T346" s="5"/>
    </row>
    <row r="347">
      <c r="R347" s="5"/>
      <c r="S347" s="5"/>
      <c r="T347" s="5"/>
    </row>
    <row r="348">
      <c r="R348" s="5"/>
      <c r="S348" s="5"/>
      <c r="T348" s="5"/>
    </row>
    <row r="349">
      <c r="R349" s="5"/>
      <c r="S349" s="5"/>
      <c r="T349" s="5"/>
    </row>
    <row r="350">
      <c r="R350" s="5"/>
      <c r="S350" s="5"/>
      <c r="T350" s="5"/>
    </row>
    <row r="351">
      <c r="R351" s="5"/>
      <c r="S351" s="5"/>
      <c r="T351" s="5"/>
    </row>
    <row r="352">
      <c r="R352" s="5"/>
      <c r="S352" s="5"/>
      <c r="T352" s="5"/>
    </row>
    <row r="353">
      <c r="R353" s="5"/>
      <c r="S353" s="5"/>
      <c r="T353" s="5"/>
    </row>
    <row r="354">
      <c r="R354" s="5"/>
      <c r="S354" s="5"/>
      <c r="T354" s="5"/>
    </row>
    <row r="355">
      <c r="R355" s="5"/>
      <c r="S355" s="5"/>
      <c r="T355" s="5"/>
    </row>
    <row r="356">
      <c r="R356" s="5"/>
      <c r="S356" s="5"/>
      <c r="T356" s="5"/>
    </row>
    <row r="357">
      <c r="R357" s="5"/>
      <c r="S357" s="5"/>
      <c r="T357" s="5"/>
    </row>
    <row r="358">
      <c r="R358" s="5"/>
      <c r="S358" s="5"/>
      <c r="T358" s="5"/>
    </row>
    <row r="359">
      <c r="R359" s="5"/>
      <c r="S359" s="5"/>
      <c r="T359" s="5"/>
    </row>
    <row r="360">
      <c r="R360" s="5"/>
      <c r="S360" s="5"/>
      <c r="T360" s="5"/>
    </row>
    <row r="361">
      <c r="R361" s="5"/>
      <c r="S361" s="5"/>
      <c r="T361" s="5"/>
    </row>
    <row r="362">
      <c r="R362" s="5"/>
      <c r="S362" s="5"/>
      <c r="T362" s="5"/>
    </row>
    <row r="363">
      <c r="R363" s="5"/>
      <c r="S363" s="5"/>
      <c r="T363" s="5"/>
    </row>
    <row r="364">
      <c r="R364" s="5"/>
      <c r="S364" s="5"/>
      <c r="T364" s="5"/>
    </row>
    <row r="365">
      <c r="R365" s="5"/>
      <c r="S365" s="5"/>
      <c r="T365" s="5"/>
    </row>
    <row r="366">
      <c r="R366" s="5"/>
      <c r="S366" s="5"/>
      <c r="T366" s="5"/>
    </row>
    <row r="367">
      <c r="R367" s="5"/>
      <c r="S367" s="5"/>
      <c r="T367" s="5"/>
    </row>
    <row r="368">
      <c r="R368" s="5"/>
      <c r="S368" s="5"/>
      <c r="T368" s="5"/>
    </row>
    <row r="369">
      <c r="R369" s="5"/>
      <c r="S369" s="5"/>
      <c r="T369" s="5"/>
    </row>
    <row r="370">
      <c r="R370" s="5"/>
      <c r="S370" s="5"/>
      <c r="T370" s="5"/>
    </row>
    <row r="371">
      <c r="R371" s="5"/>
      <c r="S371" s="5"/>
      <c r="T371" s="5"/>
    </row>
    <row r="372">
      <c r="R372" s="5"/>
      <c r="S372" s="5"/>
      <c r="T372" s="5"/>
    </row>
    <row r="373">
      <c r="R373" s="5"/>
      <c r="S373" s="5"/>
      <c r="T373" s="5"/>
    </row>
    <row r="374">
      <c r="R374" s="5"/>
      <c r="S374" s="5"/>
      <c r="T374" s="5"/>
    </row>
    <row r="375">
      <c r="R375" s="5"/>
      <c r="S375" s="5"/>
      <c r="T375" s="5"/>
    </row>
    <row r="376">
      <c r="R376" s="5"/>
      <c r="S376" s="5"/>
      <c r="T376" s="5"/>
    </row>
    <row r="377">
      <c r="R377" s="5"/>
      <c r="S377" s="5"/>
      <c r="T377" s="5"/>
    </row>
    <row r="378">
      <c r="R378" s="5"/>
      <c r="S378" s="5"/>
      <c r="T378" s="5"/>
    </row>
    <row r="379">
      <c r="R379" s="5"/>
      <c r="S379" s="5"/>
      <c r="T379" s="5"/>
    </row>
    <row r="380">
      <c r="R380" s="5"/>
      <c r="S380" s="5"/>
      <c r="T380" s="5"/>
    </row>
    <row r="381">
      <c r="R381" s="5"/>
      <c r="S381" s="5"/>
      <c r="T381" s="5"/>
    </row>
    <row r="382">
      <c r="R382" s="5"/>
      <c r="S382" s="5"/>
      <c r="T382" s="5"/>
    </row>
    <row r="383">
      <c r="R383" s="5"/>
      <c r="S383" s="5"/>
      <c r="T383" s="5"/>
    </row>
    <row r="384">
      <c r="R384" s="5"/>
      <c r="S384" s="5"/>
      <c r="T384" s="5"/>
    </row>
    <row r="385">
      <c r="R385" s="5"/>
      <c r="S385" s="5"/>
      <c r="T385" s="5"/>
    </row>
    <row r="386">
      <c r="R386" s="5"/>
      <c r="S386" s="5"/>
      <c r="T386" s="5"/>
    </row>
    <row r="387">
      <c r="R387" s="5"/>
      <c r="S387" s="5"/>
      <c r="T387" s="5"/>
    </row>
    <row r="388">
      <c r="R388" s="5"/>
      <c r="S388" s="5"/>
      <c r="T388" s="5"/>
    </row>
    <row r="389">
      <c r="R389" s="5"/>
      <c r="S389" s="5"/>
      <c r="T389" s="5"/>
    </row>
    <row r="390">
      <c r="R390" s="5"/>
      <c r="S390" s="5"/>
      <c r="T390" s="5"/>
    </row>
    <row r="391">
      <c r="R391" s="5"/>
      <c r="S391" s="5"/>
      <c r="T391" s="5"/>
    </row>
    <row r="392">
      <c r="R392" s="5"/>
      <c r="S392" s="5"/>
      <c r="T392" s="5"/>
    </row>
    <row r="393">
      <c r="R393" s="5"/>
      <c r="S393" s="5"/>
      <c r="T393" s="5"/>
    </row>
    <row r="394">
      <c r="R394" s="5"/>
      <c r="S394" s="5"/>
      <c r="T394" s="5"/>
    </row>
    <row r="395">
      <c r="R395" s="5"/>
      <c r="S395" s="5"/>
      <c r="T395" s="5"/>
    </row>
    <row r="396">
      <c r="R396" s="5"/>
      <c r="S396" s="5"/>
      <c r="T396" s="5"/>
    </row>
    <row r="397">
      <c r="R397" s="5"/>
      <c r="S397" s="5"/>
      <c r="T397" s="5"/>
    </row>
    <row r="398">
      <c r="R398" s="5"/>
      <c r="S398" s="5"/>
      <c r="T398" s="5"/>
    </row>
    <row r="399">
      <c r="R399" s="5"/>
      <c r="S399" s="5"/>
      <c r="T399" s="5"/>
    </row>
    <row r="400">
      <c r="R400" s="5"/>
      <c r="S400" s="5"/>
      <c r="T400" s="5"/>
    </row>
    <row r="401">
      <c r="R401" s="5"/>
      <c r="S401" s="5"/>
      <c r="T401" s="5"/>
    </row>
    <row r="402">
      <c r="R402" s="5"/>
      <c r="S402" s="5"/>
      <c r="T402" s="5"/>
    </row>
    <row r="403">
      <c r="R403" s="5"/>
      <c r="S403" s="5"/>
      <c r="T403" s="5"/>
    </row>
    <row r="404">
      <c r="R404" s="5"/>
      <c r="S404" s="5"/>
      <c r="T404" s="5"/>
    </row>
    <row r="405">
      <c r="R405" s="5"/>
      <c r="S405" s="5"/>
      <c r="T405" s="5"/>
    </row>
    <row r="406">
      <c r="R406" s="5"/>
      <c r="S406" s="5"/>
      <c r="T406" s="5"/>
    </row>
    <row r="407">
      <c r="R407" s="5"/>
      <c r="S407" s="5"/>
      <c r="T407" s="5"/>
    </row>
    <row r="408">
      <c r="R408" s="5"/>
      <c r="S408" s="5"/>
      <c r="T408" s="5"/>
    </row>
    <row r="409">
      <c r="R409" s="5"/>
      <c r="S409" s="5"/>
      <c r="T409" s="5"/>
    </row>
    <row r="410">
      <c r="R410" s="5"/>
      <c r="S410" s="5"/>
      <c r="T410" s="5"/>
    </row>
    <row r="411">
      <c r="R411" s="5"/>
      <c r="S411" s="5"/>
      <c r="T411" s="5"/>
    </row>
    <row r="412">
      <c r="R412" s="5"/>
      <c r="S412" s="5"/>
      <c r="T412" s="5"/>
    </row>
    <row r="413">
      <c r="R413" s="5"/>
      <c r="S413" s="5"/>
      <c r="T413" s="5"/>
    </row>
    <row r="414">
      <c r="R414" s="5"/>
      <c r="S414" s="5"/>
      <c r="T414" s="5"/>
    </row>
    <row r="415">
      <c r="R415" s="5"/>
      <c r="S415" s="5"/>
      <c r="T415" s="5"/>
    </row>
    <row r="416">
      <c r="R416" s="5"/>
      <c r="S416" s="5"/>
      <c r="T416" s="5"/>
    </row>
    <row r="417">
      <c r="R417" s="5"/>
      <c r="S417" s="5"/>
      <c r="T417" s="5"/>
    </row>
    <row r="418">
      <c r="R418" s="5"/>
      <c r="S418" s="5"/>
      <c r="T418" s="5"/>
    </row>
    <row r="419">
      <c r="R419" s="5"/>
      <c r="S419" s="5"/>
      <c r="T419" s="5"/>
    </row>
    <row r="420">
      <c r="R420" s="5"/>
      <c r="S420" s="5"/>
      <c r="T420" s="5"/>
    </row>
    <row r="421">
      <c r="R421" s="5"/>
      <c r="S421" s="5"/>
      <c r="T421" s="5"/>
    </row>
    <row r="422">
      <c r="R422" s="5"/>
      <c r="S422" s="5"/>
      <c r="T422" s="5"/>
    </row>
    <row r="423">
      <c r="R423" s="5"/>
      <c r="S423" s="5"/>
      <c r="T423" s="5"/>
    </row>
    <row r="424">
      <c r="R424" s="5"/>
      <c r="S424" s="5"/>
      <c r="T424" s="5"/>
    </row>
    <row r="425">
      <c r="R425" s="5"/>
      <c r="S425" s="5"/>
      <c r="T425" s="5"/>
    </row>
    <row r="426">
      <c r="R426" s="5"/>
      <c r="S426" s="5"/>
      <c r="T426" s="5"/>
    </row>
    <row r="427">
      <c r="R427" s="5"/>
      <c r="S427" s="5"/>
      <c r="T427" s="5"/>
    </row>
    <row r="428">
      <c r="R428" s="5"/>
      <c r="S428" s="5"/>
      <c r="T428" s="5"/>
    </row>
    <row r="429">
      <c r="R429" s="5"/>
      <c r="S429" s="5"/>
      <c r="T429" s="5"/>
    </row>
    <row r="430">
      <c r="R430" s="5"/>
      <c r="S430" s="5"/>
      <c r="T430" s="5"/>
    </row>
    <row r="431">
      <c r="R431" s="5"/>
      <c r="S431" s="5"/>
      <c r="T431" s="5"/>
    </row>
    <row r="432">
      <c r="R432" s="5"/>
      <c r="S432" s="5"/>
      <c r="T432" s="5"/>
    </row>
    <row r="433">
      <c r="R433" s="5"/>
      <c r="S433" s="5"/>
      <c r="T433" s="5"/>
    </row>
    <row r="434">
      <c r="R434" s="5"/>
      <c r="S434" s="5"/>
      <c r="T434" s="5"/>
    </row>
    <row r="435">
      <c r="R435" s="5"/>
      <c r="S435" s="5"/>
      <c r="T435" s="5"/>
    </row>
    <row r="436">
      <c r="R436" s="5"/>
      <c r="S436" s="5"/>
      <c r="T436" s="5"/>
    </row>
    <row r="437">
      <c r="R437" s="5"/>
      <c r="S437" s="5"/>
      <c r="T437" s="5"/>
    </row>
    <row r="438">
      <c r="R438" s="5"/>
      <c r="S438" s="5"/>
      <c r="T438" s="5"/>
    </row>
    <row r="439">
      <c r="R439" s="5"/>
      <c r="S439" s="5"/>
      <c r="T439" s="5"/>
    </row>
    <row r="440">
      <c r="R440" s="5"/>
      <c r="S440" s="5"/>
      <c r="T440" s="5"/>
    </row>
    <row r="441">
      <c r="R441" s="5"/>
      <c r="S441" s="5"/>
      <c r="T441" s="5"/>
    </row>
    <row r="442">
      <c r="R442" s="5"/>
      <c r="S442" s="5"/>
      <c r="T442" s="5"/>
    </row>
    <row r="443">
      <c r="R443" s="5"/>
      <c r="S443" s="5"/>
      <c r="T443" s="5"/>
    </row>
    <row r="444">
      <c r="R444" s="5"/>
      <c r="S444" s="5"/>
      <c r="T444" s="5"/>
    </row>
    <row r="445">
      <c r="R445" s="5"/>
      <c r="S445" s="5"/>
      <c r="T445" s="5"/>
    </row>
    <row r="446">
      <c r="R446" s="5"/>
      <c r="S446" s="5"/>
      <c r="T446" s="5"/>
    </row>
    <row r="447">
      <c r="R447" s="5"/>
      <c r="S447" s="5"/>
      <c r="T447" s="5"/>
    </row>
    <row r="448">
      <c r="R448" s="5"/>
      <c r="S448" s="5"/>
      <c r="T448" s="5"/>
    </row>
    <row r="449">
      <c r="R449" s="5"/>
      <c r="S449" s="5"/>
      <c r="T449" s="5"/>
    </row>
    <row r="450">
      <c r="R450" s="5"/>
      <c r="S450" s="5"/>
      <c r="T450" s="5"/>
    </row>
    <row r="451">
      <c r="R451" s="5"/>
      <c r="S451" s="5"/>
      <c r="T451" s="5"/>
    </row>
    <row r="452">
      <c r="R452" s="5"/>
      <c r="S452" s="5"/>
      <c r="T452" s="5"/>
    </row>
    <row r="453">
      <c r="R453" s="5"/>
      <c r="S453" s="5"/>
      <c r="T453" s="5"/>
    </row>
    <row r="454">
      <c r="R454" s="5"/>
      <c r="S454" s="5"/>
      <c r="T454" s="5"/>
    </row>
    <row r="455">
      <c r="R455" s="5"/>
      <c r="S455" s="5"/>
      <c r="T455" s="5"/>
    </row>
    <row r="456">
      <c r="R456" s="5"/>
      <c r="S456" s="5"/>
      <c r="T456" s="5"/>
    </row>
    <row r="457">
      <c r="R457" s="5"/>
      <c r="S457" s="5"/>
      <c r="T457" s="5"/>
    </row>
    <row r="458">
      <c r="R458" s="5"/>
      <c r="S458" s="5"/>
      <c r="T458" s="5"/>
    </row>
    <row r="459">
      <c r="R459" s="5"/>
      <c r="S459" s="5"/>
      <c r="T459" s="5"/>
    </row>
    <row r="460">
      <c r="R460" s="5"/>
      <c r="S460" s="5"/>
      <c r="T460" s="5"/>
    </row>
    <row r="461">
      <c r="R461" s="5"/>
      <c r="S461" s="5"/>
      <c r="T461" s="5"/>
    </row>
    <row r="462">
      <c r="R462" s="5"/>
      <c r="S462" s="5"/>
      <c r="T462" s="5"/>
    </row>
    <row r="463">
      <c r="R463" s="5"/>
      <c r="S463" s="5"/>
      <c r="T463" s="5"/>
    </row>
    <row r="464">
      <c r="R464" s="5"/>
      <c r="S464" s="5"/>
      <c r="T464" s="5"/>
    </row>
    <row r="465">
      <c r="R465" s="5"/>
      <c r="S465" s="5"/>
      <c r="T465" s="5"/>
    </row>
    <row r="466">
      <c r="R466" s="5"/>
      <c r="S466" s="5"/>
      <c r="T466" s="5"/>
    </row>
    <row r="467">
      <c r="R467" s="5"/>
      <c r="S467" s="5"/>
      <c r="T467" s="5"/>
    </row>
    <row r="468">
      <c r="R468" s="5"/>
      <c r="S468" s="5"/>
      <c r="T468" s="5"/>
    </row>
    <row r="469">
      <c r="R469" s="5"/>
      <c r="S469" s="5"/>
      <c r="T469" s="5"/>
    </row>
    <row r="470">
      <c r="R470" s="5"/>
      <c r="S470" s="5"/>
      <c r="T470" s="5"/>
    </row>
    <row r="471">
      <c r="R471" s="5"/>
      <c r="S471" s="5"/>
      <c r="T471" s="5"/>
    </row>
    <row r="472">
      <c r="R472" s="5"/>
      <c r="S472" s="5"/>
      <c r="T472" s="5"/>
    </row>
    <row r="473">
      <c r="R473" s="5"/>
      <c r="S473" s="5"/>
      <c r="T473" s="5"/>
    </row>
    <row r="474">
      <c r="R474" s="5"/>
      <c r="S474" s="5"/>
      <c r="T474" s="5"/>
    </row>
    <row r="475">
      <c r="R475" s="5"/>
      <c r="S475" s="5"/>
      <c r="T475" s="5"/>
    </row>
    <row r="476">
      <c r="R476" s="5"/>
      <c r="S476" s="5"/>
      <c r="T476" s="5"/>
    </row>
    <row r="477">
      <c r="R477" s="5"/>
      <c r="S477" s="5"/>
      <c r="T477" s="5"/>
    </row>
    <row r="478">
      <c r="R478" s="5"/>
      <c r="S478" s="5"/>
      <c r="T478" s="5"/>
    </row>
    <row r="479">
      <c r="R479" s="5"/>
      <c r="S479" s="5"/>
      <c r="T479" s="5"/>
    </row>
    <row r="480">
      <c r="R480" s="5"/>
      <c r="S480" s="5"/>
      <c r="T480" s="5"/>
    </row>
    <row r="481">
      <c r="R481" s="5"/>
      <c r="S481" s="5"/>
      <c r="T481" s="5"/>
    </row>
    <row r="482">
      <c r="R482" s="5"/>
      <c r="S482" s="5"/>
      <c r="T482" s="5"/>
    </row>
    <row r="483">
      <c r="R483" s="5"/>
      <c r="S483" s="5"/>
      <c r="T483" s="5"/>
    </row>
    <row r="484">
      <c r="R484" s="5"/>
      <c r="S484" s="5"/>
      <c r="T484" s="5"/>
    </row>
    <row r="485">
      <c r="R485" s="5"/>
      <c r="S485" s="5"/>
      <c r="T485" s="5"/>
    </row>
    <row r="486">
      <c r="R486" s="5"/>
      <c r="S486" s="5"/>
      <c r="T486" s="5"/>
    </row>
    <row r="487">
      <c r="R487" s="5"/>
      <c r="S487" s="5"/>
      <c r="T487" s="5"/>
    </row>
    <row r="488">
      <c r="R488" s="5"/>
      <c r="S488" s="5"/>
      <c r="T488" s="5"/>
    </row>
    <row r="489">
      <c r="R489" s="5"/>
      <c r="S489" s="5"/>
      <c r="T489" s="5"/>
    </row>
    <row r="490">
      <c r="R490" s="5"/>
      <c r="S490" s="5"/>
      <c r="T490" s="5"/>
    </row>
    <row r="491">
      <c r="R491" s="5"/>
      <c r="S491" s="5"/>
      <c r="T491" s="5"/>
    </row>
    <row r="492">
      <c r="R492" s="5"/>
      <c r="S492" s="5"/>
      <c r="T492" s="5"/>
    </row>
    <row r="493">
      <c r="R493" s="5"/>
      <c r="S493" s="5"/>
      <c r="T493" s="5"/>
    </row>
    <row r="494">
      <c r="R494" s="5"/>
      <c r="S494" s="5"/>
      <c r="T494" s="5"/>
    </row>
    <row r="495">
      <c r="R495" s="5"/>
      <c r="S495" s="5"/>
      <c r="T495" s="5"/>
    </row>
    <row r="496">
      <c r="R496" s="5"/>
      <c r="S496" s="5"/>
      <c r="T496" s="5"/>
    </row>
    <row r="497">
      <c r="R497" s="5"/>
      <c r="S497" s="5"/>
      <c r="T497" s="5"/>
    </row>
    <row r="498">
      <c r="R498" s="5"/>
      <c r="S498" s="5"/>
      <c r="T498" s="5"/>
    </row>
    <row r="499">
      <c r="R499" s="5"/>
      <c r="S499" s="5"/>
      <c r="T499" s="5"/>
    </row>
    <row r="500">
      <c r="R500" s="5"/>
      <c r="S500" s="5"/>
      <c r="T500" s="5"/>
    </row>
    <row r="501">
      <c r="R501" s="5"/>
      <c r="S501" s="5"/>
      <c r="T501" s="5"/>
    </row>
    <row r="502">
      <c r="R502" s="5"/>
      <c r="S502" s="5"/>
      <c r="T502" s="5"/>
    </row>
    <row r="503">
      <c r="R503" s="5"/>
      <c r="S503" s="5"/>
      <c r="T503" s="5"/>
    </row>
    <row r="504">
      <c r="R504" s="5"/>
      <c r="S504" s="5"/>
      <c r="T504" s="5"/>
    </row>
    <row r="505">
      <c r="R505" s="5"/>
      <c r="S505" s="5"/>
      <c r="T505" s="5"/>
    </row>
    <row r="506">
      <c r="R506" s="5"/>
      <c r="S506" s="5"/>
      <c r="T506" s="5"/>
    </row>
    <row r="507">
      <c r="R507" s="5"/>
      <c r="S507" s="5"/>
      <c r="T507" s="5"/>
    </row>
    <row r="508">
      <c r="R508" s="5"/>
      <c r="S508" s="5"/>
      <c r="T508" s="5"/>
    </row>
    <row r="509">
      <c r="R509" s="5"/>
      <c r="S509" s="5"/>
      <c r="T509" s="5"/>
    </row>
    <row r="510">
      <c r="R510" s="5"/>
      <c r="S510" s="5"/>
      <c r="T510" s="5"/>
    </row>
    <row r="511">
      <c r="R511" s="5"/>
      <c r="S511" s="5"/>
      <c r="T511" s="5"/>
    </row>
    <row r="512">
      <c r="R512" s="5"/>
      <c r="S512" s="5"/>
      <c r="T512" s="5"/>
    </row>
    <row r="513">
      <c r="R513" s="5"/>
      <c r="S513" s="5"/>
      <c r="T513" s="5"/>
    </row>
    <row r="514">
      <c r="R514" s="5"/>
      <c r="S514" s="5"/>
      <c r="T514" s="5"/>
    </row>
    <row r="515">
      <c r="R515" s="5"/>
      <c r="S515" s="5"/>
      <c r="T515" s="5"/>
    </row>
    <row r="516">
      <c r="R516" s="5"/>
      <c r="S516" s="5"/>
      <c r="T516" s="5"/>
    </row>
    <row r="517">
      <c r="R517" s="5"/>
      <c r="S517" s="5"/>
      <c r="T517" s="5"/>
    </row>
    <row r="518">
      <c r="R518" s="5"/>
      <c r="S518" s="5"/>
      <c r="T518" s="5"/>
    </row>
    <row r="519">
      <c r="R519" s="5"/>
      <c r="S519" s="5"/>
      <c r="T519" s="5"/>
    </row>
    <row r="520">
      <c r="R520" s="5"/>
      <c r="S520" s="5"/>
      <c r="T520" s="5"/>
    </row>
    <row r="521">
      <c r="R521" s="5"/>
      <c r="S521" s="5"/>
      <c r="T521" s="5"/>
    </row>
    <row r="522">
      <c r="R522" s="5"/>
      <c r="S522" s="5"/>
      <c r="T522" s="5"/>
    </row>
    <row r="523">
      <c r="R523" s="5"/>
      <c r="S523" s="5"/>
      <c r="T523" s="5"/>
    </row>
    <row r="524">
      <c r="R524" s="5"/>
      <c r="S524" s="5"/>
      <c r="T524" s="5"/>
    </row>
    <row r="525">
      <c r="R525" s="5"/>
      <c r="S525" s="5"/>
      <c r="T525" s="5"/>
    </row>
    <row r="526">
      <c r="R526" s="5"/>
      <c r="S526" s="5"/>
      <c r="T526" s="5"/>
    </row>
    <row r="527">
      <c r="R527" s="5"/>
      <c r="S527" s="5"/>
      <c r="T527" s="5"/>
    </row>
    <row r="528">
      <c r="R528" s="5"/>
      <c r="S528" s="5"/>
      <c r="T528" s="5"/>
    </row>
    <row r="529">
      <c r="R529" s="5"/>
      <c r="S529" s="5"/>
      <c r="T529" s="5"/>
    </row>
    <row r="530">
      <c r="R530" s="5"/>
      <c r="S530" s="5"/>
      <c r="T530" s="5"/>
    </row>
    <row r="531">
      <c r="R531" s="5"/>
      <c r="S531" s="5"/>
      <c r="T531" s="5"/>
    </row>
    <row r="532">
      <c r="R532" s="5"/>
      <c r="S532" s="5"/>
      <c r="T532" s="5"/>
    </row>
    <row r="533">
      <c r="R533" s="5"/>
      <c r="S533" s="5"/>
      <c r="T533" s="5"/>
    </row>
    <row r="534">
      <c r="R534" s="5"/>
      <c r="S534" s="5"/>
      <c r="T534" s="5"/>
    </row>
    <row r="535">
      <c r="R535" s="5"/>
      <c r="S535" s="5"/>
      <c r="T535" s="5"/>
    </row>
    <row r="536">
      <c r="R536" s="5"/>
      <c r="S536" s="5"/>
      <c r="T536" s="5"/>
    </row>
    <row r="537">
      <c r="R537" s="5"/>
      <c r="S537" s="5"/>
      <c r="T537" s="5"/>
    </row>
    <row r="538">
      <c r="R538" s="5"/>
      <c r="S538" s="5"/>
      <c r="T538" s="5"/>
    </row>
    <row r="539">
      <c r="R539" s="5"/>
      <c r="S539" s="5"/>
      <c r="T539" s="5"/>
    </row>
    <row r="540">
      <c r="R540" s="5"/>
      <c r="S540" s="5"/>
      <c r="T540" s="5"/>
    </row>
    <row r="541">
      <c r="R541" s="5"/>
      <c r="S541" s="5"/>
      <c r="T541" s="5"/>
    </row>
    <row r="542">
      <c r="R542" s="5"/>
      <c r="S542" s="5"/>
      <c r="T542" s="5"/>
    </row>
    <row r="543">
      <c r="R543" s="5"/>
      <c r="S543" s="5"/>
      <c r="T543" s="5"/>
    </row>
    <row r="544">
      <c r="R544" s="5"/>
      <c r="S544" s="5"/>
      <c r="T544" s="5"/>
    </row>
    <row r="545">
      <c r="R545" s="5"/>
      <c r="S545" s="5"/>
      <c r="T545" s="5"/>
    </row>
    <row r="546">
      <c r="R546" s="5"/>
      <c r="S546" s="5"/>
      <c r="T546" s="5"/>
    </row>
    <row r="547">
      <c r="R547" s="5"/>
      <c r="S547" s="5"/>
      <c r="T547" s="5"/>
    </row>
    <row r="548">
      <c r="R548" s="5"/>
      <c r="S548" s="5"/>
      <c r="T548" s="5"/>
    </row>
    <row r="549">
      <c r="R549" s="5"/>
      <c r="S549" s="5"/>
      <c r="T549" s="5"/>
    </row>
    <row r="550">
      <c r="R550" s="5"/>
      <c r="S550" s="5"/>
      <c r="T550" s="5"/>
    </row>
    <row r="551">
      <c r="R551" s="5"/>
      <c r="S551" s="5"/>
      <c r="T551" s="5"/>
    </row>
    <row r="552">
      <c r="R552" s="5"/>
      <c r="S552" s="5"/>
      <c r="T552" s="5"/>
    </row>
    <row r="553">
      <c r="R553" s="5"/>
      <c r="S553" s="5"/>
      <c r="T553" s="5"/>
    </row>
    <row r="554">
      <c r="R554" s="5"/>
      <c r="S554" s="5"/>
      <c r="T554" s="5"/>
    </row>
    <row r="555">
      <c r="R555" s="5"/>
      <c r="S555" s="5"/>
      <c r="T555" s="5"/>
    </row>
    <row r="556">
      <c r="R556" s="5"/>
      <c r="S556" s="5"/>
      <c r="T556" s="5"/>
    </row>
    <row r="557">
      <c r="R557" s="5"/>
      <c r="S557" s="5"/>
      <c r="T557" s="5"/>
    </row>
    <row r="558">
      <c r="R558" s="5"/>
      <c r="S558" s="5"/>
      <c r="T558" s="5"/>
    </row>
    <row r="559">
      <c r="R559" s="5"/>
      <c r="S559" s="5"/>
      <c r="T559" s="5"/>
    </row>
    <row r="560">
      <c r="R560" s="5"/>
      <c r="S560" s="5"/>
      <c r="T560" s="5"/>
    </row>
    <row r="561">
      <c r="R561" s="5"/>
      <c r="S561" s="5"/>
      <c r="T561" s="5"/>
    </row>
    <row r="562">
      <c r="R562" s="5"/>
      <c r="S562" s="5"/>
      <c r="T562" s="5"/>
    </row>
    <row r="563">
      <c r="R563" s="5"/>
      <c r="S563" s="5"/>
      <c r="T563" s="5"/>
    </row>
    <row r="564">
      <c r="R564" s="5"/>
      <c r="S564" s="5"/>
      <c r="T564" s="5"/>
    </row>
    <row r="565">
      <c r="R565" s="5"/>
      <c r="S565" s="5"/>
      <c r="T565" s="5"/>
    </row>
    <row r="566">
      <c r="R566" s="5"/>
      <c r="S566" s="5"/>
      <c r="T566" s="5"/>
    </row>
    <row r="567">
      <c r="R567" s="5"/>
      <c r="S567" s="5"/>
      <c r="T567" s="5"/>
    </row>
    <row r="568">
      <c r="R568" s="5"/>
      <c r="S568" s="5"/>
      <c r="T568" s="5"/>
    </row>
    <row r="569">
      <c r="R569" s="5"/>
      <c r="S569" s="5"/>
      <c r="T569" s="5"/>
    </row>
    <row r="570">
      <c r="R570" s="5"/>
      <c r="S570" s="5"/>
      <c r="T570" s="5"/>
    </row>
    <row r="571">
      <c r="R571" s="5"/>
      <c r="S571" s="5"/>
      <c r="T571" s="5"/>
    </row>
    <row r="572">
      <c r="R572" s="5"/>
      <c r="S572" s="5"/>
      <c r="T572" s="5"/>
    </row>
    <row r="573">
      <c r="R573" s="5"/>
      <c r="S573" s="5"/>
      <c r="T573" s="5"/>
    </row>
    <row r="574">
      <c r="R574" s="5"/>
      <c r="S574" s="5"/>
      <c r="T574" s="5"/>
    </row>
    <row r="575">
      <c r="R575" s="5"/>
      <c r="S575" s="5"/>
      <c r="T575" s="5"/>
    </row>
    <row r="576">
      <c r="R576" s="5"/>
      <c r="S576" s="5"/>
      <c r="T576" s="5"/>
    </row>
    <row r="577">
      <c r="R577" s="5"/>
      <c r="S577" s="5"/>
      <c r="T577" s="5"/>
    </row>
    <row r="578">
      <c r="R578" s="5"/>
      <c r="S578" s="5"/>
      <c r="T578" s="5"/>
    </row>
    <row r="579">
      <c r="R579" s="5"/>
      <c r="S579" s="5"/>
      <c r="T579" s="5"/>
    </row>
    <row r="580">
      <c r="R580" s="5"/>
      <c r="S580" s="5"/>
      <c r="T580" s="5"/>
    </row>
    <row r="581">
      <c r="R581" s="5"/>
      <c r="S581" s="5"/>
      <c r="T581" s="5"/>
    </row>
    <row r="582">
      <c r="R582" s="5"/>
      <c r="S582" s="5"/>
      <c r="T582" s="5"/>
    </row>
    <row r="583">
      <c r="R583" s="5"/>
      <c r="S583" s="5"/>
      <c r="T583" s="5"/>
    </row>
    <row r="584">
      <c r="R584" s="5"/>
      <c r="S584" s="5"/>
      <c r="T584" s="5"/>
    </row>
    <row r="585">
      <c r="R585" s="5"/>
      <c r="S585" s="5"/>
      <c r="T585" s="5"/>
    </row>
    <row r="586">
      <c r="R586" s="5"/>
      <c r="S586" s="5"/>
      <c r="T586" s="5"/>
    </row>
    <row r="587">
      <c r="R587" s="5"/>
      <c r="S587" s="5"/>
      <c r="T587" s="5"/>
    </row>
    <row r="588">
      <c r="R588" s="5"/>
      <c r="S588" s="5"/>
      <c r="T588" s="5"/>
    </row>
    <row r="589">
      <c r="R589" s="5"/>
      <c r="S589" s="5"/>
      <c r="T589" s="5"/>
    </row>
    <row r="590">
      <c r="R590" s="5"/>
      <c r="S590" s="5"/>
      <c r="T590" s="5"/>
    </row>
    <row r="591">
      <c r="R591" s="5"/>
      <c r="S591" s="5"/>
      <c r="T591" s="5"/>
    </row>
    <row r="592">
      <c r="R592" s="5"/>
      <c r="S592" s="5"/>
      <c r="T592" s="5"/>
    </row>
    <row r="593">
      <c r="R593" s="5"/>
      <c r="S593" s="5"/>
      <c r="T593" s="5"/>
    </row>
    <row r="594">
      <c r="R594" s="5"/>
      <c r="S594" s="5"/>
      <c r="T594" s="5"/>
    </row>
    <row r="595">
      <c r="R595" s="5"/>
      <c r="S595" s="5"/>
      <c r="T595" s="5"/>
    </row>
    <row r="596">
      <c r="R596" s="5"/>
      <c r="S596" s="5"/>
      <c r="T596" s="5"/>
    </row>
    <row r="597">
      <c r="R597" s="5"/>
      <c r="S597" s="5"/>
      <c r="T597" s="5"/>
    </row>
    <row r="598">
      <c r="R598" s="5"/>
      <c r="S598" s="5"/>
      <c r="T598" s="5"/>
    </row>
    <row r="599">
      <c r="R599" s="5"/>
      <c r="S599" s="5"/>
      <c r="T599" s="5"/>
    </row>
    <row r="600">
      <c r="R600" s="5"/>
      <c r="S600" s="5"/>
      <c r="T600" s="5"/>
    </row>
    <row r="601">
      <c r="R601" s="5"/>
      <c r="S601" s="5"/>
      <c r="T601" s="5"/>
    </row>
    <row r="602">
      <c r="R602" s="5"/>
      <c r="S602" s="5"/>
      <c r="T602" s="5"/>
    </row>
    <row r="603">
      <c r="R603" s="5"/>
      <c r="S603" s="5"/>
      <c r="T603" s="5"/>
    </row>
    <row r="604">
      <c r="R604" s="5"/>
      <c r="S604" s="5"/>
      <c r="T604" s="5"/>
    </row>
    <row r="605">
      <c r="R605" s="5"/>
      <c r="S605" s="5"/>
      <c r="T605" s="5"/>
    </row>
    <row r="606">
      <c r="R606" s="5"/>
      <c r="S606" s="5"/>
      <c r="T606" s="5"/>
    </row>
    <row r="607">
      <c r="R607" s="5"/>
      <c r="S607" s="5"/>
      <c r="T607" s="5"/>
    </row>
    <row r="608">
      <c r="R608" s="5"/>
      <c r="S608" s="5"/>
      <c r="T608" s="5"/>
    </row>
    <row r="609">
      <c r="R609" s="5"/>
      <c r="S609" s="5"/>
      <c r="T609" s="5"/>
    </row>
    <row r="610">
      <c r="R610" s="5"/>
      <c r="S610" s="5"/>
      <c r="T610" s="5"/>
    </row>
    <row r="611">
      <c r="R611" s="5"/>
      <c r="S611" s="5"/>
      <c r="T611" s="5"/>
    </row>
    <row r="612">
      <c r="R612" s="5"/>
      <c r="S612" s="5"/>
      <c r="T612" s="5"/>
    </row>
    <row r="613">
      <c r="R613" s="5"/>
      <c r="S613" s="5"/>
      <c r="T613" s="5"/>
    </row>
    <row r="614">
      <c r="R614" s="5"/>
      <c r="S614" s="5"/>
      <c r="T614" s="5"/>
    </row>
    <row r="615">
      <c r="R615" s="5"/>
      <c r="S615" s="5"/>
      <c r="T615" s="5"/>
    </row>
    <row r="616">
      <c r="R616" s="5"/>
      <c r="S616" s="5"/>
      <c r="T616" s="5"/>
    </row>
    <row r="617">
      <c r="R617" s="5"/>
      <c r="S617" s="5"/>
      <c r="T617" s="5"/>
    </row>
    <row r="618">
      <c r="R618" s="5"/>
      <c r="S618" s="5"/>
      <c r="T618" s="5"/>
    </row>
    <row r="619">
      <c r="R619" s="5"/>
      <c r="S619" s="5"/>
      <c r="T619" s="5"/>
    </row>
    <row r="620">
      <c r="R620" s="5"/>
      <c r="S620" s="5"/>
      <c r="T620" s="5"/>
    </row>
    <row r="621">
      <c r="R621" s="5"/>
      <c r="S621" s="5"/>
      <c r="T621" s="5"/>
    </row>
    <row r="622">
      <c r="R622" s="5"/>
      <c r="S622" s="5"/>
      <c r="T622" s="5"/>
    </row>
    <row r="623">
      <c r="R623" s="5"/>
      <c r="S623" s="5"/>
      <c r="T623" s="5"/>
    </row>
    <row r="624">
      <c r="R624" s="5"/>
      <c r="S624" s="5"/>
      <c r="T624" s="5"/>
    </row>
    <row r="625">
      <c r="R625" s="5"/>
      <c r="S625" s="5"/>
      <c r="T625" s="5"/>
    </row>
    <row r="626">
      <c r="R626" s="5"/>
      <c r="S626" s="5"/>
      <c r="T626" s="5"/>
    </row>
    <row r="627">
      <c r="R627" s="5"/>
      <c r="S627" s="5"/>
      <c r="T627" s="5"/>
    </row>
    <row r="628">
      <c r="R628" s="5"/>
      <c r="S628" s="5"/>
      <c r="T628" s="5"/>
    </row>
    <row r="629">
      <c r="R629" s="5"/>
      <c r="S629" s="5"/>
      <c r="T629" s="5"/>
    </row>
    <row r="630">
      <c r="R630" s="5"/>
      <c r="S630" s="5"/>
      <c r="T630" s="5"/>
    </row>
    <row r="631">
      <c r="R631" s="5"/>
      <c r="S631" s="5"/>
      <c r="T631" s="5"/>
    </row>
    <row r="632">
      <c r="R632" s="5"/>
      <c r="S632" s="5"/>
      <c r="T632" s="5"/>
    </row>
    <row r="633">
      <c r="R633" s="5"/>
      <c r="S633" s="5"/>
      <c r="T633" s="5"/>
    </row>
    <row r="634">
      <c r="R634" s="5"/>
      <c r="S634" s="5"/>
      <c r="T634" s="5"/>
    </row>
    <row r="635">
      <c r="R635" s="5"/>
      <c r="S635" s="5"/>
      <c r="T635" s="5"/>
    </row>
    <row r="636">
      <c r="R636" s="5"/>
      <c r="S636" s="5"/>
      <c r="T636" s="5"/>
    </row>
    <row r="637">
      <c r="R637" s="5"/>
      <c r="S637" s="5"/>
      <c r="T637" s="5"/>
    </row>
    <row r="638">
      <c r="R638" s="5"/>
      <c r="S638" s="5"/>
      <c r="T638" s="5"/>
    </row>
    <row r="639">
      <c r="R639" s="5"/>
      <c r="S639" s="5"/>
      <c r="T639" s="5"/>
    </row>
    <row r="640">
      <c r="R640" s="5"/>
      <c r="S640" s="5"/>
      <c r="T640" s="5"/>
    </row>
    <row r="641">
      <c r="R641" s="5"/>
      <c r="S641" s="5"/>
      <c r="T641" s="5"/>
    </row>
    <row r="642">
      <c r="R642" s="5"/>
      <c r="S642" s="5"/>
      <c r="T642" s="5"/>
    </row>
    <row r="643">
      <c r="R643" s="5"/>
      <c r="S643" s="5"/>
      <c r="T643" s="5"/>
    </row>
    <row r="644">
      <c r="R644" s="5"/>
      <c r="S644" s="5"/>
      <c r="T644" s="5"/>
    </row>
    <row r="645">
      <c r="R645" s="5"/>
      <c r="S645" s="5"/>
      <c r="T645" s="5"/>
    </row>
    <row r="646">
      <c r="R646" s="5"/>
      <c r="S646" s="5"/>
      <c r="T646" s="5"/>
    </row>
    <row r="647">
      <c r="R647" s="5"/>
      <c r="S647" s="5"/>
      <c r="T647" s="5"/>
    </row>
    <row r="648">
      <c r="R648" s="5"/>
      <c r="S648" s="5"/>
      <c r="T648" s="5"/>
    </row>
    <row r="649">
      <c r="R649" s="5"/>
      <c r="S649" s="5"/>
      <c r="T649" s="5"/>
    </row>
    <row r="650">
      <c r="R650" s="5"/>
      <c r="S650" s="5"/>
      <c r="T650" s="5"/>
    </row>
    <row r="651">
      <c r="R651" s="5"/>
      <c r="S651" s="5"/>
      <c r="T651" s="5"/>
    </row>
    <row r="652">
      <c r="R652" s="5"/>
      <c r="S652" s="5"/>
      <c r="T652" s="5"/>
    </row>
    <row r="653">
      <c r="R653" s="5"/>
      <c r="S653" s="5"/>
      <c r="T653" s="5"/>
    </row>
    <row r="654">
      <c r="R654" s="5"/>
      <c r="S654" s="5"/>
      <c r="T654" s="5"/>
    </row>
    <row r="655">
      <c r="R655" s="5"/>
      <c r="S655" s="5"/>
      <c r="T655" s="5"/>
    </row>
    <row r="656">
      <c r="R656" s="5"/>
      <c r="S656" s="5"/>
      <c r="T656" s="5"/>
    </row>
    <row r="657">
      <c r="R657" s="5"/>
      <c r="S657" s="5"/>
      <c r="T657" s="5"/>
    </row>
    <row r="658">
      <c r="R658" s="5"/>
      <c r="S658" s="5"/>
      <c r="T658" s="5"/>
    </row>
    <row r="659">
      <c r="R659" s="5"/>
      <c r="S659" s="5"/>
      <c r="T659" s="5"/>
    </row>
    <row r="660">
      <c r="R660" s="5"/>
      <c r="S660" s="5"/>
      <c r="T660" s="5"/>
    </row>
    <row r="661">
      <c r="R661" s="5"/>
      <c r="S661" s="5"/>
      <c r="T661" s="5"/>
    </row>
    <row r="662">
      <c r="R662" s="5"/>
      <c r="S662" s="5"/>
      <c r="T662" s="5"/>
    </row>
    <row r="663">
      <c r="R663" s="5"/>
      <c r="S663" s="5"/>
      <c r="T663" s="5"/>
    </row>
    <row r="664">
      <c r="R664" s="5"/>
      <c r="S664" s="5"/>
      <c r="T664" s="5"/>
    </row>
    <row r="665">
      <c r="R665" s="5"/>
      <c r="S665" s="5"/>
      <c r="T665" s="5"/>
    </row>
    <row r="666">
      <c r="R666" s="5"/>
      <c r="S666" s="5"/>
      <c r="T666" s="5"/>
    </row>
    <row r="667">
      <c r="R667" s="5"/>
      <c r="S667" s="5"/>
      <c r="T667" s="5"/>
    </row>
    <row r="668">
      <c r="R668" s="5"/>
      <c r="S668" s="5"/>
      <c r="T668" s="5"/>
    </row>
    <row r="669">
      <c r="R669" s="5"/>
      <c r="S669" s="5"/>
      <c r="T669" s="5"/>
    </row>
    <row r="670">
      <c r="R670" s="5"/>
      <c r="S670" s="5"/>
      <c r="T670" s="5"/>
    </row>
    <row r="671">
      <c r="R671" s="5"/>
      <c r="S671" s="5"/>
      <c r="T671" s="5"/>
    </row>
    <row r="672">
      <c r="R672" s="5"/>
      <c r="S672" s="5"/>
      <c r="T672" s="5"/>
    </row>
    <row r="673">
      <c r="R673" s="5"/>
      <c r="S673" s="5"/>
      <c r="T673" s="5"/>
    </row>
    <row r="674">
      <c r="R674" s="5"/>
      <c r="S674" s="5"/>
      <c r="T674" s="5"/>
    </row>
    <row r="675">
      <c r="R675" s="5"/>
      <c r="S675" s="5"/>
      <c r="T675" s="5"/>
    </row>
    <row r="676">
      <c r="R676" s="5"/>
      <c r="S676" s="5"/>
      <c r="T676" s="5"/>
    </row>
    <row r="677">
      <c r="R677" s="5"/>
      <c r="S677" s="5"/>
      <c r="T677" s="5"/>
    </row>
    <row r="678">
      <c r="R678" s="5"/>
      <c r="S678" s="5"/>
      <c r="T678" s="5"/>
    </row>
    <row r="679">
      <c r="R679" s="5"/>
      <c r="S679" s="5"/>
      <c r="T679" s="5"/>
    </row>
    <row r="680">
      <c r="R680" s="5"/>
      <c r="S680" s="5"/>
      <c r="T680" s="5"/>
    </row>
    <row r="681">
      <c r="R681" s="5"/>
      <c r="S681" s="5"/>
      <c r="T681" s="5"/>
    </row>
    <row r="682">
      <c r="R682" s="5"/>
      <c r="S682" s="5"/>
      <c r="T682" s="5"/>
    </row>
    <row r="683">
      <c r="R683" s="5"/>
      <c r="S683" s="5"/>
      <c r="T683" s="5"/>
    </row>
    <row r="684">
      <c r="R684" s="5"/>
      <c r="S684" s="5"/>
      <c r="T684" s="5"/>
    </row>
    <row r="685">
      <c r="R685" s="5"/>
      <c r="S685" s="5"/>
      <c r="T685" s="5"/>
    </row>
    <row r="686">
      <c r="R686" s="5"/>
      <c r="S686" s="5"/>
      <c r="T686" s="5"/>
    </row>
    <row r="687">
      <c r="R687" s="5"/>
      <c r="S687" s="5"/>
      <c r="T687" s="5"/>
    </row>
    <row r="688">
      <c r="R688" s="5"/>
      <c r="S688" s="5"/>
      <c r="T688" s="5"/>
    </row>
    <row r="689">
      <c r="R689" s="5"/>
      <c r="S689" s="5"/>
      <c r="T689" s="5"/>
    </row>
    <row r="690">
      <c r="R690" s="5"/>
      <c r="S690" s="5"/>
      <c r="T690" s="5"/>
    </row>
    <row r="691">
      <c r="R691" s="5"/>
      <c r="S691" s="5"/>
      <c r="T691" s="5"/>
    </row>
    <row r="692">
      <c r="R692" s="5"/>
      <c r="S692" s="5"/>
      <c r="T692" s="5"/>
    </row>
    <row r="693">
      <c r="R693" s="5"/>
      <c r="S693" s="5"/>
      <c r="T693" s="5"/>
    </row>
    <row r="694">
      <c r="R694" s="5"/>
      <c r="S694" s="5"/>
      <c r="T694" s="5"/>
    </row>
    <row r="695">
      <c r="R695" s="5"/>
      <c r="S695" s="5"/>
      <c r="T695" s="5"/>
    </row>
    <row r="696">
      <c r="R696" s="5"/>
      <c r="S696" s="5"/>
      <c r="T696" s="5"/>
    </row>
    <row r="697">
      <c r="R697" s="5"/>
      <c r="S697" s="5"/>
      <c r="T697" s="5"/>
    </row>
    <row r="698">
      <c r="R698" s="5"/>
      <c r="S698" s="5"/>
      <c r="T698" s="5"/>
    </row>
    <row r="699">
      <c r="R699" s="5"/>
      <c r="S699" s="5"/>
      <c r="T699" s="5"/>
    </row>
    <row r="700">
      <c r="R700" s="5"/>
      <c r="S700" s="5"/>
      <c r="T700" s="5"/>
    </row>
    <row r="701">
      <c r="R701" s="5"/>
      <c r="S701" s="5"/>
      <c r="T701" s="5"/>
    </row>
    <row r="702">
      <c r="R702" s="5"/>
      <c r="S702" s="5"/>
      <c r="T702" s="5"/>
    </row>
    <row r="703">
      <c r="R703" s="5"/>
      <c r="S703" s="5"/>
      <c r="T703" s="5"/>
    </row>
    <row r="704">
      <c r="R704" s="5"/>
      <c r="S704" s="5"/>
      <c r="T704" s="5"/>
    </row>
    <row r="705">
      <c r="R705" s="5"/>
      <c r="S705" s="5"/>
      <c r="T705" s="5"/>
    </row>
    <row r="706">
      <c r="R706" s="5"/>
      <c r="S706" s="5"/>
      <c r="T706" s="5"/>
    </row>
    <row r="707">
      <c r="R707" s="5"/>
      <c r="S707" s="5"/>
      <c r="T707" s="5"/>
    </row>
    <row r="708">
      <c r="R708" s="5"/>
      <c r="S708" s="5"/>
      <c r="T708" s="5"/>
    </row>
    <row r="709">
      <c r="R709" s="5"/>
      <c r="S709" s="5"/>
      <c r="T709" s="5"/>
    </row>
    <row r="710">
      <c r="R710" s="5"/>
      <c r="S710" s="5"/>
      <c r="T710" s="5"/>
    </row>
    <row r="711">
      <c r="R711" s="5"/>
      <c r="S711" s="5"/>
      <c r="T711" s="5"/>
    </row>
    <row r="712">
      <c r="R712" s="5"/>
      <c r="S712" s="5"/>
      <c r="T712" s="5"/>
    </row>
    <row r="713">
      <c r="R713" s="5"/>
      <c r="S713" s="5"/>
      <c r="T713" s="5"/>
    </row>
    <row r="714">
      <c r="R714" s="5"/>
      <c r="S714" s="5"/>
      <c r="T714" s="5"/>
    </row>
    <row r="715">
      <c r="R715" s="5"/>
      <c r="S715" s="5"/>
      <c r="T715" s="5"/>
    </row>
    <row r="716">
      <c r="R716" s="5"/>
      <c r="S716" s="5"/>
      <c r="T716" s="5"/>
    </row>
    <row r="717">
      <c r="R717" s="5"/>
      <c r="S717" s="5"/>
      <c r="T717" s="5"/>
    </row>
    <row r="718">
      <c r="R718" s="5"/>
      <c r="S718" s="5"/>
      <c r="T718" s="5"/>
    </row>
    <row r="719">
      <c r="R719" s="5"/>
      <c r="S719" s="5"/>
      <c r="T719" s="5"/>
    </row>
    <row r="720">
      <c r="R720" s="5"/>
      <c r="S720" s="5"/>
      <c r="T720" s="5"/>
    </row>
    <row r="721">
      <c r="R721" s="5"/>
      <c r="S721" s="5"/>
      <c r="T721" s="5"/>
    </row>
    <row r="722">
      <c r="R722" s="5"/>
      <c r="S722" s="5"/>
      <c r="T722" s="5"/>
    </row>
    <row r="723">
      <c r="R723" s="5"/>
      <c r="S723" s="5"/>
      <c r="T723" s="5"/>
    </row>
    <row r="724">
      <c r="R724" s="5"/>
      <c r="S724" s="5"/>
      <c r="T724" s="5"/>
    </row>
    <row r="725">
      <c r="R725" s="5"/>
      <c r="S725" s="5"/>
      <c r="T725" s="5"/>
    </row>
    <row r="726">
      <c r="R726" s="5"/>
      <c r="S726" s="5"/>
      <c r="T726" s="5"/>
    </row>
    <row r="727">
      <c r="R727" s="5"/>
      <c r="S727" s="5"/>
      <c r="T727" s="5"/>
    </row>
    <row r="728">
      <c r="R728" s="5"/>
      <c r="S728" s="5"/>
      <c r="T728" s="5"/>
    </row>
    <row r="729">
      <c r="R729" s="5"/>
      <c r="S729" s="5"/>
      <c r="T729" s="5"/>
    </row>
    <row r="730">
      <c r="R730" s="5"/>
      <c r="S730" s="5"/>
      <c r="T730" s="5"/>
    </row>
    <row r="731">
      <c r="R731" s="5"/>
      <c r="S731" s="5"/>
      <c r="T731" s="5"/>
    </row>
    <row r="732">
      <c r="R732" s="5"/>
      <c r="S732" s="5"/>
      <c r="T732" s="5"/>
    </row>
    <row r="733">
      <c r="R733" s="5"/>
      <c r="S733" s="5"/>
      <c r="T733" s="5"/>
    </row>
    <row r="734">
      <c r="R734" s="5"/>
      <c r="S734" s="5"/>
      <c r="T734" s="5"/>
    </row>
    <row r="735">
      <c r="R735" s="5"/>
      <c r="S735" s="5"/>
      <c r="T735" s="5"/>
    </row>
    <row r="736">
      <c r="R736" s="5"/>
      <c r="S736" s="5"/>
      <c r="T736" s="5"/>
    </row>
    <row r="737">
      <c r="R737" s="5"/>
      <c r="S737" s="5"/>
      <c r="T737" s="5"/>
    </row>
    <row r="738">
      <c r="R738" s="5"/>
      <c r="S738" s="5"/>
      <c r="T738" s="5"/>
    </row>
    <row r="739">
      <c r="R739" s="5"/>
      <c r="S739" s="5"/>
      <c r="T739" s="5"/>
    </row>
    <row r="740">
      <c r="R740" s="5"/>
      <c r="S740" s="5"/>
      <c r="T740" s="5"/>
    </row>
    <row r="741">
      <c r="R741" s="5"/>
      <c r="S741" s="5"/>
      <c r="T741" s="5"/>
    </row>
    <row r="742">
      <c r="R742" s="5"/>
      <c r="S742" s="5"/>
      <c r="T742" s="5"/>
    </row>
    <row r="743">
      <c r="R743" s="5"/>
      <c r="S743" s="5"/>
      <c r="T743" s="5"/>
    </row>
    <row r="744">
      <c r="R744" s="5"/>
      <c r="S744" s="5"/>
      <c r="T744" s="5"/>
    </row>
    <row r="745">
      <c r="R745" s="5"/>
      <c r="S745" s="5"/>
      <c r="T745" s="5"/>
    </row>
    <row r="746">
      <c r="R746" s="5"/>
      <c r="S746" s="5"/>
      <c r="T746" s="5"/>
    </row>
    <row r="747">
      <c r="R747" s="5"/>
      <c r="S747" s="5"/>
      <c r="T747" s="5"/>
    </row>
    <row r="748">
      <c r="R748" s="5"/>
      <c r="S748" s="5"/>
      <c r="T748" s="5"/>
    </row>
    <row r="749">
      <c r="R749" s="5"/>
      <c r="S749" s="5"/>
      <c r="T749" s="5"/>
    </row>
    <row r="750">
      <c r="R750" s="5"/>
      <c r="S750" s="5"/>
      <c r="T750" s="5"/>
    </row>
    <row r="751">
      <c r="R751" s="5"/>
      <c r="S751" s="5"/>
      <c r="T751" s="5"/>
    </row>
    <row r="752">
      <c r="R752" s="5"/>
      <c r="S752" s="5"/>
      <c r="T752" s="5"/>
    </row>
    <row r="753">
      <c r="R753" s="5"/>
      <c r="S753" s="5"/>
      <c r="T753" s="5"/>
    </row>
    <row r="754">
      <c r="R754" s="5"/>
      <c r="S754" s="5"/>
      <c r="T754" s="5"/>
    </row>
    <row r="755">
      <c r="R755" s="5"/>
      <c r="S755" s="5"/>
      <c r="T755" s="5"/>
    </row>
    <row r="756">
      <c r="R756" s="5"/>
      <c r="S756" s="5"/>
      <c r="T756" s="5"/>
    </row>
    <row r="757">
      <c r="R757" s="5"/>
      <c r="S757" s="5"/>
      <c r="T757" s="5"/>
    </row>
    <row r="758">
      <c r="R758" s="5"/>
      <c r="S758" s="5"/>
      <c r="T758" s="5"/>
    </row>
    <row r="759">
      <c r="R759" s="5"/>
      <c r="S759" s="5"/>
      <c r="T759" s="5"/>
    </row>
    <row r="760">
      <c r="R760" s="5"/>
      <c r="S760" s="5"/>
      <c r="T760" s="5"/>
    </row>
    <row r="761">
      <c r="R761" s="5"/>
      <c r="S761" s="5"/>
      <c r="T761" s="5"/>
    </row>
    <row r="762">
      <c r="R762" s="5"/>
      <c r="S762" s="5"/>
      <c r="T762" s="5"/>
    </row>
    <row r="763">
      <c r="R763" s="5"/>
      <c r="S763" s="5"/>
      <c r="T763" s="5"/>
    </row>
    <row r="764">
      <c r="R764" s="5"/>
      <c r="S764" s="5"/>
      <c r="T764" s="5"/>
    </row>
    <row r="765">
      <c r="R765" s="5"/>
      <c r="S765" s="5"/>
      <c r="T765" s="5"/>
    </row>
    <row r="766">
      <c r="R766" s="5"/>
      <c r="S766" s="5"/>
      <c r="T766" s="5"/>
    </row>
    <row r="767">
      <c r="R767" s="5"/>
      <c r="S767" s="5"/>
      <c r="T767" s="5"/>
    </row>
    <row r="768">
      <c r="R768" s="5"/>
      <c r="S768" s="5"/>
      <c r="T768" s="5"/>
    </row>
    <row r="769">
      <c r="R769" s="5"/>
      <c r="S769" s="5"/>
      <c r="T769" s="5"/>
    </row>
    <row r="770">
      <c r="R770" s="5"/>
      <c r="S770" s="5"/>
      <c r="T770" s="5"/>
    </row>
    <row r="771">
      <c r="R771" s="5"/>
      <c r="S771" s="5"/>
      <c r="T771" s="5"/>
    </row>
    <row r="772">
      <c r="R772" s="5"/>
      <c r="S772" s="5"/>
      <c r="T772" s="5"/>
    </row>
    <row r="773">
      <c r="R773" s="5"/>
      <c r="S773" s="5"/>
      <c r="T773" s="5"/>
    </row>
    <row r="774">
      <c r="R774" s="5"/>
      <c r="S774" s="5"/>
      <c r="T774" s="5"/>
    </row>
    <row r="775">
      <c r="R775" s="5"/>
      <c r="S775" s="5"/>
      <c r="T775" s="5"/>
    </row>
    <row r="776">
      <c r="R776" s="5"/>
      <c r="S776" s="5"/>
      <c r="T776" s="5"/>
    </row>
    <row r="777">
      <c r="R777" s="5"/>
      <c r="S777" s="5"/>
      <c r="T777" s="5"/>
    </row>
    <row r="778">
      <c r="R778" s="5"/>
      <c r="S778" s="5"/>
      <c r="T778" s="5"/>
    </row>
    <row r="779">
      <c r="R779" s="5"/>
      <c r="S779" s="5"/>
      <c r="T779" s="5"/>
    </row>
    <row r="780">
      <c r="R780" s="5"/>
      <c r="S780" s="5"/>
      <c r="T780" s="5"/>
    </row>
    <row r="781">
      <c r="R781" s="5"/>
      <c r="S781" s="5"/>
      <c r="T781" s="5"/>
    </row>
    <row r="782">
      <c r="R782" s="5"/>
      <c r="S782" s="5"/>
      <c r="T782" s="5"/>
    </row>
    <row r="783">
      <c r="R783" s="5"/>
      <c r="S783" s="5"/>
      <c r="T783" s="5"/>
    </row>
    <row r="784">
      <c r="R784" s="5"/>
      <c r="S784" s="5"/>
      <c r="T784" s="5"/>
    </row>
    <row r="785">
      <c r="R785" s="5"/>
      <c r="S785" s="5"/>
      <c r="T785" s="5"/>
    </row>
    <row r="786">
      <c r="R786" s="5"/>
      <c r="S786" s="5"/>
      <c r="T786" s="5"/>
    </row>
    <row r="787">
      <c r="R787" s="5"/>
      <c r="S787" s="5"/>
      <c r="T787" s="5"/>
    </row>
    <row r="788">
      <c r="R788" s="5"/>
      <c r="S788" s="5"/>
      <c r="T788" s="5"/>
    </row>
    <row r="789">
      <c r="R789" s="5"/>
      <c r="S789" s="5"/>
      <c r="T789" s="5"/>
    </row>
    <row r="790">
      <c r="R790" s="5"/>
      <c r="S790" s="5"/>
      <c r="T790" s="5"/>
    </row>
    <row r="791">
      <c r="R791" s="5"/>
      <c r="S791" s="5"/>
      <c r="T791" s="5"/>
    </row>
    <row r="792">
      <c r="R792" s="5"/>
      <c r="S792" s="5"/>
      <c r="T792" s="5"/>
    </row>
    <row r="793">
      <c r="R793" s="5"/>
      <c r="S793" s="5"/>
      <c r="T793" s="5"/>
    </row>
    <row r="794">
      <c r="R794" s="5"/>
      <c r="S794" s="5"/>
      <c r="T794" s="5"/>
    </row>
    <row r="795">
      <c r="R795" s="5"/>
      <c r="S795" s="5"/>
      <c r="T795" s="5"/>
    </row>
    <row r="796">
      <c r="R796" s="5"/>
      <c r="S796" s="5"/>
      <c r="T796" s="5"/>
    </row>
    <row r="797">
      <c r="R797" s="5"/>
      <c r="S797" s="5"/>
      <c r="T797" s="5"/>
    </row>
    <row r="798">
      <c r="R798" s="5"/>
      <c r="S798" s="5"/>
      <c r="T798" s="5"/>
    </row>
    <row r="799">
      <c r="R799" s="5"/>
      <c r="S799" s="5"/>
      <c r="T799" s="5"/>
    </row>
    <row r="800">
      <c r="R800" s="5"/>
      <c r="S800" s="5"/>
      <c r="T800" s="5"/>
    </row>
    <row r="801">
      <c r="R801" s="5"/>
      <c r="S801" s="5"/>
      <c r="T801" s="5"/>
    </row>
    <row r="802">
      <c r="R802" s="5"/>
      <c r="S802" s="5"/>
      <c r="T802" s="5"/>
    </row>
    <row r="803">
      <c r="R803" s="5"/>
      <c r="S803" s="5"/>
      <c r="T803" s="5"/>
    </row>
    <row r="804">
      <c r="R804" s="5"/>
      <c r="S804" s="5"/>
      <c r="T804" s="5"/>
    </row>
    <row r="805">
      <c r="R805" s="5"/>
      <c r="S805" s="5"/>
      <c r="T805" s="5"/>
    </row>
    <row r="806">
      <c r="R806" s="5"/>
      <c r="S806" s="5"/>
      <c r="T806" s="5"/>
    </row>
    <row r="807">
      <c r="R807" s="5"/>
      <c r="S807" s="5"/>
      <c r="T807" s="5"/>
    </row>
    <row r="808">
      <c r="R808" s="5"/>
      <c r="S808" s="5"/>
      <c r="T808" s="5"/>
    </row>
    <row r="809">
      <c r="R809" s="5"/>
      <c r="S809" s="5"/>
      <c r="T809" s="5"/>
    </row>
    <row r="810">
      <c r="R810" s="5"/>
      <c r="S810" s="5"/>
      <c r="T810" s="5"/>
    </row>
    <row r="811">
      <c r="R811" s="5"/>
      <c r="S811" s="5"/>
      <c r="T811" s="5"/>
    </row>
    <row r="812">
      <c r="R812" s="5"/>
      <c r="S812" s="5"/>
      <c r="T812" s="5"/>
    </row>
    <row r="813">
      <c r="R813" s="5"/>
      <c r="S813" s="5"/>
      <c r="T813" s="5"/>
    </row>
    <row r="814">
      <c r="R814" s="5"/>
      <c r="S814" s="5"/>
      <c r="T814" s="5"/>
    </row>
    <row r="815">
      <c r="R815" s="5"/>
      <c r="S815" s="5"/>
      <c r="T815" s="5"/>
    </row>
    <row r="816">
      <c r="R816" s="5"/>
      <c r="S816" s="5"/>
      <c r="T816" s="5"/>
    </row>
    <row r="817">
      <c r="R817" s="5"/>
      <c r="S817" s="5"/>
      <c r="T817" s="5"/>
    </row>
    <row r="818">
      <c r="R818" s="5"/>
      <c r="S818" s="5"/>
      <c r="T818" s="5"/>
    </row>
    <row r="819">
      <c r="R819" s="5"/>
      <c r="S819" s="5"/>
      <c r="T819" s="5"/>
    </row>
    <row r="820">
      <c r="R820" s="5"/>
      <c r="S820" s="5"/>
      <c r="T820" s="5"/>
    </row>
    <row r="821">
      <c r="R821" s="5"/>
      <c r="S821" s="5"/>
      <c r="T821" s="5"/>
    </row>
    <row r="822">
      <c r="R822" s="5"/>
      <c r="S822" s="5"/>
      <c r="T822" s="5"/>
    </row>
    <row r="823">
      <c r="R823" s="5"/>
      <c r="S823" s="5"/>
      <c r="T823" s="5"/>
    </row>
    <row r="824">
      <c r="R824" s="5"/>
      <c r="S824" s="5"/>
      <c r="T824" s="5"/>
    </row>
    <row r="825">
      <c r="R825" s="5"/>
      <c r="S825" s="5"/>
      <c r="T825" s="5"/>
    </row>
    <row r="826">
      <c r="R826" s="5"/>
      <c r="S826" s="5"/>
      <c r="T826" s="5"/>
    </row>
    <row r="827">
      <c r="R827" s="5"/>
      <c r="S827" s="5"/>
      <c r="T827" s="5"/>
    </row>
    <row r="828">
      <c r="R828" s="5"/>
      <c r="S828" s="5"/>
      <c r="T828" s="5"/>
    </row>
    <row r="829">
      <c r="R829" s="5"/>
      <c r="S829" s="5"/>
      <c r="T829" s="5"/>
    </row>
    <row r="830">
      <c r="R830" s="5"/>
      <c r="S830" s="5"/>
      <c r="T830" s="5"/>
    </row>
    <row r="831">
      <c r="R831" s="5"/>
      <c r="S831" s="5"/>
      <c r="T831" s="5"/>
    </row>
    <row r="832">
      <c r="R832" s="5"/>
      <c r="S832" s="5"/>
      <c r="T832" s="5"/>
    </row>
    <row r="833">
      <c r="R833" s="5"/>
      <c r="S833" s="5"/>
      <c r="T833" s="5"/>
    </row>
    <row r="834">
      <c r="R834" s="5"/>
      <c r="S834" s="5"/>
      <c r="T834" s="5"/>
    </row>
    <row r="835">
      <c r="R835" s="5"/>
      <c r="S835" s="5"/>
      <c r="T835" s="5"/>
    </row>
    <row r="836">
      <c r="R836" s="5"/>
      <c r="S836" s="5"/>
      <c r="T836" s="5"/>
    </row>
    <row r="837">
      <c r="R837" s="5"/>
      <c r="S837" s="5"/>
      <c r="T837" s="5"/>
    </row>
    <row r="838">
      <c r="R838" s="5"/>
      <c r="S838" s="5"/>
      <c r="T838" s="5"/>
    </row>
    <row r="839">
      <c r="R839" s="5"/>
      <c r="S839" s="5"/>
      <c r="T839" s="5"/>
    </row>
    <row r="840">
      <c r="R840" s="5"/>
      <c r="S840" s="5"/>
      <c r="T840" s="5"/>
    </row>
    <row r="841">
      <c r="R841" s="5"/>
      <c r="S841" s="5"/>
      <c r="T841" s="5"/>
    </row>
    <row r="842">
      <c r="R842" s="5"/>
      <c r="S842" s="5"/>
      <c r="T842" s="5"/>
    </row>
    <row r="843">
      <c r="R843" s="5"/>
      <c r="S843" s="5"/>
      <c r="T843" s="5"/>
    </row>
    <row r="844">
      <c r="R844" s="5"/>
      <c r="S844" s="5"/>
      <c r="T844" s="5"/>
    </row>
    <row r="845">
      <c r="R845" s="5"/>
      <c r="S845" s="5"/>
      <c r="T845" s="5"/>
    </row>
    <row r="846">
      <c r="R846" s="5"/>
      <c r="S846" s="5"/>
      <c r="T846" s="5"/>
    </row>
    <row r="847">
      <c r="R847" s="5"/>
      <c r="S847" s="5"/>
      <c r="T847" s="5"/>
    </row>
    <row r="848">
      <c r="R848" s="5"/>
      <c r="S848" s="5"/>
      <c r="T848" s="5"/>
    </row>
    <row r="849">
      <c r="R849" s="5"/>
      <c r="S849" s="5"/>
      <c r="T849" s="5"/>
    </row>
    <row r="850">
      <c r="R850" s="5"/>
      <c r="S850" s="5"/>
      <c r="T850" s="5"/>
    </row>
    <row r="851">
      <c r="R851" s="5"/>
      <c r="S851" s="5"/>
      <c r="T851" s="5"/>
    </row>
    <row r="852">
      <c r="R852" s="5"/>
      <c r="S852" s="5"/>
      <c r="T852" s="5"/>
    </row>
    <row r="853">
      <c r="R853" s="5"/>
      <c r="S853" s="5"/>
      <c r="T853" s="5"/>
    </row>
    <row r="854">
      <c r="R854" s="5"/>
      <c r="S854" s="5"/>
      <c r="T854" s="5"/>
    </row>
    <row r="855">
      <c r="R855" s="5"/>
      <c r="S855" s="5"/>
      <c r="T855" s="5"/>
    </row>
    <row r="856">
      <c r="R856" s="5"/>
      <c r="S856" s="5"/>
      <c r="T856" s="5"/>
    </row>
    <row r="857">
      <c r="R857" s="5"/>
      <c r="S857" s="5"/>
      <c r="T857" s="5"/>
    </row>
    <row r="858">
      <c r="R858" s="5"/>
      <c r="S858" s="5"/>
      <c r="T858" s="5"/>
    </row>
    <row r="859">
      <c r="R859" s="5"/>
      <c r="S859" s="5"/>
      <c r="T859" s="5"/>
    </row>
    <row r="860">
      <c r="R860" s="5"/>
      <c r="S860" s="5"/>
      <c r="T860" s="5"/>
    </row>
    <row r="861">
      <c r="R861" s="5"/>
      <c r="S861" s="5"/>
      <c r="T861" s="5"/>
    </row>
    <row r="862">
      <c r="R862" s="5"/>
      <c r="S862" s="5"/>
      <c r="T862" s="5"/>
    </row>
    <row r="863">
      <c r="R863" s="5"/>
      <c r="S863" s="5"/>
      <c r="T863" s="5"/>
    </row>
    <row r="864">
      <c r="R864" s="5"/>
      <c r="S864" s="5"/>
      <c r="T864" s="5"/>
    </row>
    <row r="865">
      <c r="R865" s="5"/>
      <c r="S865" s="5"/>
      <c r="T865" s="5"/>
    </row>
    <row r="866">
      <c r="R866" s="5"/>
      <c r="S866" s="5"/>
      <c r="T866" s="5"/>
    </row>
    <row r="867">
      <c r="R867" s="5"/>
      <c r="S867" s="5"/>
      <c r="T867" s="5"/>
    </row>
    <row r="868">
      <c r="R868" s="5"/>
      <c r="S868" s="5"/>
      <c r="T868" s="5"/>
    </row>
    <row r="869">
      <c r="R869" s="5"/>
      <c r="S869" s="5"/>
      <c r="T869" s="5"/>
    </row>
    <row r="870">
      <c r="R870" s="5"/>
      <c r="S870" s="5"/>
      <c r="T870" s="5"/>
    </row>
    <row r="871">
      <c r="R871" s="5"/>
      <c r="S871" s="5"/>
      <c r="T871" s="5"/>
    </row>
    <row r="872">
      <c r="R872" s="5"/>
      <c r="S872" s="5"/>
      <c r="T872" s="5"/>
    </row>
    <row r="873">
      <c r="R873" s="5"/>
      <c r="S873" s="5"/>
      <c r="T873" s="5"/>
    </row>
    <row r="874">
      <c r="R874" s="5"/>
      <c r="S874" s="5"/>
      <c r="T874" s="5"/>
    </row>
    <row r="875">
      <c r="R875" s="5"/>
      <c r="S875" s="5"/>
      <c r="T875" s="5"/>
    </row>
    <row r="876">
      <c r="R876" s="5"/>
      <c r="S876" s="5"/>
      <c r="T876" s="5"/>
    </row>
    <row r="877">
      <c r="R877" s="5"/>
      <c r="S877" s="5"/>
      <c r="T877" s="5"/>
    </row>
    <row r="878">
      <c r="R878" s="5"/>
      <c r="S878" s="5"/>
      <c r="T878" s="5"/>
    </row>
    <row r="879">
      <c r="R879" s="5"/>
      <c r="S879" s="5"/>
      <c r="T879" s="5"/>
    </row>
    <row r="880">
      <c r="R880" s="5"/>
      <c r="S880" s="5"/>
      <c r="T880" s="5"/>
    </row>
    <row r="881">
      <c r="R881" s="5"/>
      <c r="S881" s="5"/>
      <c r="T881" s="5"/>
    </row>
    <row r="882">
      <c r="R882" s="5"/>
      <c r="S882" s="5"/>
      <c r="T882" s="5"/>
    </row>
    <row r="883">
      <c r="R883" s="5"/>
      <c r="S883" s="5"/>
      <c r="T883" s="5"/>
    </row>
    <row r="884">
      <c r="R884" s="5"/>
      <c r="S884" s="5"/>
      <c r="T884" s="5"/>
    </row>
    <row r="885">
      <c r="R885" s="5"/>
      <c r="S885" s="5"/>
      <c r="T885" s="5"/>
    </row>
    <row r="886">
      <c r="R886" s="5"/>
      <c r="S886" s="5"/>
      <c r="T886" s="5"/>
    </row>
    <row r="887">
      <c r="R887" s="5"/>
      <c r="S887" s="5"/>
      <c r="T887" s="5"/>
    </row>
    <row r="888">
      <c r="R888" s="5"/>
      <c r="S888" s="5"/>
      <c r="T888" s="5"/>
    </row>
    <row r="889">
      <c r="R889" s="5"/>
      <c r="S889" s="5"/>
      <c r="T889" s="5"/>
    </row>
    <row r="890">
      <c r="R890" s="5"/>
      <c r="S890" s="5"/>
      <c r="T890" s="5"/>
    </row>
    <row r="891">
      <c r="R891" s="5"/>
      <c r="S891" s="5"/>
      <c r="T891" s="5"/>
    </row>
    <row r="892">
      <c r="R892" s="5"/>
      <c r="S892" s="5"/>
      <c r="T892" s="5"/>
    </row>
    <row r="893">
      <c r="R893" s="5"/>
      <c r="S893" s="5"/>
      <c r="T893" s="5"/>
    </row>
    <row r="894">
      <c r="R894" s="5"/>
      <c r="S894" s="5"/>
      <c r="T894" s="5"/>
    </row>
    <row r="895">
      <c r="R895" s="5"/>
      <c r="S895" s="5"/>
      <c r="T895" s="5"/>
    </row>
    <row r="896">
      <c r="R896" s="5"/>
      <c r="S896" s="5"/>
      <c r="T896" s="5"/>
    </row>
    <row r="897">
      <c r="R897" s="5"/>
      <c r="S897" s="5"/>
      <c r="T897" s="5"/>
    </row>
    <row r="898">
      <c r="R898" s="5"/>
      <c r="S898" s="5"/>
      <c r="T898" s="5"/>
    </row>
    <row r="899">
      <c r="R899" s="5"/>
      <c r="S899" s="5"/>
      <c r="T899" s="5"/>
    </row>
    <row r="900">
      <c r="R900" s="5"/>
      <c r="S900" s="5"/>
      <c r="T900" s="5"/>
    </row>
    <row r="901">
      <c r="R901" s="5"/>
      <c r="S901" s="5"/>
      <c r="T901" s="5"/>
    </row>
    <row r="902">
      <c r="R902" s="5"/>
      <c r="S902" s="5"/>
      <c r="T902" s="5"/>
    </row>
    <row r="903">
      <c r="R903" s="5"/>
      <c r="S903" s="5"/>
      <c r="T903" s="5"/>
    </row>
    <row r="904">
      <c r="R904" s="5"/>
      <c r="S904" s="5"/>
      <c r="T904" s="5"/>
    </row>
    <row r="905">
      <c r="R905" s="5"/>
      <c r="S905" s="5"/>
      <c r="T905" s="5"/>
    </row>
    <row r="906">
      <c r="R906" s="5"/>
      <c r="S906" s="5"/>
      <c r="T906" s="5"/>
    </row>
    <row r="907">
      <c r="R907" s="5"/>
      <c r="S907" s="5"/>
      <c r="T907" s="5"/>
    </row>
    <row r="908">
      <c r="R908" s="5"/>
      <c r="S908" s="5"/>
      <c r="T908" s="5"/>
    </row>
    <row r="909">
      <c r="R909" s="5"/>
      <c r="S909" s="5"/>
      <c r="T909" s="5"/>
    </row>
    <row r="910">
      <c r="R910" s="5"/>
      <c r="S910" s="5"/>
      <c r="T910" s="5"/>
    </row>
    <row r="911">
      <c r="R911" s="5"/>
      <c r="S911" s="5"/>
      <c r="T911" s="5"/>
    </row>
    <row r="912">
      <c r="R912" s="5"/>
      <c r="S912" s="5"/>
      <c r="T912" s="5"/>
    </row>
    <row r="913">
      <c r="R913" s="5"/>
      <c r="S913" s="5"/>
      <c r="T913" s="5"/>
    </row>
    <row r="914">
      <c r="R914" s="5"/>
      <c r="S914" s="5"/>
      <c r="T914" s="5"/>
    </row>
    <row r="915">
      <c r="R915" s="5"/>
      <c r="S915" s="5"/>
      <c r="T915" s="5"/>
    </row>
    <row r="916">
      <c r="R916" s="5"/>
      <c r="S916" s="5"/>
      <c r="T916" s="5"/>
    </row>
    <row r="917">
      <c r="R917" s="5"/>
      <c r="S917" s="5"/>
      <c r="T917" s="5"/>
    </row>
    <row r="918">
      <c r="R918" s="5"/>
      <c r="S918" s="5"/>
      <c r="T918" s="5"/>
    </row>
    <row r="919">
      <c r="R919" s="5"/>
      <c r="S919" s="5"/>
      <c r="T919" s="5"/>
    </row>
    <row r="920">
      <c r="R920" s="5"/>
      <c r="S920" s="5"/>
      <c r="T920" s="5"/>
    </row>
    <row r="921">
      <c r="R921" s="5"/>
      <c r="S921" s="5"/>
      <c r="T921" s="5"/>
    </row>
    <row r="922">
      <c r="R922" s="5"/>
      <c r="S922" s="5"/>
      <c r="T922" s="5"/>
    </row>
    <row r="923">
      <c r="R923" s="5"/>
      <c r="S923" s="5"/>
      <c r="T923" s="5"/>
    </row>
    <row r="924">
      <c r="R924" s="5"/>
      <c r="S924" s="5"/>
      <c r="T924" s="5"/>
    </row>
    <row r="925">
      <c r="R925" s="5"/>
      <c r="S925" s="5"/>
      <c r="T925" s="5"/>
    </row>
    <row r="926">
      <c r="R926" s="5"/>
      <c r="S926" s="5"/>
      <c r="T926" s="5"/>
    </row>
    <row r="927">
      <c r="R927" s="5"/>
      <c r="S927" s="5"/>
      <c r="T927" s="5"/>
    </row>
    <row r="928">
      <c r="R928" s="5"/>
      <c r="S928" s="5"/>
      <c r="T928" s="5"/>
    </row>
    <row r="929">
      <c r="R929" s="5"/>
      <c r="S929" s="5"/>
      <c r="T929" s="5"/>
    </row>
    <row r="930">
      <c r="R930" s="5"/>
      <c r="S930" s="5"/>
      <c r="T930" s="5"/>
    </row>
    <row r="931">
      <c r="R931" s="5"/>
      <c r="S931" s="5"/>
      <c r="T931" s="5"/>
    </row>
    <row r="932">
      <c r="R932" s="5"/>
      <c r="S932" s="5"/>
      <c r="T932" s="5"/>
    </row>
    <row r="933">
      <c r="R933" s="5"/>
      <c r="S933" s="5"/>
      <c r="T933" s="5"/>
    </row>
    <row r="934">
      <c r="R934" s="5"/>
      <c r="S934" s="5"/>
      <c r="T934" s="5"/>
    </row>
    <row r="935">
      <c r="R935" s="5"/>
      <c r="S935" s="5"/>
      <c r="T935" s="5"/>
    </row>
    <row r="936">
      <c r="R936" s="5"/>
      <c r="S936" s="5"/>
      <c r="T936" s="5"/>
    </row>
    <row r="937">
      <c r="R937" s="5"/>
      <c r="S937" s="5"/>
      <c r="T937" s="5"/>
    </row>
    <row r="938">
      <c r="R938" s="5"/>
      <c r="S938" s="5"/>
      <c r="T938" s="5"/>
    </row>
    <row r="939">
      <c r="R939" s="5"/>
      <c r="S939" s="5"/>
      <c r="T939" s="5"/>
    </row>
    <row r="940">
      <c r="R940" s="5"/>
      <c r="S940" s="5"/>
      <c r="T940" s="5"/>
    </row>
    <row r="941">
      <c r="R941" s="5"/>
      <c r="S941" s="5"/>
      <c r="T941" s="5"/>
    </row>
    <row r="942">
      <c r="R942" s="5"/>
      <c r="S942" s="5"/>
      <c r="T942" s="5"/>
    </row>
    <row r="943">
      <c r="R943" s="5"/>
      <c r="S943" s="5"/>
      <c r="T943" s="5"/>
    </row>
    <row r="944">
      <c r="R944" s="5"/>
      <c r="S944" s="5"/>
      <c r="T944" s="5"/>
    </row>
    <row r="945">
      <c r="R945" s="5"/>
      <c r="S945" s="5"/>
      <c r="T945" s="5"/>
    </row>
    <row r="946">
      <c r="R946" s="5"/>
      <c r="S946" s="5"/>
      <c r="T946" s="5"/>
    </row>
    <row r="947">
      <c r="R947" s="5"/>
      <c r="S947" s="5"/>
      <c r="T947" s="5"/>
    </row>
    <row r="948">
      <c r="R948" s="5"/>
      <c r="S948" s="5"/>
      <c r="T948" s="5"/>
    </row>
    <row r="949">
      <c r="R949" s="5"/>
      <c r="S949" s="5"/>
      <c r="T949" s="5"/>
    </row>
    <row r="950">
      <c r="R950" s="5"/>
      <c r="S950" s="5"/>
      <c r="T950" s="5"/>
    </row>
    <row r="951">
      <c r="R951" s="5"/>
      <c r="S951" s="5"/>
      <c r="T951" s="5"/>
    </row>
    <row r="952">
      <c r="R952" s="5"/>
      <c r="S952" s="5"/>
      <c r="T952" s="5"/>
    </row>
    <row r="953">
      <c r="R953" s="5"/>
      <c r="S953" s="5"/>
      <c r="T953" s="5"/>
    </row>
    <row r="954">
      <c r="R954" s="5"/>
      <c r="S954" s="5"/>
      <c r="T954" s="5"/>
    </row>
    <row r="955">
      <c r="R955" s="5"/>
      <c r="S955" s="5"/>
      <c r="T955" s="5"/>
    </row>
    <row r="956">
      <c r="R956" s="5"/>
      <c r="S956" s="5"/>
      <c r="T956" s="5"/>
    </row>
    <row r="957">
      <c r="R957" s="5"/>
      <c r="S957" s="5"/>
      <c r="T957" s="5"/>
    </row>
    <row r="958">
      <c r="R958" s="5"/>
      <c r="S958" s="5"/>
      <c r="T958" s="5"/>
    </row>
    <row r="959">
      <c r="R959" s="5"/>
      <c r="S959" s="5"/>
      <c r="T959" s="5"/>
    </row>
    <row r="960">
      <c r="R960" s="5"/>
      <c r="S960" s="5"/>
      <c r="T960" s="5"/>
    </row>
    <row r="961">
      <c r="R961" s="5"/>
      <c r="S961" s="5"/>
      <c r="T961" s="5"/>
    </row>
    <row r="962">
      <c r="R962" s="5"/>
      <c r="S962" s="5"/>
      <c r="T962" s="5"/>
    </row>
    <row r="963">
      <c r="R963" s="5"/>
      <c r="S963" s="5"/>
      <c r="T963" s="5"/>
    </row>
    <row r="964">
      <c r="R964" s="5"/>
      <c r="S964" s="5"/>
      <c r="T964" s="5"/>
    </row>
    <row r="965">
      <c r="R965" s="5"/>
      <c r="S965" s="5"/>
      <c r="T965" s="5"/>
    </row>
    <row r="966">
      <c r="R966" s="5"/>
      <c r="S966" s="5"/>
      <c r="T966" s="5"/>
    </row>
    <row r="967">
      <c r="R967" s="5"/>
      <c r="S967" s="5"/>
      <c r="T967" s="5"/>
    </row>
    <row r="968">
      <c r="R968" s="5"/>
      <c r="S968" s="5"/>
      <c r="T968" s="5"/>
    </row>
    <row r="969">
      <c r="R969" s="5"/>
      <c r="S969" s="5"/>
      <c r="T969" s="5"/>
    </row>
    <row r="970">
      <c r="R970" s="5"/>
      <c r="S970" s="5"/>
      <c r="T970" s="5"/>
    </row>
    <row r="971">
      <c r="R971" s="5"/>
      <c r="S971" s="5"/>
      <c r="T971" s="5"/>
    </row>
    <row r="972">
      <c r="R972" s="5"/>
      <c r="S972" s="5"/>
      <c r="T972" s="5"/>
    </row>
    <row r="973">
      <c r="R973" s="5"/>
      <c r="S973" s="5"/>
      <c r="T973" s="5"/>
    </row>
    <row r="974">
      <c r="R974" s="5"/>
      <c r="S974" s="5"/>
      <c r="T974" s="5"/>
    </row>
    <row r="975">
      <c r="R975" s="5"/>
      <c r="S975" s="5"/>
      <c r="T975" s="5"/>
    </row>
    <row r="976">
      <c r="R976" s="5"/>
      <c r="S976" s="5"/>
      <c r="T976" s="5"/>
    </row>
    <row r="977">
      <c r="R977" s="5"/>
      <c r="S977" s="5"/>
      <c r="T977" s="5"/>
    </row>
    <row r="978">
      <c r="R978" s="5"/>
      <c r="S978" s="5"/>
      <c r="T978" s="5"/>
    </row>
    <row r="979">
      <c r="R979" s="5"/>
      <c r="S979" s="5"/>
      <c r="T979" s="5"/>
    </row>
    <row r="980">
      <c r="R980" s="5"/>
      <c r="S980" s="5"/>
      <c r="T980" s="5"/>
    </row>
    <row r="981">
      <c r="R981" s="5"/>
      <c r="S981" s="5"/>
      <c r="T981" s="5"/>
    </row>
    <row r="982">
      <c r="R982" s="5"/>
      <c r="S982" s="5"/>
      <c r="T982" s="5"/>
    </row>
    <row r="983">
      <c r="R983" s="5"/>
      <c r="S983" s="5"/>
      <c r="T983" s="5"/>
    </row>
    <row r="984">
      <c r="R984" s="5"/>
      <c r="S984" s="5"/>
      <c r="T984" s="5"/>
    </row>
    <row r="985">
      <c r="R985" s="5"/>
      <c r="S985" s="5"/>
      <c r="T985" s="5"/>
    </row>
    <row r="986">
      <c r="R986" s="5"/>
      <c r="S986" s="5"/>
      <c r="T986" s="5"/>
    </row>
    <row r="987">
      <c r="R987" s="5"/>
      <c r="S987" s="5"/>
      <c r="T987" s="5"/>
    </row>
    <row r="988">
      <c r="R988" s="5"/>
      <c r="S988" s="5"/>
      <c r="T988" s="5"/>
    </row>
    <row r="989">
      <c r="R989" s="5"/>
      <c r="S989" s="5"/>
      <c r="T989" s="5"/>
    </row>
    <row r="990">
      <c r="R990" s="5"/>
      <c r="S990" s="5"/>
      <c r="T990" s="5"/>
    </row>
    <row r="991">
      <c r="R991" s="5"/>
      <c r="S991" s="5"/>
      <c r="T991" s="5"/>
    </row>
    <row r="992">
      <c r="R992" s="5"/>
      <c r="S992" s="5"/>
      <c r="T992" s="5"/>
    </row>
    <row r="993">
      <c r="R993" s="5"/>
      <c r="S993" s="5"/>
      <c r="T993" s="5"/>
    </row>
    <row r="994">
      <c r="R994" s="5"/>
      <c r="S994" s="5"/>
      <c r="T994" s="5"/>
    </row>
    <row r="995">
      <c r="R995" s="5"/>
      <c r="S995" s="5"/>
      <c r="T995" s="5"/>
    </row>
    <row r="996">
      <c r="R996" s="5"/>
      <c r="S996" s="5"/>
      <c r="T996" s="5"/>
    </row>
    <row r="997">
      <c r="R997" s="5"/>
      <c r="S997" s="5"/>
      <c r="T997" s="5"/>
    </row>
    <row r="998">
      <c r="R998" s="5"/>
      <c r="S998" s="5"/>
      <c r="T998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3" width="10.75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8">
        <v>45870.0</v>
      </c>
      <c r="R3" s="5"/>
      <c r="S3" s="5"/>
      <c r="T3" s="5"/>
    </row>
    <row r="4">
      <c r="A4" s="9" t="s">
        <v>137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</row>
    <row r="5">
      <c r="A5" s="9" t="s">
        <v>138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R6" s="5"/>
      <c r="S6" s="5"/>
      <c r="T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10.0</v>
      </c>
      <c r="D8" s="52">
        <v>7.0</v>
      </c>
      <c r="E8" s="52">
        <v>12.0</v>
      </c>
      <c r="F8" s="52">
        <v>8.0</v>
      </c>
      <c r="G8" s="52">
        <v>0.0</v>
      </c>
      <c r="H8" s="52">
        <v>8.0</v>
      </c>
      <c r="I8" s="52">
        <v>11.0</v>
      </c>
      <c r="J8" s="52">
        <v>8.0</v>
      </c>
      <c r="K8" s="52">
        <v>5.0</v>
      </c>
      <c r="L8" s="52">
        <v>12.0</v>
      </c>
      <c r="M8" s="52">
        <v>9.0</v>
      </c>
      <c r="N8" s="52">
        <v>3.0</v>
      </c>
      <c r="O8" s="52">
        <v>12.0</v>
      </c>
      <c r="P8" s="52">
        <v>0.0</v>
      </c>
      <c r="Q8" s="52">
        <v>13.0</v>
      </c>
      <c r="R8" s="54">
        <f t="shared" ref="R8:T8" si="1">SUM(C8,F8,I8,L8,O8)</f>
        <v>53</v>
      </c>
      <c r="S8" s="54">
        <f t="shared" si="1"/>
        <v>24</v>
      </c>
      <c r="T8" s="54">
        <f t="shared" si="1"/>
        <v>41</v>
      </c>
      <c r="U8" s="66">
        <v>100.0</v>
      </c>
      <c r="V8" s="66">
        <v>100.0</v>
      </c>
      <c r="W8" s="66">
        <v>100.0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86" t="s">
        <v>15</v>
      </c>
      <c r="S9" s="86" t="s">
        <v>18</v>
      </c>
      <c r="T9" s="86" t="s">
        <v>17</v>
      </c>
      <c r="U9" s="56" t="s">
        <v>15</v>
      </c>
      <c r="V9" s="57" t="s">
        <v>18</v>
      </c>
      <c r="W9" s="57" t="s">
        <v>17</v>
      </c>
      <c r="X9" s="51"/>
    </row>
    <row r="10">
      <c r="A10" s="23">
        <v>1.0</v>
      </c>
      <c r="B10" s="24" t="s">
        <v>19</v>
      </c>
      <c r="C10" s="15">
        <v>5.0</v>
      </c>
      <c r="D10" s="15">
        <v>5.0</v>
      </c>
      <c r="E10" s="15">
        <v>9.0</v>
      </c>
      <c r="F10" s="16">
        <v>6.0</v>
      </c>
      <c r="G10" s="15"/>
      <c r="H10" s="15">
        <v>3.0</v>
      </c>
      <c r="I10" s="15">
        <v>5.0</v>
      </c>
      <c r="J10" s="15">
        <v>4.0</v>
      </c>
      <c r="K10" s="15">
        <v>2.0</v>
      </c>
      <c r="L10" s="15">
        <v>7.0</v>
      </c>
      <c r="M10" s="15">
        <v>4.0</v>
      </c>
      <c r="N10" s="15">
        <v>3.0</v>
      </c>
      <c r="O10" s="16">
        <v>6.0</v>
      </c>
      <c r="P10" s="15"/>
      <c r="Q10" s="16">
        <v>9.0</v>
      </c>
      <c r="R10" s="54">
        <f t="shared" ref="R10:T10" si="2">SUM(C10,F10,I10,L10,O10)</f>
        <v>29</v>
      </c>
      <c r="S10" s="54">
        <f t="shared" si="2"/>
        <v>13</v>
      </c>
      <c r="T10" s="54">
        <f t="shared" si="2"/>
        <v>26</v>
      </c>
      <c r="U10" s="28">
        <f t="shared" ref="U10:U59" si="4">R10*100/53</f>
        <v>54.71698113</v>
      </c>
      <c r="V10" s="29">
        <f t="shared" ref="V10:V59" si="5">S10*100/24</f>
        <v>54.16666667</v>
      </c>
      <c r="W10" s="29">
        <f t="shared" ref="W10:W59" si="6">T10*100/41</f>
        <v>63.41463415</v>
      </c>
      <c r="X10" s="51"/>
    </row>
    <row r="11">
      <c r="A11" s="31">
        <v>2.0</v>
      </c>
      <c r="B11" s="32" t="s">
        <v>20</v>
      </c>
      <c r="C11" s="15">
        <v>7.0</v>
      </c>
      <c r="D11" s="15">
        <v>5.0</v>
      </c>
      <c r="E11" s="15">
        <v>9.0</v>
      </c>
      <c r="F11" s="16">
        <v>6.0</v>
      </c>
      <c r="G11" s="14"/>
      <c r="H11" s="15">
        <v>3.0</v>
      </c>
      <c r="I11" s="15">
        <v>5.0</v>
      </c>
      <c r="J11" s="15">
        <v>5.0</v>
      </c>
      <c r="K11" s="15">
        <v>2.0</v>
      </c>
      <c r="L11" s="15">
        <v>8.0</v>
      </c>
      <c r="M11" s="15">
        <v>5.0</v>
      </c>
      <c r="N11" s="15">
        <v>2.0</v>
      </c>
      <c r="O11" s="16">
        <v>7.0</v>
      </c>
      <c r="P11" s="14"/>
      <c r="Q11" s="16">
        <v>10.0</v>
      </c>
      <c r="R11" s="54">
        <f t="shared" ref="R11:T11" si="3">SUM(C11,F11,I11,L11,O11)</f>
        <v>33</v>
      </c>
      <c r="S11" s="54">
        <f t="shared" si="3"/>
        <v>15</v>
      </c>
      <c r="T11" s="54">
        <f t="shared" si="3"/>
        <v>26</v>
      </c>
      <c r="U11" s="28">
        <f t="shared" si="4"/>
        <v>62.26415094</v>
      </c>
      <c r="V11" s="29">
        <f t="shared" si="5"/>
        <v>62.5</v>
      </c>
      <c r="W11" s="29">
        <f t="shared" si="6"/>
        <v>63.41463415</v>
      </c>
      <c r="X11" s="51"/>
    </row>
    <row r="12">
      <c r="A12" s="31">
        <v>3.0</v>
      </c>
      <c r="B12" s="32" t="s">
        <v>21</v>
      </c>
      <c r="C12" s="15">
        <v>5.0</v>
      </c>
      <c r="D12" s="15">
        <v>2.0</v>
      </c>
      <c r="E12" s="15">
        <v>2.0</v>
      </c>
      <c r="F12" s="16">
        <v>0.0</v>
      </c>
      <c r="G12" s="14"/>
      <c r="H12" s="15">
        <v>3.0</v>
      </c>
      <c r="I12" s="15">
        <v>3.0</v>
      </c>
      <c r="J12" s="15">
        <v>2.0</v>
      </c>
      <c r="K12" s="15">
        <v>2.0</v>
      </c>
      <c r="L12" s="15">
        <v>3.0</v>
      </c>
      <c r="M12" s="15">
        <v>0.0</v>
      </c>
      <c r="N12" s="15">
        <v>2.0</v>
      </c>
      <c r="O12" s="16">
        <v>5.0</v>
      </c>
      <c r="P12" s="14"/>
      <c r="Q12" s="16">
        <v>3.0</v>
      </c>
      <c r="R12" s="54">
        <f t="shared" ref="R12:T12" si="7">SUM(C12,F12,I12,L12,O12)</f>
        <v>16</v>
      </c>
      <c r="S12" s="54">
        <f t="shared" si="7"/>
        <v>4</v>
      </c>
      <c r="T12" s="54">
        <f t="shared" si="7"/>
        <v>12</v>
      </c>
      <c r="U12" s="28">
        <f t="shared" si="4"/>
        <v>30.18867925</v>
      </c>
      <c r="V12" s="29">
        <f t="shared" si="5"/>
        <v>16.66666667</v>
      </c>
      <c r="W12" s="29">
        <f t="shared" si="6"/>
        <v>29.26829268</v>
      </c>
      <c r="X12" s="51"/>
    </row>
    <row r="13">
      <c r="A13" s="31">
        <v>4.0</v>
      </c>
      <c r="B13" s="32" t="s">
        <v>22</v>
      </c>
      <c r="C13" s="15">
        <v>7.0</v>
      </c>
      <c r="D13" s="15">
        <v>5.0</v>
      </c>
      <c r="E13" s="15">
        <v>9.0</v>
      </c>
      <c r="F13" s="16">
        <v>5.0</v>
      </c>
      <c r="G13" s="14"/>
      <c r="H13" s="15">
        <v>4.0</v>
      </c>
      <c r="I13" s="15">
        <v>6.0</v>
      </c>
      <c r="J13" s="15">
        <v>6.0</v>
      </c>
      <c r="K13" s="15">
        <v>2.0</v>
      </c>
      <c r="L13" s="15">
        <v>8.0</v>
      </c>
      <c r="M13" s="15">
        <v>4.0</v>
      </c>
      <c r="N13" s="15">
        <v>3.0</v>
      </c>
      <c r="O13" s="16">
        <v>6.0</v>
      </c>
      <c r="P13" s="14"/>
      <c r="Q13" s="16">
        <v>9.0</v>
      </c>
      <c r="R13" s="54">
        <f t="shared" ref="R13:T13" si="8">SUM(C13,F13,I13,L13,O13)</f>
        <v>32</v>
      </c>
      <c r="S13" s="54">
        <f t="shared" si="8"/>
        <v>15</v>
      </c>
      <c r="T13" s="54">
        <f t="shared" si="8"/>
        <v>27</v>
      </c>
      <c r="U13" s="28">
        <f t="shared" si="4"/>
        <v>60.37735849</v>
      </c>
      <c r="V13" s="29">
        <f t="shared" si="5"/>
        <v>62.5</v>
      </c>
      <c r="W13" s="29">
        <f t="shared" si="6"/>
        <v>65.85365854</v>
      </c>
      <c r="X13" s="51"/>
    </row>
    <row r="14">
      <c r="A14" s="31">
        <v>5.0</v>
      </c>
      <c r="B14" s="32" t="s">
        <v>23</v>
      </c>
      <c r="C14" s="15">
        <v>5.0</v>
      </c>
      <c r="D14" s="15">
        <v>2.0</v>
      </c>
      <c r="E14" s="15">
        <v>5.0</v>
      </c>
      <c r="F14" s="16">
        <v>4.0</v>
      </c>
      <c r="G14" s="14"/>
      <c r="H14" s="15">
        <v>2.0</v>
      </c>
      <c r="I14" s="15">
        <v>4.0</v>
      </c>
      <c r="J14" s="15">
        <v>3.0</v>
      </c>
      <c r="K14" s="15">
        <v>2.0</v>
      </c>
      <c r="L14" s="15">
        <v>4.0</v>
      </c>
      <c r="M14" s="15">
        <v>3.0</v>
      </c>
      <c r="N14" s="15">
        <v>2.0</v>
      </c>
      <c r="O14" s="16">
        <v>3.0</v>
      </c>
      <c r="P14" s="14"/>
      <c r="Q14" s="16">
        <v>6.0</v>
      </c>
      <c r="R14" s="54">
        <f t="shared" ref="R14:T14" si="9">SUM(C14,F14,I14,L14,O14)</f>
        <v>20</v>
      </c>
      <c r="S14" s="54">
        <f t="shared" si="9"/>
        <v>8</v>
      </c>
      <c r="T14" s="54">
        <f t="shared" si="9"/>
        <v>17</v>
      </c>
      <c r="U14" s="28">
        <f t="shared" si="4"/>
        <v>37.73584906</v>
      </c>
      <c r="V14" s="29">
        <f t="shared" si="5"/>
        <v>33.33333333</v>
      </c>
      <c r="W14" s="29">
        <f t="shared" si="6"/>
        <v>41.46341463</v>
      </c>
      <c r="X14" s="51"/>
    </row>
    <row r="15">
      <c r="A15" s="31">
        <v>6.0</v>
      </c>
      <c r="B15" s="32" t="s">
        <v>24</v>
      </c>
      <c r="C15" s="15">
        <v>5.0</v>
      </c>
      <c r="D15" s="15">
        <v>5.0</v>
      </c>
      <c r="E15" s="15">
        <v>9.0</v>
      </c>
      <c r="F15" s="16">
        <v>5.0</v>
      </c>
      <c r="G15" s="14"/>
      <c r="H15" s="15">
        <v>4.0</v>
      </c>
      <c r="I15" s="15">
        <v>6.0</v>
      </c>
      <c r="J15" s="15">
        <v>6.0</v>
      </c>
      <c r="K15" s="15">
        <v>2.0</v>
      </c>
      <c r="L15" s="15">
        <v>7.0</v>
      </c>
      <c r="M15" s="15">
        <v>5.0</v>
      </c>
      <c r="N15" s="15">
        <v>2.0</v>
      </c>
      <c r="O15" s="16">
        <v>6.0</v>
      </c>
      <c r="P15" s="14"/>
      <c r="Q15" s="16">
        <v>7.0</v>
      </c>
      <c r="R15" s="54">
        <f t="shared" ref="R15:T15" si="10">SUM(C15,F15,I15,L15,O15)</f>
        <v>29</v>
      </c>
      <c r="S15" s="54">
        <f t="shared" si="10"/>
        <v>16</v>
      </c>
      <c r="T15" s="54">
        <f t="shared" si="10"/>
        <v>24</v>
      </c>
      <c r="U15" s="28">
        <f t="shared" si="4"/>
        <v>54.71698113</v>
      </c>
      <c r="V15" s="29">
        <f t="shared" si="5"/>
        <v>66.66666667</v>
      </c>
      <c r="W15" s="29">
        <f t="shared" si="6"/>
        <v>58.53658537</v>
      </c>
      <c r="X15" s="51"/>
    </row>
    <row r="16">
      <c r="A16" s="31">
        <v>7.0</v>
      </c>
      <c r="B16" s="32" t="s">
        <v>25</v>
      </c>
      <c r="C16" s="15">
        <v>8.0</v>
      </c>
      <c r="D16" s="15">
        <v>4.0</v>
      </c>
      <c r="E16" s="15">
        <v>7.0</v>
      </c>
      <c r="F16" s="16">
        <v>4.0</v>
      </c>
      <c r="G16" s="14"/>
      <c r="H16" s="15">
        <v>5.0</v>
      </c>
      <c r="I16" s="15">
        <v>7.0</v>
      </c>
      <c r="J16" s="15">
        <v>3.0</v>
      </c>
      <c r="K16" s="15">
        <v>3.0</v>
      </c>
      <c r="L16" s="15">
        <v>8.0</v>
      </c>
      <c r="M16" s="15">
        <v>4.0</v>
      </c>
      <c r="N16" s="15">
        <v>2.0</v>
      </c>
      <c r="O16" s="16">
        <v>8.0</v>
      </c>
      <c r="P16" s="14"/>
      <c r="Q16" s="16">
        <v>8.0</v>
      </c>
      <c r="R16" s="54">
        <f t="shared" ref="R16:T16" si="11">SUM(C16,F16,I16,L16,O16)</f>
        <v>35</v>
      </c>
      <c r="S16" s="54">
        <f t="shared" si="11"/>
        <v>11</v>
      </c>
      <c r="T16" s="54">
        <f t="shared" si="11"/>
        <v>25</v>
      </c>
      <c r="U16" s="28">
        <f t="shared" si="4"/>
        <v>66.03773585</v>
      </c>
      <c r="V16" s="29">
        <f t="shared" si="5"/>
        <v>45.83333333</v>
      </c>
      <c r="W16" s="29">
        <f t="shared" si="6"/>
        <v>60.97560976</v>
      </c>
      <c r="X16" s="51"/>
    </row>
    <row r="17">
      <c r="A17" s="31">
        <v>8.0</v>
      </c>
      <c r="B17" s="32" t="s">
        <v>26</v>
      </c>
      <c r="C17" s="15">
        <v>8.0</v>
      </c>
      <c r="D17" s="15">
        <v>5.0</v>
      </c>
      <c r="E17" s="15">
        <v>8.0</v>
      </c>
      <c r="F17" s="16">
        <v>4.0</v>
      </c>
      <c r="G17" s="14"/>
      <c r="H17" s="15">
        <v>5.0</v>
      </c>
      <c r="I17" s="15">
        <v>7.0</v>
      </c>
      <c r="J17" s="15">
        <v>6.0</v>
      </c>
      <c r="K17" s="15">
        <v>3.0</v>
      </c>
      <c r="L17" s="15">
        <v>8.0</v>
      </c>
      <c r="M17" s="15">
        <v>5.0</v>
      </c>
      <c r="N17" s="15">
        <v>1.0</v>
      </c>
      <c r="O17" s="16">
        <v>8.0</v>
      </c>
      <c r="P17" s="14"/>
      <c r="Q17" s="16">
        <v>8.0</v>
      </c>
      <c r="R17" s="54">
        <f t="shared" ref="R17:T17" si="12">SUM(C17,F17,I17,L17,O17)</f>
        <v>35</v>
      </c>
      <c r="S17" s="54">
        <f t="shared" si="12"/>
        <v>16</v>
      </c>
      <c r="T17" s="54">
        <f t="shared" si="12"/>
        <v>25</v>
      </c>
      <c r="U17" s="28">
        <f t="shared" si="4"/>
        <v>66.03773585</v>
      </c>
      <c r="V17" s="29">
        <f t="shared" si="5"/>
        <v>66.66666667</v>
      </c>
      <c r="W17" s="29">
        <f t="shared" si="6"/>
        <v>60.97560976</v>
      </c>
      <c r="X17" s="51"/>
    </row>
    <row r="18">
      <c r="A18" s="31">
        <v>9.0</v>
      </c>
      <c r="B18" s="32" t="s">
        <v>27</v>
      </c>
      <c r="C18" s="15">
        <v>6.0</v>
      </c>
      <c r="D18" s="15">
        <v>4.0</v>
      </c>
      <c r="E18" s="15">
        <v>9.0</v>
      </c>
      <c r="F18" s="16">
        <v>5.0</v>
      </c>
      <c r="G18" s="14"/>
      <c r="H18" s="15">
        <v>4.0</v>
      </c>
      <c r="I18" s="15">
        <v>5.0</v>
      </c>
      <c r="J18" s="15">
        <v>6.0</v>
      </c>
      <c r="K18" s="15">
        <v>2.0</v>
      </c>
      <c r="L18" s="15">
        <v>9.0</v>
      </c>
      <c r="M18" s="15">
        <v>5.0</v>
      </c>
      <c r="N18" s="15">
        <v>2.0</v>
      </c>
      <c r="O18" s="16">
        <v>7.0</v>
      </c>
      <c r="P18" s="14"/>
      <c r="Q18" s="16">
        <v>8.0</v>
      </c>
      <c r="R18" s="54">
        <f t="shared" ref="R18:T18" si="13">SUM(C18,F18,I18,L18,O18)</f>
        <v>32</v>
      </c>
      <c r="S18" s="54">
        <f t="shared" si="13"/>
        <v>15</v>
      </c>
      <c r="T18" s="54">
        <f t="shared" si="13"/>
        <v>25</v>
      </c>
      <c r="U18" s="28">
        <f t="shared" si="4"/>
        <v>60.37735849</v>
      </c>
      <c r="V18" s="29">
        <f t="shared" si="5"/>
        <v>62.5</v>
      </c>
      <c r="W18" s="29">
        <f t="shared" si="6"/>
        <v>60.97560976</v>
      </c>
      <c r="X18" s="51"/>
    </row>
    <row r="19">
      <c r="A19" s="31">
        <v>10.0</v>
      </c>
      <c r="B19" s="32" t="s">
        <v>28</v>
      </c>
      <c r="C19" s="15">
        <v>3.0</v>
      </c>
      <c r="D19" s="15">
        <v>0.0</v>
      </c>
      <c r="E19" s="15">
        <v>3.0</v>
      </c>
      <c r="F19" s="16">
        <v>1.0</v>
      </c>
      <c r="G19" s="14"/>
      <c r="H19" s="15">
        <v>1.0</v>
      </c>
      <c r="I19" s="15">
        <v>2.0</v>
      </c>
      <c r="J19" s="15">
        <v>2.0</v>
      </c>
      <c r="K19" s="15">
        <v>0.0</v>
      </c>
      <c r="L19" s="15">
        <v>3.0</v>
      </c>
      <c r="M19" s="15">
        <v>2.0</v>
      </c>
      <c r="N19" s="15">
        <v>0.0</v>
      </c>
      <c r="O19" s="16">
        <v>2.0</v>
      </c>
      <c r="P19" s="14"/>
      <c r="Q19" s="16">
        <v>2.0</v>
      </c>
      <c r="R19" s="54">
        <f t="shared" ref="R19:T19" si="14">SUM(C19,F19,I19,L19,O19)</f>
        <v>11</v>
      </c>
      <c r="S19" s="54">
        <f t="shared" si="14"/>
        <v>4</v>
      </c>
      <c r="T19" s="54">
        <f t="shared" si="14"/>
        <v>6</v>
      </c>
      <c r="U19" s="28">
        <f t="shared" si="4"/>
        <v>20.75471698</v>
      </c>
      <c r="V19" s="29">
        <f t="shared" si="5"/>
        <v>16.66666667</v>
      </c>
      <c r="W19" s="29">
        <f t="shared" si="6"/>
        <v>14.63414634</v>
      </c>
      <c r="X19" s="51"/>
    </row>
    <row r="20">
      <c r="A20" s="31">
        <v>11.0</v>
      </c>
      <c r="B20" s="32" t="s">
        <v>29</v>
      </c>
      <c r="C20" s="15">
        <v>3.0</v>
      </c>
      <c r="D20" s="15">
        <v>0.0</v>
      </c>
      <c r="E20" s="15">
        <v>3.0</v>
      </c>
      <c r="F20" s="16">
        <v>1.0</v>
      </c>
      <c r="G20" s="14"/>
      <c r="H20" s="15">
        <v>1.0</v>
      </c>
      <c r="I20" s="15">
        <v>2.0</v>
      </c>
      <c r="J20" s="15">
        <v>2.0</v>
      </c>
      <c r="K20" s="15">
        <v>0.0</v>
      </c>
      <c r="L20" s="15">
        <v>2.0</v>
      </c>
      <c r="M20" s="15">
        <v>2.0</v>
      </c>
      <c r="N20" s="15">
        <v>1.0</v>
      </c>
      <c r="O20" s="16">
        <v>2.0</v>
      </c>
      <c r="P20" s="14"/>
      <c r="Q20" s="16">
        <v>2.0</v>
      </c>
      <c r="R20" s="54">
        <f t="shared" ref="R20:T20" si="15">SUM(C20,F20,I20,L20,O20)</f>
        <v>10</v>
      </c>
      <c r="S20" s="54">
        <f t="shared" si="15"/>
        <v>4</v>
      </c>
      <c r="T20" s="54">
        <f t="shared" si="15"/>
        <v>7</v>
      </c>
      <c r="U20" s="28">
        <f t="shared" si="4"/>
        <v>18.86792453</v>
      </c>
      <c r="V20" s="29">
        <f t="shared" si="5"/>
        <v>16.66666667</v>
      </c>
      <c r="W20" s="29">
        <f t="shared" si="6"/>
        <v>17.07317073</v>
      </c>
      <c r="X20" s="51"/>
    </row>
    <row r="21">
      <c r="A21" s="31">
        <v>12.0</v>
      </c>
      <c r="B21" s="32" t="s">
        <v>30</v>
      </c>
      <c r="C21" s="15">
        <v>6.0</v>
      </c>
      <c r="D21" s="15">
        <v>5.0</v>
      </c>
      <c r="E21" s="15">
        <v>9.0</v>
      </c>
      <c r="F21" s="16">
        <v>6.0</v>
      </c>
      <c r="G21" s="14"/>
      <c r="H21" s="16">
        <v>5.0</v>
      </c>
      <c r="I21" s="15">
        <v>7.0</v>
      </c>
      <c r="J21" s="15">
        <v>5.0</v>
      </c>
      <c r="K21" s="15">
        <v>1.0</v>
      </c>
      <c r="L21" s="15">
        <v>9.0</v>
      </c>
      <c r="M21" s="15">
        <v>6.0</v>
      </c>
      <c r="N21" s="15">
        <v>3.0</v>
      </c>
      <c r="O21" s="16">
        <v>7.0</v>
      </c>
      <c r="P21" s="14"/>
      <c r="Q21" s="16">
        <v>8.0</v>
      </c>
      <c r="R21" s="54">
        <f t="shared" ref="R21:T21" si="16">SUM(C21,F21,I21,L21,O21)</f>
        <v>35</v>
      </c>
      <c r="S21" s="54">
        <f t="shared" si="16"/>
        <v>16</v>
      </c>
      <c r="T21" s="54">
        <f t="shared" si="16"/>
        <v>26</v>
      </c>
      <c r="U21" s="28">
        <f t="shared" si="4"/>
        <v>66.03773585</v>
      </c>
      <c r="V21" s="29">
        <f t="shared" si="5"/>
        <v>66.66666667</v>
      </c>
      <c r="W21" s="29">
        <f t="shared" si="6"/>
        <v>63.41463415</v>
      </c>
      <c r="X21" s="51"/>
    </row>
    <row r="22">
      <c r="A22" s="31">
        <v>13.0</v>
      </c>
      <c r="B22" s="32" t="s">
        <v>31</v>
      </c>
      <c r="C22" s="15">
        <v>5.0</v>
      </c>
      <c r="D22" s="15">
        <v>4.0</v>
      </c>
      <c r="E22" s="15">
        <v>7.0</v>
      </c>
      <c r="F22" s="16">
        <v>6.0</v>
      </c>
      <c r="G22" s="14"/>
      <c r="H22" s="16">
        <v>4.0</v>
      </c>
      <c r="I22" s="15">
        <v>5.0</v>
      </c>
      <c r="J22" s="15">
        <v>4.0</v>
      </c>
      <c r="K22" s="15">
        <v>2.0</v>
      </c>
      <c r="L22" s="15">
        <v>9.0</v>
      </c>
      <c r="M22" s="15">
        <v>2.0</v>
      </c>
      <c r="N22" s="15">
        <v>3.0</v>
      </c>
      <c r="O22" s="16">
        <v>5.0</v>
      </c>
      <c r="P22" s="14"/>
      <c r="Q22" s="16">
        <v>8.0</v>
      </c>
      <c r="R22" s="54">
        <f t="shared" ref="R22:T22" si="17">SUM(C22,F22,I22,L22,O22)</f>
        <v>30</v>
      </c>
      <c r="S22" s="54">
        <f t="shared" si="17"/>
        <v>10</v>
      </c>
      <c r="T22" s="54">
        <f t="shared" si="17"/>
        <v>24</v>
      </c>
      <c r="U22" s="28">
        <f t="shared" si="4"/>
        <v>56.60377358</v>
      </c>
      <c r="V22" s="29">
        <f t="shared" si="5"/>
        <v>41.66666667</v>
      </c>
      <c r="W22" s="29">
        <f t="shared" si="6"/>
        <v>58.53658537</v>
      </c>
      <c r="X22" s="51"/>
    </row>
    <row r="23">
      <c r="A23" s="31">
        <v>14.0</v>
      </c>
      <c r="B23" s="32" t="s">
        <v>32</v>
      </c>
      <c r="C23" s="15">
        <v>8.0</v>
      </c>
      <c r="D23" s="15">
        <v>5.0</v>
      </c>
      <c r="E23" s="15">
        <v>9.0</v>
      </c>
      <c r="F23" s="16">
        <v>6.0</v>
      </c>
      <c r="G23" s="14"/>
      <c r="H23" s="16">
        <v>5.0</v>
      </c>
      <c r="I23" s="15">
        <v>7.0</v>
      </c>
      <c r="J23" s="15">
        <v>5.0</v>
      </c>
      <c r="K23" s="15">
        <v>3.0</v>
      </c>
      <c r="L23" s="15">
        <v>8.0</v>
      </c>
      <c r="M23" s="15">
        <v>6.0</v>
      </c>
      <c r="N23" s="15">
        <v>3.0</v>
      </c>
      <c r="O23" s="16">
        <v>8.0</v>
      </c>
      <c r="P23" s="14"/>
      <c r="Q23" s="16">
        <v>10.0</v>
      </c>
      <c r="R23" s="54">
        <f t="shared" ref="R23:T23" si="18">SUM(C23,F23,I23,L23,O23)</f>
        <v>37</v>
      </c>
      <c r="S23" s="54">
        <f t="shared" si="18"/>
        <v>16</v>
      </c>
      <c r="T23" s="54">
        <f t="shared" si="18"/>
        <v>30</v>
      </c>
      <c r="U23" s="28">
        <f t="shared" si="4"/>
        <v>69.81132075</v>
      </c>
      <c r="V23" s="29">
        <f t="shared" si="5"/>
        <v>66.66666667</v>
      </c>
      <c r="W23" s="29">
        <f t="shared" si="6"/>
        <v>73.17073171</v>
      </c>
      <c r="X23" s="51"/>
    </row>
    <row r="24">
      <c r="A24" s="31">
        <v>15.0</v>
      </c>
      <c r="B24" s="32" t="s">
        <v>33</v>
      </c>
      <c r="C24" s="15">
        <v>7.0</v>
      </c>
      <c r="D24" s="15">
        <v>5.0</v>
      </c>
      <c r="E24" s="15">
        <v>8.0</v>
      </c>
      <c r="F24" s="16">
        <v>6.0</v>
      </c>
      <c r="G24" s="14"/>
      <c r="H24" s="16">
        <v>4.0</v>
      </c>
      <c r="I24" s="15">
        <v>6.0</v>
      </c>
      <c r="J24" s="15">
        <v>5.0</v>
      </c>
      <c r="K24" s="15">
        <v>3.0</v>
      </c>
      <c r="L24" s="15">
        <v>8.0</v>
      </c>
      <c r="M24" s="15">
        <v>6.0</v>
      </c>
      <c r="N24" s="15">
        <v>2.0</v>
      </c>
      <c r="O24" s="16">
        <v>7.0</v>
      </c>
      <c r="P24" s="14"/>
      <c r="Q24" s="16">
        <v>10.0</v>
      </c>
      <c r="R24" s="54">
        <f t="shared" ref="R24:T24" si="19">SUM(C24,F24,I24,L24,O24)</f>
        <v>34</v>
      </c>
      <c r="S24" s="54">
        <f t="shared" si="19"/>
        <v>16</v>
      </c>
      <c r="T24" s="54">
        <f t="shared" si="19"/>
        <v>27</v>
      </c>
      <c r="U24" s="28">
        <f t="shared" si="4"/>
        <v>64.1509434</v>
      </c>
      <c r="V24" s="29">
        <f t="shared" si="5"/>
        <v>66.66666667</v>
      </c>
      <c r="W24" s="29">
        <f t="shared" si="6"/>
        <v>65.85365854</v>
      </c>
      <c r="X24" s="51"/>
    </row>
    <row r="25">
      <c r="A25" s="31">
        <v>16.0</v>
      </c>
      <c r="B25" s="32" t="s">
        <v>34</v>
      </c>
      <c r="C25" s="15">
        <v>7.0</v>
      </c>
      <c r="D25" s="15">
        <v>5.0</v>
      </c>
      <c r="E25" s="15">
        <v>9.0</v>
      </c>
      <c r="F25" s="16">
        <v>6.0</v>
      </c>
      <c r="G25" s="14"/>
      <c r="H25" s="16">
        <v>5.0</v>
      </c>
      <c r="I25" s="15">
        <v>7.0</v>
      </c>
      <c r="J25" s="15">
        <v>5.0</v>
      </c>
      <c r="K25" s="15">
        <v>2.0</v>
      </c>
      <c r="L25" s="15">
        <v>8.0</v>
      </c>
      <c r="M25" s="15">
        <v>6.0</v>
      </c>
      <c r="N25" s="15">
        <v>2.0</v>
      </c>
      <c r="O25" s="16">
        <v>8.0</v>
      </c>
      <c r="P25" s="14"/>
      <c r="Q25" s="16">
        <v>9.0</v>
      </c>
      <c r="R25" s="54">
        <f t="shared" ref="R25:T25" si="20">SUM(C25,F25,I25,L25,O25)</f>
        <v>36</v>
      </c>
      <c r="S25" s="54">
        <f t="shared" si="20"/>
        <v>16</v>
      </c>
      <c r="T25" s="54">
        <f t="shared" si="20"/>
        <v>27</v>
      </c>
      <c r="U25" s="28">
        <f t="shared" si="4"/>
        <v>67.9245283</v>
      </c>
      <c r="V25" s="29">
        <f t="shared" si="5"/>
        <v>66.66666667</v>
      </c>
      <c r="W25" s="29">
        <f t="shared" si="6"/>
        <v>65.85365854</v>
      </c>
      <c r="X25" s="51"/>
    </row>
    <row r="26">
      <c r="A26" s="31">
        <v>17.0</v>
      </c>
      <c r="B26" s="32" t="s">
        <v>35</v>
      </c>
      <c r="C26" s="15">
        <v>6.0</v>
      </c>
      <c r="D26" s="15">
        <v>5.0</v>
      </c>
      <c r="E26" s="15">
        <v>9.0</v>
      </c>
      <c r="F26" s="16">
        <v>6.0</v>
      </c>
      <c r="G26" s="14"/>
      <c r="H26" s="16">
        <v>5.0</v>
      </c>
      <c r="I26" s="15">
        <v>7.0</v>
      </c>
      <c r="J26" s="15">
        <v>6.0</v>
      </c>
      <c r="K26" s="15">
        <v>2.0</v>
      </c>
      <c r="L26" s="15">
        <v>8.0</v>
      </c>
      <c r="M26" s="15">
        <v>5.0</v>
      </c>
      <c r="N26" s="15">
        <v>3.0</v>
      </c>
      <c r="O26" s="16">
        <v>7.0</v>
      </c>
      <c r="P26" s="14"/>
      <c r="Q26" s="16">
        <v>9.0</v>
      </c>
      <c r="R26" s="54">
        <f t="shared" ref="R26:T26" si="21">SUM(C26,F26,I26,L26,O26)</f>
        <v>34</v>
      </c>
      <c r="S26" s="54">
        <f t="shared" si="21"/>
        <v>16</v>
      </c>
      <c r="T26" s="54">
        <f t="shared" si="21"/>
        <v>28</v>
      </c>
      <c r="U26" s="28">
        <f t="shared" si="4"/>
        <v>64.1509434</v>
      </c>
      <c r="V26" s="29">
        <f t="shared" si="5"/>
        <v>66.66666667</v>
      </c>
      <c r="W26" s="29">
        <f t="shared" si="6"/>
        <v>68.29268293</v>
      </c>
      <c r="X26" s="51"/>
    </row>
    <row r="27">
      <c r="A27" s="31">
        <v>18.0</v>
      </c>
      <c r="B27" s="32" t="s">
        <v>36</v>
      </c>
      <c r="C27" s="15">
        <v>7.0</v>
      </c>
      <c r="D27" s="15">
        <v>4.0</v>
      </c>
      <c r="E27" s="15">
        <v>7.0</v>
      </c>
      <c r="F27" s="16">
        <v>6.0</v>
      </c>
      <c r="G27" s="14"/>
      <c r="H27" s="16">
        <v>5.0</v>
      </c>
      <c r="I27" s="15">
        <v>6.0</v>
      </c>
      <c r="J27" s="15">
        <v>6.0</v>
      </c>
      <c r="K27" s="15">
        <v>3.0</v>
      </c>
      <c r="L27" s="15">
        <v>6.0</v>
      </c>
      <c r="M27" s="15">
        <v>5.0</v>
      </c>
      <c r="N27" s="15">
        <v>2.0</v>
      </c>
      <c r="O27" s="16">
        <v>7.0</v>
      </c>
      <c r="P27" s="14"/>
      <c r="Q27" s="16">
        <v>8.0</v>
      </c>
      <c r="R27" s="54">
        <f t="shared" ref="R27:T27" si="22">SUM(C27,F27,I27,L27,O27)</f>
        <v>32</v>
      </c>
      <c r="S27" s="54">
        <f t="shared" si="22"/>
        <v>15</v>
      </c>
      <c r="T27" s="54">
        <f t="shared" si="22"/>
        <v>25</v>
      </c>
      <c r="U27" s="28">
        <f t="shared" si="4"/>
        <v>60.37735849</v>
      </c>
      <c r="V27" s="29">
        <f t="shared" si="5"/>
        <v>62.5</v>
      </c>
      <c r="W27" s="29">
        <f t="shared" si="6"/>
        <v>60.97560976</v>
      </c>
      <c r="X27" s="51"/>
    </row>
    <row r="28">
      <c r="A28" s="105">
        <v>19.0</v>
      </c>
      <c r="B28" s="106" t="s">
        <v>37</v>
      </c>
      <c r="C28" s="107">
        <v>0.0</v>
      </c>
      <c r="D28" s="107">
        <v>0.0</v>
      </c>
      <c r="E28" s="107">
        <v>0.0</v>
      </c>
      <c r="F28" s="162">
        <v>0.0</v>
      </c>
      <c r="G28" s="108"/>
      <c r="H28" s="162">
        <v>0.0</v>
      </c>
      <c r="I28" s="107">
        <v>0.0</v>
      </c>
      <c r="J28" s="107">
        <v>0.0</v>
      </c>
      <c r="K28" s="107">
        <v>0.0</v>
      </c>
      <c r="L28" s="107">
        <v>0.0</v>
      </c>
      <c r="M28" s="107">
        <v>0.0</v>
      </c>
      <c r="N28" s="15">
        <v>0.0</v>
      </c>
      <c r="O28" s="162">
        <v>0.0</v>
      </c>
      <c r="P28" s="108"/>
      <c r="Q28" s="162">
        <v>0.0</v>
      </c>
      <c r="R28" s="54">
        <f t="shared" ref="R28:T28" si="23">SUM(C28,F28,I28,L28,O28)</f>
        <v>0</v>
      </c>
      <c r="S28" s="54">
        <f t="shared" si="23"/>
        <v>0</v>
      </c>
      <c r="T28" s="54">
        <f t="shared" si="23"/>
        <v>0</v>
      </c>
      <c r="U28" s="28">
        <f t="shared" si="4"/>
        <v>0</v>
      </c>
      <c r="V28" s="29">
        <f t="shared" si="5"/>
        <v>0</v>
      </c>
      <c r="W28" s="29">
        <f t="shared" si="6"/>
        <v>0</v>
      </c>
      <c r="X28" s="51"/>
    </row>
    <row r="29">
      <c r="A29" s="110">
        <v>20.0</v>
      </c>
      <c r="B29" s="111" t="s">
        <v>38</v>
      </c>
      <c r="C29" s="112">
        <v>7.0</v>
      </c>
      <c r="D29" s="112">
        <v>4.0</v>
      </c>
      <c r="E29" s="112">
        <v>7.0</v>
      </c>
      <c r="F29" s="171">
        <v>5.0</v>
      </c>
      <c r="G29" s="113"/>
      <c r="H29" s="171">
        <v>5.0</v>
      </c>
      <c r="I29" s="112">
        <v>6.0</v>
      </c>
      <c r="J29" s="112">
        <v>6.0</v>
      </c>
      <c r="K29" s="112">
        <v>3.0</v>
      </c>
      <c r="L29" s="112">
        <v>8.0</v>
      </c>
      <c r="M29" s="112">
        <v>5.0</v>
      </c>
      <c r="N29" s="15">
        <v>2.0</v>
      </c>
      <c r="O29" s="171">
        <v>7.0</v>
      </c>
      <c r="P29" s="113"/>
      <c r="Q29" s="171">
        <v>8.0</v>
      </c>
      <c r="R29" s="54">
        <f t="shared" ref="R29:T29" si="24">SUM(C29,F29,I29,L29,O29)</f>
        <v>33</v>
      </c>
      <c r="S29" s="54">
        <f t="shared" si="24"/>
        <v>15</v>
      </c>
      <c r="T29" s="54">
        <f t="shared" si="24"/>
        <v>25</v>
      </c>
      <c r="U29" s="28">
        <f t="shared" si="4"/>
        <v>62.26415094</v>
      </c>
      <c r="V29" s="29">
        <f t="shared" si="5"/>
        <v>62.5</v>
      </c>
      <c r="W29" s="29">
        <f t="shared" si="6"/>
        <v>60.97560976</v>
      </c>
      <c r="X29" s="51"/>
      <c r="Z29" s="113"/>
    </row>
    <row r="30">
      <c r="A30" s="31">
        <v>21.0</v>
      </c>
      <c r="B30" s="32" t="s">
        <v>39</v>
      </c>
      <c r="C30" s="116">
        <v>8.0</v>
      </c>
      <c r="D30" s="116">
        <v>4.0</v>
      </c>
      <c r="E30" s="116">
        <v>8.0</v>
      </c>
      <c r="F30" s="163">
        <v>3.0</v>
      </c>
      <c r="G30" s="117"/>
      <c r="H30" s="163">
        <v>5.0</v>
      </c>
      <c r="I30" s="116">
        <v>7.0</v>
      </c>
      <c r="J30" s="116">
        <v>6.0</v>
      </c>
      <c r="K30" s="116">
        <v>3.0</v>
      </c>
      <c r="L30" s="116">
        <v>5.0</v>
      </c>
      <c r="M30" s="116">
        <v>4.0</v>
      </c>
      <c r="N30" s="15">
        <v>2.0</v>
      </c>
      <c r="O30" s="163">
        <v>8.0</v>
      </c>
      <c r="P30" s="117"/>
      <c r="Q30" s="163">
        <v>7.0</v>
      </c>
      <c r="R30" s="54">
        <f t="shared" ref="R30:T30" si="25">SUM(C30,F30,I30,L30,O30)</f>
        <v>31</v>
      </c>
      <c r="S30" s="54">
        <f t="shared" si="25"/>
        <v>14</v>
      </c>
      <c r="T30" s="54">
        <f t="shared" si="25"/>
        <v>25</v>
      </c>
      <c r="U30" s="28">
        <f t="shared" si="4"/>
        <v>58.49056604</v>
      </c>
      <c r="V30" s="29">
        <f t="shared" si="5"/>
        <v>58.33333333</v>
      </c>
      <c r="W30" s="29">
        <f t="shared" si="6"/>
        <v>60.97560976</v>
      </c>
      <c r="X30" s="51"/>
    </row>
    <row r="31">
      <c r="A31" s="31">
        <v>22.0</v>
      </c>
      <c r="B31" s="32" t="s">
        <v>40</v>
      </c>
      <c r="C31" s="15">
        <v>8.0</v>
      </c>
      <c r="D31" s="15">
        <v>4.0</v>
      </c>
      <c r="E31" s="15">
        <v>8.0</v>
      </c>
      <c r="F31" s="16">
        <v>5.0</v>
      </c>
      <c r="G31" s="14"/>
      <c r="H31" s="16">
        <v>5.0</v>
      </c>
      <c r="I31" s="15">
        <v>7.0</v>
      </c>
      <c r="J31" s="15">
        <v>6.0</v>
      </c>
      <c r="K31" s="15">
        <v>3.0</v>
      </c>
      <c r="L31" s="15">
        <v>8.0</v>
      </c>
      <c r="M31" s="15">
        <v>5.0</v>
      </c>
      <c r="N31" s="15">
        <v>2.0</v>
      </c>
      <c r="O31" s="16">
        <v>8.0</v>
      </c>
      <c r="P31" s="14"/>
      <c r="Q31" s="16">
        <v>9.0</v>
      </c>
      <c r="R31" s="54">
        <f t="shared" ref="R31:T31" si="26">SUM(C31,F31,I31,L31,O31)</f>
        <v>36</v>
      </c>
      <c r="S31" s="54">
        <f t="shared" si="26"/>
        <v>15</v>
      </c>
      <c r="T31" s="54">
        <f t="shared" si="26"/>
        <v>27</v>
      </c>
      <c r="U31" s="28">
        <f t="shared" si="4"/>
        <v>67.9245283</v>
      </c>
      <c r="V31" s="29">
        <f t="shared" si="5"/>
        <v>62.5</v>
      </c>
      <c r="W31" s="29">
        <f t="shared" si="6"/>
        <v>65.85365854</v>
      </c>
      <c r="X31" s="51"/>
    </row>
    <row r="32">
      <c r="A32" s="31">
        <v>23.0</v>
      </c>
      <c r="B32" s="32" t="s">
        <v>41</v>
      </c>
      <c r="C32" s="15">
        <v>7.0</v>
      </c>
      <c r="D32" s="15">
        <v>4.0</v>
      </c>
      <c r="E32" s="15">
        <v>9.0</v>
      </c>
      <c r="F32" s="16">
        <v>6.0</v>
      </c>
      <c r="G32" s="14"/>
      <c r="H32" s="16">
        <v>5.0</v>
      </c>
      <c r="I32" s="15">
        <v>6.0</v>
      </c>
      <c r="J32" s="15">
        <v>5.0</v>
      </c>
      <c r="K32" s="15">
        <v>2.0</v>
      </c>
      <c r="L32" s="15">
        <v>9.0</v>
      </c>
      <c r="M32" s="15">
        <v>4.0</v>
      </c>
      <c r="N32" s="15">
        <v>2.0</v>
      </c>
      <c r="O32" s="16">
        <v>8.0</v>
      </c>
      <c r="P32" s="14"/>
      <c r="Q32" s="16">
        <v>9.0</v>
      </c>
      <c r="R32" s="54">
        <f t="shared" ref="R32:T32" si="27">SUM(C32,F32,I32,L32,O32)</f>
        <v>36</v>
      </c>
      <c r="S32" s="54">
        <f t="shared" si="27"/>
        <v>13</v>
      </c>
      <c r="T32" s="54">
        <f t="shared" si="27"/>
        <v>27</v>
      </c>
      <c r="U32" s="28">
        <f t="shared" si="4"/>
        <v>67.9245283</v>
      </c>
      <c r="V32" s="29">
        <f t="shared" si="5"/>
        <v>54.16666667</v>
      </c>
      <c r="W32" s="29">
        <f t="shared" si="6"/>
        <v>65.85365854</v>
      </c>
      <c r="X32" s="51"/>
    </row>
    <row r="33">
      <c r="A33" s="31">
        <v>24.0</v>
      </c>
      <c r="B33" s="32" t="s">
        <v>42</v>
      </c>
      <c r="C33" s="15">
        <v>6.0</v>
      </c>
      <c r="D33" s="15">
        <v>5.0</v>
      </c>
      <c r="E33" s="15">
        <v>9.0</v>
      </c>
      <c r="F33" s="16">
        <v>6.0</v>
      </c>
      <c r="G33" s="14"/>
      <c r="H33" s="16">
        <v>5.0</v>
      </c>
      <c r="I33" s="15">
        <v>6.0</v>
      </c>
      <c r="J33" s="15">
        <v>5.0</v>
      </c>
      <c r="K33" s="15">
        <v>2.0</v>
      </c>
      <c r="L33" s="15">
        <v>8.0</v>
      </c>
      <c r="M33" s="15">
        <v>4.0</v>
      </c>
      <c r="N33" s="15">
        <v>2.0</v>
      </c>
      <c r="O33" s="16">
        <v>8.0</v>
      </c>
      <c r="P33" s="14"/>
      <c r="Q33" s="16">
        <v>9.0</v>
      </c>
      <c r="R33" s="54">
        <f t="shared" ref="R33:T33" si="28">SUM(C33,F33,I33,L33,O33)</f>
        <v>34</v>
      </c>
      <c r="S33" s="54">
        <f t="shared" si="28"/>
        <v>14</v>
      </c>
      <c r="T33" s="54">
        <f t="shared" si="28"/>
        <v>27</v>
      </c>
      <c r="U33" s="28">
        <f t="shared" si="4"/>
        <v>64.1509434</v>
      </c>
      <c r="V33" s="29">
        <f t="shared" si="5"/>
        <v>58.33333333</v>
      </c>
      <c r="W33" s="29">
        <f t="shared" si="6"/>
        <v>65.85365854</v>
      </c>
      <c r="X33" s="51"/>
    </row>
    <row r="34">
      <c r="A34" s="31">
        <v>25.0</v>
      </c>
      <c r="B34" s="32" t="s">
        <v>43</v>
      </c>
      <c r="C34" s="15">
        <v>8.0</v>
      </c>
      <c r="D34" s="15">
        <v>5.0</v>
      </c>
      <c r="E34" s="15">
        <v>8.0</v>
      </c>
      <c r="F34" s="16">
        <v>5.0</v>
      </c>
      <c r="G34" s="14"/>
      <c r="H34" s="16">
        <v>4.0</v>
      </c>
      <c r="I34" s="15">
        <v>7.0</v>
      </c>
      <c r="J34" s="15">
        <v>5.0</v>
      </c>
      <c r="K34" s="15">
        <v>2.0</v>
      </c>
      <c r="L34" s="15">
        <v>8.0</v>
      </c>
      <c r="M34" s="15">
        <v>4.0</v>
      </c>
      <c r="N34" s="15">
        <v>2.0</v>
      </c>
      <c r="O34" s="16">
        <v>8.0</v>
      </c>
      <c r="P34" s="14"/>
      <c r="Q34" s="16">
        <v>9.0</v>
      </c>
      <c r="R34" s="54">
        <f t="shared" ref="R34:T34" si="29">SUM(C34,F34,I34,L34,O34)</f>
        <v>36</v>
      </c>
      <c r="S34" s="54">
        <f t="shared" si="29"/>
        <v>14</v>
      </c>
      <c r="T34" s="54">
        <f t="shared" si="29"/>
        <v>25</v>
      </c>
      <c r="U34" s="28">
        <f t="shared" si="4"/>
        <v>67.9245283</v>
      </c>
      <c r="V34" s="29">
        <f t="shared" si="5"/>
        <v>58.33333333</v>
      </c>
      <c r="W34" s="29">
        <f t="shared" si="6"/>
        <v>60.97560976</v>
      </c>
      <c r="X34" s="51"/>
    </row>
    <row r="35">
      <c r="A35" s="31">
        <v>26.0</v>
      </c>
      <c r="B35" s="32" t="s">
        <v>44</v>
      </c>
      <c r="C35" s="15">
        <v>7.0</v>
      </c>
      <c r="D35" s="15">
        <v>5.0</v>
      </c>
      <c r="E35" s="15">
        <v>8.0</v>
      </c>
      <c r="F35" s="16">
        <v>5.0</v>
      </c>
      <c r="G35" s="14"/>
      <c r="H35" s="16">
        <v>5.0</v>
      </c>
      <c r="I35" s="15">
        <v>7.0</v>
      </c>
      <c r="J35" s="15">
        <v>5.0</v>
      </c>
      <c r="K35" s="15">
        <v>2.0</v>
      </c>
      <c r="L35" s="15">
        <v>8.0</v>
      </c>
      <c r="M35" s="15">
        <v>4.0</v>
      </c>
      <c r="N35" s="15">
        <v>2.0</v>
      </c>
      <c r="O35" s="16">
        <v>7.0</v>
      </c>
      <c r="P35" s="14"/>
      <c r="Q35" s="16">
        <v>8.0</v>
      </c>
      <c r="R35" s="54">
        <f t="shared" ref="R35:T35" si="30">SUM(C35,F35,I35,L35,O35)</f>
        <v>34</v>
      </c>
      <c r="S35" s="54">
        <f t="shared" si="30"/>
        <v>14</v>
      </c>
      <c r="T35" s="54">
        <f t="shared" si="30"/>
        <v>25</v>
      </c>
      <c r="U35" s="28">
        <f t="shared" si="4"/>
        <v>64.1509434</v>
      </c>
      <c r="V35" s="29">
        <f t="shared" si="5"/>
        <v>58.33333333</v>
      </c>
      <c r="W35" s="29">
        <f t="shared" si="6"/>
        <v>60.97560976</v>
      </c>
      <c r="X35" s="51"/>
    </row>
    <row r="36">
      <c r="A36" s="31">
        <v>27.0</v>
      </c>
      <c r="B36" s="32" t="s">
        <v>45</v>
      </c>
      <c r="C36" s="15">
        <v>7.0</v>
      </c>
      <c r="D36" s="15">
        <v>4.0</v>
      </c>
      <c r="E36" s="15">
        <v>7.0</v>
      </c>
      <c r="F36" s="16">
        <v>5.0</v>
      </c>
      <c r="G36" s="14"/>
      <c r="H36" s="16">
        <v>5.0</v>
      </c>
      <c r="I36" s="15">
        <v>6.0</v>
      </c>
      <c r="J36" s="15">
        <v>6.0</v>
      </c>
      <c r="K36" s="15">
        <v>3.0</v>
      </c>
      <c r="L36" s="15">
        <v>8.0</v>
      </c>
      <c r="M36" s="15">
        <v>5.0</v>
      </c>
      <c r="N36" s="15">
        <v>3.0</v>
      </c>
      <c r="O36" s="16">
        <v>7.0</v>
      </c>
      <c r="P36" s="14"/>
      <c r="Q36" s="16">
        <v>8.0</v>
      </c>
      <c r="R36" s="54">
        <f t="shared" ref="R36:T36" si="31">SUM(C36,F36,I36,L36,O36)</f>
        <v>33</v>
      </c>
      <c r="S36" s="54">
        <f t="shared" si="31"/>
        <v>15</v>
      </c>
      <c r="T36" s="54">
        <f t="shared" si="31"/>
        <v>26</v>
      </c>
      <c r="U36" s="28">
        <f t="shared" si="4"/>
        <v>62.26415094</v>
      </c>
      <c r="V36" s="29">
        <f t="shared" si="5"/>
        <v>62.5</v>
      </c>
      <c r="W36" s="29">
        <f t="shared" si="6"/>
        <v>63.41463415</v>
      </c>
      <c r="X36" s="51"/>
    </row>
    <row r="37">
      <c r="A37" s="31">
        <v>28.0</v>
      </c>
      <c r="B37" s="32" t="s">
        <v>46</v>
      </c>
      <c r="C37" s="15">
        <v>5.0</v>
      </c>
      <c r="D37" s="15">
        <v>4.0</v>
      </c>
      <c r="E37" s="15">
        <v>7.0</v>
      </c>
      <c r="F37" s="16">
        <v>5.0</v>
      </c>
      <c r="G37" s="14"/>
      <c r="H37" s="16">
        <v>4.0</v>
      </c>
      <c r="I37" s="15">
        <v>6.0</v>
      </c>
      <c r="J37" s="15">
        <v>6.0</v>
      </c>
      <c r="K37" s="15">
        <v>2.0</v>
      </c>
      <c r="L37" s="15">
        <v>8.0</v>
      </c>
      <c r="M37" s="15">
        <v>5.0</v>
      </c>
      <c r="N37" s="15">
        <v>3.0</v>
      </c>
      <c r="O37" s="16">
        <v>5.0</v>
      </c>
      <c r="P37" s="14"/>
      <c r="Q37" s="16">
        <v>7.0</v>
      </c>
      <c r="R37" s="54">
        <f t="shared" ref="R37:T37" si="32">SUM(C37,F37,I37,L37,O37)</f>
        <v>29</v>
      </c>
      <c r="S37" s="54">
        <f t="shared" si="32"/>
        <v>15</v>
      </c>
      <c r="T37" s="54">
        <f t="shared" si="32"/>
        <v>23</v>
      </c>
      <c r="U37" s="28">
        <f t="shared" si="4"/>
        <v>54.71698113</v>
      </c>
      <c r="V37" s="29">
        <f t="shared" si="5"/>
        <v>62.5</v>
      </c>
      <c r="W37" s="29">
        <f t="shared" si="6"/>
        <v>56.09756098</v>
      </c>
      <c r="X37" s="51"/>
    </row>
    <row r="38">
      <c r="A38" s="31">
        <v>29.0</v>
      </c>
      <c r="B38" s="32" t="s">
        <v>47</v>
      </c>
      <c r="C38" s="15">
        <v>5.0</v>
      </c>
      <c r="D38" s="15">
        <v>5.0</v>
      </c>
      <c r="E38" s="15">
        <v>9.0</v>
      </c>
      <c r="F38" s="16">
        <v>6.0</v>
      </c>
      <c r="G38" s="14"/>
      <c r="H38" s="16">
        <v>5.0</v>
      </c>
      <c r="I38" s="15">
        <v>7.0</v>
      </c>
      <c r="J38" s="15">
        <v>5.0</v>
      </c>
      <c r="K38" s="15">
        <v>1.0</v>
      </c>
      <c r="L38" s="15">
        <v>8.0</v>
      </c>
      <c r="M38" s="15">
        <v>6.0</v>
      </c>
      <c r="N38" s="15">
        <v>2.0</v>
      </c>
      <c r="O38" s="16">
        <v>7.0</v>
      </c>
      <c r="P38" s="14"/>
      <c r="Q38" s="16">
        <v>8.0</v>
      </c>
      <c r="R38" s="54">
        <f t="shared" ref="R38:T38" si="33">SUM(C38,F38,I38,L38,O38)</f>
        <v>33</v>
      </c>
      <c r="S38" s="54">
        <f t="shared" si="33"/>
        <v>16</v>
      </c>
      <c r="T38" s="54">
        <f t="shared" si="33"/>
        <v>25</v>
      </c>
      <c r="U38" s="28">
        <f t="shared" si="4"/>
        <v>62.26415094</v>
      </c>
      <c r="V38" s="29">
        <f t="shared" si="5"/>
        <v>66.66666667</v>
      </c>
      <c r="W38" s="29">
        <f t="shared" si="6"/>
        <v>60.97560976</v>
      </c>
      <c r="X38" s="51"/>
    </row>
    <row r="39">
      <c r="A39" s="31">
        <v>30.0</v>
      </c>
      <c r="B39" s="32" t="s">
        <v>48</v>
      </c>
      <c r="C39" s="15">
        <v>5.0</v>
      </c>
      <c r="D39" s="15">
        <v>3.0</v>
      </c>
      <c r="E39" s="15">
        <v>8.0</v>
      </c>
      <c r="F39" s="16">
        <v>5.0</v>
      </c>
      <c r="G39" s="14"/>
      <c r="H39" s="16">
        <v>4.0</v>
      </c>
      <c r="I39" s="15">
        <v>6.0</v>
      </c>
      <c r="J39" s="15">
        <v>3.0</v>
      </c>
      <c r="K39" s="15">
        <v>1.0</v>
      </c>
      <c r="L39" s="15">
        <v>6.0</v>
      </c>
      <c r="M39" s="15">
        <v>5.0</v>
      </c>
      <c r="N39" s="15">
        <v>1.0</v>
      </c>
      <c r="O39" s="16">
        <v>6.0</v>
      </c>
      <c r="P39" s="14"/>
      <c r="Q39" s="16">
        <v>7.0</v>
      </c>
      <c r="R39" s="54">
        <f t="shared" ref="R39:T39" si="34">SUM(C39,F39,I39,L39,O39)</f>
        <v>28</v>
      </c>
      <c r="S39" s="54">
        <f t="shared" si="34"/>
        <v>11</v>
      </c>
      <c r="T39" s="54">
        <f t="shared" si="34"/>
        <v>21</v>
      </c>
      <c r="U39" s="28">
        <f t="shared" si="4"/>
        <v>52.83018868</v>
      </c>
      <c r="V39" s="29">
        <f t="shared" si="5"/>
        <v>45.83333333</v>
      </c>
      <c r="W39" s="29">
        <f t="shared" si="6"/>
        <v>51.2195122</v>
      </c>
      <c r="X39" s="51"/>
    </row>
    <row r="40">
      <c r="A40" s="31">
        <v>31.0</v>
      </c>
      <c r="B40" s="32" t="s">
        <v>49</v>
      </c>
      <c r="C40" s="15">
        <v>9.0</v>
      </c>
      <c r="D40" s="15">
        <v>5.0</v>
      </c>
      <c r="E40" s="15">
        <v>9.0</v>
      </c>
      <c r="F40" s="16">
        <v>6.0</v>
      </c>
      <c r="G40" s="14"/>
      <c r="H40" s="16">
        <v>5.0</v>
      </c>
      <c r="I40" s="15">
        <v>7.0</v>
      </c>
      <c r="J40" s="15">
        <v>6.0</v>
      </c>
      <c r="K40" s="15">
        <v>2.0</v>
      </c>
      <c r="L40" s="15">
        <v>9.0</v>
      </c>
      <c r="M40" s="15">
        <v>5.0</v>
      </c>
      <c r="N40" s="15">
        <v>2.0</v>
      </c>
      <c r="O40" s="16">
        <v>8.0</v>
      </c>
      <c r="P40" s="14"/>
      <c r="Q40" s="16">
        <v>9.0</v>
      </c>
      <c r="R40" s="54">
        <f t="shared" ref="R40:T40" si="35">SUM(C40,F40,I40,L40,O40)</f>
        <v>39</v>
      </c>
      <c r="S40" s="54">
        <f t="shared" si="35"/>
        <v>16</v>
      </c>
      <c r="T40" s="54">
        <f t="shared" si="35"/>
        <v>27</v>
      </c>
      <c r="U40" s="28">
        <f t="shared" si="4"/>
        <v>73.58490566</v>
      </c>
      <c r="V40" s="29">
        <f t="shared" si="5"/>
        <v>66.66666667</v>
      </c>
      <c r="W40" s="29">
        <f t="shared" si="6"/>
        <v>65.85365854</v>
      </c>
      <c r="X40" s="51"/>
    </row>
    <row r="41">
      <c r="A41" s="31">
        <v>32.0</v>
      </c>
      <c r="B41" s="32" t="s">
        <v>50</v>
      </c>
      <c r="C41" s="15">
        <v>10.0</v>
      </c>
      <c r="D41" s="15">
        <v>4.0</v>
      </c>
      <c r="E41" s="15">
        <v>8.0</v>
      </c>
      <c r="F41" s="16">
        <v>5.0</v>
      </c>
      <c r="G41" s="14"/>
      <c r="H41" s="16">
        <v>5.0</v>
      </c>
      <c r="I41" s="15">
        <v>6.0</v>
      </c>
      <c r="J41" s="15">
        <v>5.0</v>
      </c>
      <c r="K41" s="15">
        <v>3.0</v>
      </c>
      <c r="L41" s="15">
        <v>8.0</v>
      </c>
      <c r="M41" s="15">
        <v>5.0</v>
      </c>
      <c r="N41" s="15">
        <v>3.0</v>
      </c>
      <c r="O41" s="16">
        <v>8.0</v>
      </c>
      <c r="P41" s="14"/>
      <c r="Q41" s="16">
        <v>9.0</v>
      </c>
      <c r="R41" s="54">
        <f t="shared" ref="R41:T41" si="36">SUM(C41,F41,I41,L41,O41)</f>
        <v>37</v>
      </c>
      <c r="S41" s="54">
        <f t="shared" si="36"/>
        <v>14</v>
      </c>
      <c r="T41" s="54">
        <f t="shared" si="36"/>
        <v>28</v>
      </c>
      <c r="U41" s="28">
        <f t="shared" si="4"/>
        <v>69.81132075</v>
      </c>
      <c r="V41" s="29">
        <f t="shared" si="5"/>
        <v>58.33333333</v>
      </c>
      <c r="W41" s="29">
        <f t="shared" si="6"/>
        <v>68.29268293</v>
      </c>
      <c r="X41" s="51"/>
    </row>
    <row r="42">
      <c r="A42" s="31">
        <v>33.0</v>
      </c>
      <c r="B42" s="32" t="s">
        <v>51</v>
      </c>
      <c r="C42" s="15">
        <v>10.0</v>
      </c>
      <c r="D42" s="15">
        <v>3.0</v>
      </c>
      <c r="E42" s="15">
        <v>6.0</v>
      </c>
      <c r="F42" s="16">
        <v>3.0</v>
      </c>
      <c r="G42" s="14"/>
      <c r="H42" s="16">
        <v>5.0</v>
      </c>
      <c r="I42" s="15">
        <v>6.0</v>
      </c>
      <c r="J42" s="15">
        <v>4.0</v>
      </c>
      <c r="K42" s="15">
        <v>3.0</v>
      </c>
      <c r="L42" s="15">
        <v>6.0</v>
      </c>
      <c r="M42" s="15">
        <v>3.0</v>
      </c>
      <c r="N42" s="15">
        <v>3.0</v>
      </c>
      <c r="O42" s="16">
        <v>8.0</v>
      </c>
      <c r="P42" s="14"/>
      <c r="Q42" s="16">
        <v>7.0</v>
      </c>
      <c r="R42" s="54">
        <f t="shared" ref="R42:T42" si="37">SUM(C42,F42,I42,L42,O42)</f>
        <v>33</v>
      </c>
      <c r="S42" s="54">
        <f t="shared" si="37"/>
        <v>10</v>
      </c>
      <c r="T42" s="54">
        <f t="shared" si="37"/>
        <v>24</v>
      </c>
      <c r="U42" s="28">
        <f t="shared" si="4"/>
        <v>62.26415094</v>
      </c>
      <c r="V42" s="29">
        <f t="shared" si="5"/>
        <v>41.66666667</v>
      </c>
      <c r="W42" s="29">
        <f t="shared" si="6"/>
        <v>58.53658537</v>
      </c>
      <c r="X42" s="51"/>
    </row>
    <row r="43">
      <c r="A43" s="31">
        <v>34.0</v>
      </c>
      <c r="B43" s="32" t="s">
        <v>52</v>
      </c>
      <c r="C43" s="15">
        <v>9.0</v>
      </c>
      <c r="D43" s="15">
        <v>5.0</v>
      </c>
      <c r="E43" s="15">
        <v>8.0</v>
      </c>
      <c r="F43" s="16">
        <v>5.0</v>
      </c>
      <c r="G43" s="14"/>
      <c r="H43" s="16">
        <v>3.0</v>
      </c>
      <c r="I43" s="15">
        <v>6.0</v>
      </c>
      <c r="J43" s="15">
        <v>4.0</v>
      </c>
      <c r="K43" s="15">
        <v>2.0</v>
      </c>
      <c r="L43" s="15">
        <v>6.0</v>
      </c>
      <c r="M43" s="15">
        <v>5.0</v>
      </c>
      <c r="N43" s="15">
        <v>1.0</v>
      </c>
      <c r="O43" s="16">
        <v>7.0</v>
      </c>
      <c r="P43" s="14"/>
      <c r="Q43" s="16">
        <v>9.0</v>
      </c>
      <c r="R43" s="54">
        <f t="shared" ref="R43:T43" si="38">SUM(C43,F43,I43,L43,O43)</f>
        <v>33</v>
      </c>
      <c r="S43" s="54">
        <f t="shared" si="38"/>
        <v>14</v>
      </c>
      <c r="T43" s="54">
        <f t="shared" si="38"/>
        <v>23</v>
      </c>
      <c r="U43" s="28">
        <f t="shared" si="4"/>
        <v>62.26415094</v>
      </c>
      <c r="V43" s="29">
        <f t="shared" si="5"/>
        <v>58.33333333</v>
      </c>
      <c r="W43" s="29">
        <f t="shared" si="6"/>
        <v>56.09756098</v>
      </c>
      <c r="X43" s="51"/>
    </row>
    <row r="44">
      <c r="A44" s="31">
        <v>35.0</v>
      </c>
      <c r="B44" s="32" t="s">
        <v>53</v>
      </c>
      <c r="C44" s="15">
        <v>7.0</v>
      </c>
      <c r="D44" s="15">
        <v>5.0</v>
      </c>
      <c r="E44" s="15">
        <v>7.0</v>
      </c>
      <c r="F44" s="16">
        <v>4.0</v>
      </c>
      <c r="G44" s="14"/>
      <c r="H44" s="16">
        <v>2.0</v>
      </c>
      <c r="I44" s="15">
        <v>5.0</v>
      </c>
      <c r="J44" s="15">
        <v>3.0</v>
      </c>
      <c r="K44" s="15">
        <v>1.0</v>
      </c>
      <c r="L44" s="15">
        <v>7.0</v>
      </c>
      <c r="M44" s="15">
        <v>2.0</v>
      </c>
      <c r="N44" s="15">
        <v>2.0</v>
      </c>
      <c r="O44" s="16">
        <v>5.0</v>
      </c>
      <c r="P44" s="14"/>
      <c r="Q44" s="16">
        <v>7.0</v>
      </c>
      <c r="R44" s="54">
        <f t="shared" ref="R44:T44" si="39">SUM(C44,F44,I44,L44,O44)</f>
        <v>28</v>
      </c>
      <c r="S44" s="54">
        <f t="shared" si="39"/>
        <v>10</v>
      </c>
      <c r="T44" s="54">
        <f t="shared" si="39"/>
        <v>19</v>
      </c>
      <c r="U44" s="28">
        <f t="shared" si="4"/>
        <v>52.83018868</v>
      </c>
      <c r="V44" s="29">
        <f t="shared" si="5"/>
        <v>41.66666667</v>
      </c>
      <c r="W44" s="29">
        <f t="shared" si="6"/>
        <v>46.34146341</v>
      </c>
      <c r="X44" s="51"/>
    </row>
    <row r="45">
      <c r="A45" s="31">
        <v>36.0</v>
      </c>
      <c r="B45" s="32" t="s">
        <v>54</v>
      </c>
      <c r="C45" s="15">
        <v>10.0</v>
      </c>
      <c r="D45" s="15">
        <v>5.0</v>
      </c>
      <c r="E45" s="15">
        <v>9.0</v>
      </c>
      <c r="F45" s="16">
        <v>6.0</v>
      </c>
      <c r="G45" s="14"/>
      <c r="H45" s="16">
        <v>5.0</v>
      </c>
      <c r="I45" s="15">
        <v>7.0</v>
      </c>
      <c r="J45" s="15">
        <v>6.0</v>
      </c>
      <c r="K45" s="15">
        <v>3.0</v>
      </c>
      <c r="L45" s="15">
        <v>9.0</v>
      </c>
      <c r="M45" s="15">
        <v>5.0</v>
      </c>
      <c r="N45" s="15">
        <v>3.0</v>
      </c>
      <c r="O45" s="16">
        <v>8.0</v>
      </c>
      <c r="P45" s="14"/>
      <c r="Q45" s="16">
        <v>10.0</v>
      </c>
      <c r="R45" s="54">
        <f t="shared" ref="R45:T45" si="40">SUM(C45,F45,I45,L45,O45)</f>
        <v>40</v>
      </c>
      <c r="S45" s="54">
        <f t="shared" si="40"/>
        <v>16</v>
      </c>
      <c r="T45" s="54">
        <f t="shared" si="40"/>
        <v>30</v>
      </c>
      <c r="U45" s="28">
        <f t="shared" si="4"/>
        <v>75.47169811</v>
      </c>
      <c r="V45" s="29">
        <f t="shared" si="5"/>
        <v>66.66666667</v>
      </c>
      <c r="W45" s="29">
        <f t="shared" si="6"/>
        <v>73.17073171</v>
      </c>
      <c r="X45" s="51"/>
    </row>
    <row r="46">
      <c r="A46" s="31">
        <v>37.0</v>
      </c>
      <c r="B46" s="32" t="s">
        <v>55</v>
      </c>
      <c r="C46" s="15">
        <v>10.0</v>
      </c>
      <c r="D46" s="15">
        <v>5.0</v>
      </c>
      <c r="E46" s="15">
        <v>9.0</v>
      </c>
      <c r="F46" s="16">
        <v>6.0</v>
      </c>
      <c r="G46" s="14"/>
      <c r="H46" s="16">
        <v>4.0</v>
      </c>
      <c r="I46" s="15">
        <v>7.0</v>
      </c>
      <c r="J46" s="15">
        <v>6.0</v>
      </c>
      <c r="K46" s="15">
        <v>2.0</v>
      </c>
      <c r="L46" s="15">
        <v>8.0</v>
      </c>
      <c r="M46" s="15">
        <v>5.0</v>
      </c>
      <c r="N46" s="15">
        <v>3.0</v>
      </c>
      <c r="O46" s="16">
        <v>8.0</v>
      </c>
      <c r="P46" s="14"/>
      <c r="Q46" s="16">
        <v>10.0</v>
      </c>
      <c r="R46" s="54">
        <f t="shared" ref="R46:T46" si="41">SUM(C46,F46,I46,L46,O46)</f>
        <v>39</v>
      </c>
      <c r="S46" s="54">
        <f t="shared" si="41"/>
        <v>16</v>
      </c>
      <c r="T46" s="54">
        <f t="shared" si="41"/>
        <v>28</v>
      </c>
      <c r="U46" s="28">
        <f t="shared" si="4"/>
        <v>73.58490566</v>
      </c>
      <c r="V46" s="29">
        <f t="shared" si="5"/>
        <v>66.66666667</v>
      </c>
      <c r="W46" s="29">
        <f t="shared" si="6"/>
        <v>68.29268293</v>
      </c>
      <c r="X46" s="51"/>
    </row>
    <row r="47">
      <c r="A47" s="31">
        <v>38.0</v>
      </c>
      <c r="B47" s="32" t="s">
        <v>56</v>
      </c>
      <c r="C47" s="15">
        <v>10.0</v>
      </c>
      <c r="D47" s="15">
        <v>5.0</v>
      </c>
      <c r="E47" s="15">
        <v>9.0</v>
      </c>
      <c r="F47" s="16">
        <v>6.0</v>
      </c>
      <c r="G47" s="14"/>
      <c r="H47" s="16">
        <v>5.0</v>
      </c>
      <c r="I47" s="15">
        <v>7.0</v>
      </c>
      <c r="J47" s="15">
        <v>6.0</v>
      </c>
      <c r="K47" s="15">
        <v>3.0</v>
      </c>
      <c r="L47" s="15">
        <v>9.0</v>
      </c>
      <c r="M47" s="15">
        <v>6.0</v>
      </c>
      <c r="N47" s="15">
        <v>3.0</v>
      </c>
      <c r="O47" s="16">
        <v>8.0</v>
      </c>
      <c r="P47" s="14"/>
      <c r="Q47" s="16">
        <v>10.0</v>
      </c>
      <c r="R47" s="54">
        <f t="shared" ref="R47:T47" si="42">SUM(C47,F47,I47,L47,O47)</f>
        <v>40</v>
      </c>
      <c r="S47" s="54">
        <f t="shared" si="42"/>
        <v>17</v>
      </c>
      <c r="T47" s="54">
        <f t="shared" si="42"/>
        <v>30</v>
      </c>
      <c r="U47" s="28">
        <f t="shared" si="4"/>
        <v>75.47169811</v>
      </c>
      <c r="V47" s="29">
        <f t="shared" si="5"/>
        <v>70.83333333</v>
      </c>
      <c r="W47" s="29">
        <f t="shared" si="6"/>
        <v>73.17073171</v>
      </c>
      <c r="X47" s="51"/>
    </row>
    <row r="48">
      <c r="A48" s="31">
        <v>39.0</v>
      </c>
      <c r="B48" s="32" t="s">
        <v>57</v>
      </c>
      <c r="C48" s="15">
        <v>10.0</v>
      </c>
      <c r="D48" s="15">
        <v>5.0</v>
      </c>
      <c r="E48" s="15">
        <v>9.0</v>
      </c>
      <c r="F48" s="16">
        <v>5.0</v>
      </c>
      <c r="G48" s="14"/>
      <c r="H48" s="16">
        <v>5.0</v>
      </c>
      <c r="I48" s="15">
        <v>7.0</v>
      </c>
      <c r="J48" s="15">
        <v>5.0</v>
      </c>
      <c r="K48" s="15">
        <v>3.0</v>
      </c>
      <c r="L48" s="15">
        <v>9.0</v>
      </c>
      <c r="M48" s="15">
        <v>4.0</v>
      </c>
      <c r="N48" s="15">
        <v>3.0</v>
      </c>
      <c r="O48" s="16">
        <v>8.0</v>
      </c>
      <c r="P48" s="14"/>
      <c r="Q48" s="16">
        <v>9.0</v>
      </c>
      <c r="R48" s="54">
        <f t="shared" ref="R48:T48" si="43">SUM(C48,F48,I48,L48,O48)</f>
        <v>39</v>
      </c>
      <c r="S48" s="54">
        <f t="shared" si="43"/>
        <v>14</v>
      </c>
      <c r="T48" s="54">
        <f t="shared" si="43"/>
        <v>29</v>
      </c>
      <c r="U48" s="28">
        <f t="shared" si="4"/>
        <v>73.58490566</v>
      </c>
      <c r="V48" s="29">
        <f t="shared" si="5"/>
        <v>58.33333333</v>
      </c>
      <c r="W48" s="29">
        <f t="shared" si="6"/>
        <v>70.73170732</v>
      </c>
      <c r="X48" s="51"/>
    </row>
    <row r="49">
      <c r="A49" s="31">
        <v>40.0</v>
      </c>
      <c r="B49" s="32" t="s">
        <v>58</v>
      </c>
      <c r="C49" s="15">
        <v>10.0</v>
      </c>
      <c r="D49" s="15">
        <v>4.0</v>
      </c>
      <c r="E49" s="15">
        <v>7.0</v>
      </c>
      <c r="F49" s="16">
        <v>4.0</v>
      </c>
      <c r="G49" s="14"/>
      <c r="H49" s="16">
        <v>5.0</v>
      </c>
      <c r="I49" s="15">
        <v>7.0</v>
      </c>
      <c r="J49" s="15">
        <v>5.0</v>
      </c>
      <c r="K49" s="15">
        <v>3.0</v>
      </c>
      <c r="L49" s="15">
        <v>7.0</v>
      </c>
      <c r="M49" s="15">
        <v>4.0</v>
      </c>
      <c r="N49" s="15">
        <v>3.0</v>
      </c>
      <c r="O49" s="16">
        <v>8.0</v>
      </c>
      <c r="P49" s="14"/>
      <c r="Q49" s="16">
        <v>8.0</v>
      </c>
      <c r="R49" s="54">
        <f t="shared" ref="R49:T49" si="44">SUM(C49,F49,I49,L49,O49)</f>
        <v>36</v>
      </c>
      <c r="S49" s="54">
        <f t="shared" si="44"/>
        <v>13</v>
      </c>
      <c r="T49" s="54">
        <f t="shared" si="44"/>
        <v>26</v>
      </c>
      <c r="U49" s="28">
        <f t="shared" si="4"/>
        <v>67.9245283</v>
      </c>
      <c r="V49" s="29">
        <f t="shared" si="5"/>
        <v>54.16666667</v>
      </c>
      <c r="W49" s="29">
        <f t="shared" si="6"/>
        <v>63.41463415</v>
      </c>
      <c r="X49" s="51"/>
    </row>
    <row r="50">
      <c r="A50" s="31">
        <v>41.0</v>
      </c>
      <c r="B50" s="32" t="s">
        <v>59</v>
      </c>
      <c r="C50" s="15">
        <v>9.0</v>
      </c>
      <c r="D50" s="15">
        <v>4.0</v>
      </c>
      <c r="E50" s="15">
        <v>8.0</v>
      </c>
      <c r="F50" s="16">
        <v>5.0</v>
      </c>
      <c r="G50" s="14"/>
      <c r="H50" s="16">
        <v>5.0</v>
      </c>
      <c r="I50" s="15">
        <v>6.0</v>
      </c>
      <c r="J50" s="15">
        <v>6.0</v>
      </c>
      <c r="K50" s="15">
        <v>3.0</v>
      </c>
      <c r="L50" s="15">
        <v>7.0</v>
      </c>
      <c r="M50" s="15">
        <v>5.0</v>
      </c>
      <c r="N50" s="15">
        <v>3.0</v>
      </c>
      <c r="O50" s="16">
        <v>8.0</v>
      </c>
      <c r="P50" s="14"/>
      <c r="Q50" s="16">
        <v>9.0</v>
      </c>
      <c r="R50" s="54">
        <f t="shared" ref="R50:T50" si="45">SUM(C50,F50,I50,L50,O50)</f>
        <v>35</v>
      </c>
      <c r="S50" s="54">
        <f t="shared" si="45"/>
        <v>15</v>
      </c>
      <c r="T50" s="54">
        <f t="shared" si="45"/>
        <v>28</v>
      </c>
      <c r="U50" s="28">
        <f t="shared" si="4"/>
        <v>66.03773585</v>
      </c>
      <c r="V50" s="29">
        <f t="shared" si="5"/>
        <v>62.5</v>
      </c>
      <c r="W50" s="29">
        <f t="shared" si="6"/>
        <v>68.29268293</v>
      </c>
      <c r="X50" s="51"/>
    </row>
    <row r="51">
      <c r="A51" s="31">
        <v>42.0</v>
      </c>
      <c r="B51" s="32" t="s">
        <v>60</v>
      </c>
      <c r="C51" s="15">
        <v>10.0</v>
      </c>
      <c r="D51" s="15">
        <v>5.0</v>
      </c>
      <c r="E51" s="15">
        <v>9.0</v>
      </c>
      <c r="F51" s="16">
        <v>6.0</v>
      </c>
      <c r="G51" s="14"/>
      <c r="H51" s="16">
        <v>5.0</v>
      </c>
      <c r="I51" s="15">
        <v>7.0</v>
      </c>
      <c r="J51" s="15">
        <v>6.0</v>
      </c>
      <c r="K51" s="15">
        <v>3.0</v>
      </c>
      <c r="L51" s="15">
        <v>9.0</v>
      </c>
      <c r="M51" s="15">
        <v>5.0</v>
      </c>
      <c r="N51" s="15">
        <v>3.0</v>
      </c>
      <c r="O51" s="16">
        <v>8.0</v>
      </c>
      <c r="P51" s="14"/>
      <c r="Q51" s="16">
        <v>10.0</v>
      </c>
      <c r="R51" s="54">
        <f t="shared" ref="R51:T51" si="46">SUM(C51,F51,I51,L51,O51)</f>
        <v>40</v>
      </c>
      <c r="S51" s="54">
        <f t="shared" si="46"/>
        <v>16</v>
      </c>
      <c r="T51" s="54">
        <f t="shared" si="46"/>
        <v>30</v>
      </c>
      <c r="U51" s="28">
        <f t="shared" si="4"/>
        <v>75.47169811</v>
      </c>
      <c r="V51" s="29">
        <f t="shared" si="5"/>
        <v>66.66666667</v>
      </c>
      <c r="W51" s="29">
        <f t="shared" si="6"/>
        <v>73.17073171</v>
      </c>
      <c r="X51" s="51"/>
    </row>
    <row r="52">
      <c r="A52" s="31">
        <v>43.0</v>
      </c>
      <c r="B52" s="32" t="s">
        <v>61</v>
      </c>
      <c r="C52" s="15">
        <v>9.0</v>
      </c>
      <c r="D52" s="15">
        <v>4.0</v>
      </c>
      <c r="E52" s="15">
        <v>7.0</v>
      </c>
      <c r="F52" s="16">
        <v>4.0</v>
      </c>
      <c r="G52" s="14"/>
      <c r="H52" s="16">
        <v>4.0</v>
      </c>
      <c r="I52" s="15">
        <v>6.0</v>
      </c>
      <c r="J52" s="15">
        <v>4.0</v>
      </c>
      <c r="K52" s="15">
        <v>3.0</v>
      </c>
      <c r="L52" s="15">
        <v>8.0</v>
      </c>
      <c r="M52" s="15">
        <v>3.0</v>
      </c>
      <c r="N52" s="15">
        <v>3.0</v>
      </c>
      <c r="O52" s="16">
        <v>7.0</v>
      </c>
      <c r="P52" s="14"/>
      <c r="Q52" s="16">
        <v>8.0</v>
      </c>
      <c r="R52" s="54">
        <f t="shared" ref="R52:T52" si="47">SUM(C52,F52,I52,L52,O52)</f>
        <v>34</v>
      </c>
      <c r="S52" s="54">
        <f t="shared" si="47"/>
        <v>11</v>
      </c>
      <c r="T52" s="54">
        <f t="shared" si="47"/>
        <v>25</v>
      </c>
      <c r="U52" s="28">
        <f t="shared" si="4"/>
        <v>64.1509434</v>
      </c>
      <c r="V52" s="29">
        <f t="shared" si="5"/>
        <v>45.83333333</v>
      </c>
      <c r="W52" s="29">
        <f t="shared" si="6"/>
        <v>60.97560976</v>
      </c>
      <c r="X52" s="51"/>
    </row>
    <row r="53">
      <c r="A53" s="31">
        <v>44.0</v>
      </c>
      <c r="B53" s="32" t="s">
        <v>62</v>
      </c>
      <c r="C53" s="15">
        <v>7.0</v>
      </c>
      <c r="D53" s="15">
        <v>3.0</v>
      </c>
      <c r="E53" s="15">
        <v>5.0</v>
      </c>
      <c r="F53" s="16">
        <v>3.0</v>
      </c>
      <c r="G53" s="14"/>
      <c r="H53" s="16">
        <v>4.0</v>
      </c>
      <c r="I53" s="15">
        <v>5.0</v>
      </c>
      <c r="J53" s="15">
        <v>4.0</v>
      </c>
      <c r="K53" s="15">
        <v>2.0</v>
      </c>
      <c r="L53" s="15">
        <v>7.0</v>
      </c>
      <c r="M53" s="15">
        <v>3.0</v>
      </c>
      <c r="N53" s="15">
        <v>2.0</v>
      </c>
      <c r="O53" s="16">
        <v>6.0</v>
      </c>
      <c r="P53" s="14"/>
      <c r="Q53" s="16">
        <v>5.0</v>
      </c>
      <c r="R53" s="54">
        <f t="shared" ref="R53:T53" si="48">SUM(C53,F53,I53,L53,O53)</f>
        <v>28</v>
      </c>
      <c r="S53" s="54">
        <f t="shared" si="48"/>
        <v>10</v>
      </c>
      <c r="T53" s="54">
        <f t="shared" si="48"/>
        <v>18</v>
      </c>
      <c r="U53" s="28">
        <f t="shared" si="4"/>
        <v>52.83018868</v>
      </c>
      <c r="V53" s="29">
        <f t="shared" si="5"/>
        <v>41.66666667</v>
      </c>
      <c r="W53" s="29">
        <f t="shared" si="6"/>
        <v>43.90243902</v>
      </c>
      <c r="X53" s="51"/>
    </row>
    <row r="54">
      <c r="A54" s="31">
        <v>45.0</v>
      </c>
      <c r="B54" s="32" t="s">
        <v>63</v>
      </c>
      <c r="C54" s="15">
        <v>8.0</v>
      </c>
      <c r="D54" s="15">
        <v>5.0</v>
      </c>
      <c r="E54" s="15">
        <v>9.0</v>
      </c>
      <c r="F54" s="16">
        <v>5.0</v>
      </c>
      <c r="G54" s="14"/>
      <c r="H54" s="16">
        <v>5.0</v>
      </c>
      <c r="I54" s="15">
        <v>7.0</v>
      </c>
      <c r="J54" s="15">
        <v>6.0</v>
      </c>
      <c r="K54" s="15">
        <v>2.0</v>
      </c>
      <c r="L54" s="15">
        <v>9.0</v>
      </c>
      <c r="M54" s="15">
        <v>5.0</v>
      </c>
      <c r="N54" s="15">
        <v>3.0</v>
      </c>
      <c r="O54" s="16">
        <v>8.0</v>
      </c>
      <c r="P54" s="14"/>
      <c r="Q54" s="16">
        <v>9.0</v>
      </c>
      <c r="R54" s="54">
        <f t="shared" ref="R54:T54" si="49">SUM(C54,F54,I54,L54,O54)</f>
        <v>37</v>
      </c>
      <c r="S54" s="54">
        <f t="shared" si="49"/>
        <v>16</v>
      </c>
      <c r="T54" s="54">
        <f t="shared" si="49"/>
        <v>28</v>
      </c>
      <c r="U54" s="28">
        <f t="shared" si="4"/>
        <v>69.81132075</v>
      </c>
      <c r="V54" s="29">
        <f t="shared" si="5"/>
        <v>66.66666667</v>
      </c>
      <c r="W54" s="29">
        <f t="shared" si="6"/>
        <v>68.29268293</v>
      </c>
      <c r="X54" s="51"/>
    </row>
    <row r="55">
      <c r="A55" s="31">
        <v>46.0</v>
      </c>
      <c r="B55" s="32" t="s">
        <v>64</v>
      </c>
      <c r="C55" s="15">
        <v>9.0</v>
      </c>
      <c r="D55" s="15">
        <v>4.0</v>
      </c>
      <c r="E55" s="15">
        <v>8.0</v>
      </c>
      <c r="F55" s="16">
        <v>5.0</v>
      </c>
      <c r="G55" s="14"/>
      <c r="H55" s="16">
        <v>5.0</v>
      </c>
      <c r="I55" s="15">
        <v>5.0</v>
      </c>
      <c r="J55" s="15">
        <v>5.0</v>
      </c>
      <c r="K55" s="15">
        <v>3.0</v>
      </c>
      <c r="L55" s="15">
        <v>9.0</v>
      </c>
      <c r="M55" s="15">
        <v>4.0</v>
      </c>
      <c r="N55" s="15">
        <v>3.0</v>
      </c>
      <c r="O55" s="16">
        <v>8.0</v>
      </c>
      <c r="P55" s="14"/>
      <c r="Q55" s="16">
        <v>10.0</v>
      </c>
      <c r="R55" s="54">
        <f t="shared" ref="R55:T55" si="50">SUM(C55,F55,I55,L55,O55)</f>
        <v>36</v>
      </c>
      <c r="S55" s="54">
        <f t="shared" si="50"/>
        <v>13</v>
      </c>
      <c r="T55" s="54">
        <f t="shared" si="50"/>
        <v>29</v>
      </c>
      <c r="U55" s="28">
        <f t="shared" si="4"/>
        <v>67.9245283</v>
      </c>
      <c r="V55" s="29">
        <f t="shared" si="5"/>
        <v>54.16666667</v>
      </c>
      <c r="W55" s="29">
        <f t="shared" si="6"/>
        <v>70.73170732</v>
      </c>
      <c r="X55" s="51"/>
    </row>
    <row r="56">
      <c r="A56" s="31">
        <v>47.0</v>
      </c>
      <c r="B56" s="32" t="s">
        <v>65</v>
      </c>
      <c r="C56" s="15">
        <v>10.0</v>
      </c>
      <c r="D56" s="15">
        <v>4.0</v>
      </c>
      <c r="E56" s="15">
        <v>8.0</v>
      </c>
      <c r="F56" s="16">
        <v>5.0</v>
      </c>
      <c r="G56" s="14"/>
      <c r="H56" s="16">
        <v>5.0</v>
      </c>
      <c r="I56" s="15">
        <v>7.0</v>
      </c>
      <c r="J56" s="15">
        <v>5.0</v>
      </c>
      <c r="K56" s="15">
        <v>3.0</v>
      </c>
      <c r="L56" s="15">
        <v>8.0</v>
      </c>
      <c r="M56" s="15">
        <v>4.0</v>
      </c>
      <c r="N56" s="15">
        <v>3.0</v>
      </c>
      <c r="O56" s="16">
        <v>8.0</v>
      </c>
      <c r="P56" s="14"/>
      <c r="Q56" s="16">
        <v>10.0</v>
      </c>
      <c r="R56" s="54">
        <f t="shared" ref="R56:T56" si="51">SUM(C56,F56,I56,L56,O56)</f>
        <v>38</v>
      </c>
      <c r="S56" s="54">
        <f t="shared" si="51"/>
        <v>13</v>
      </c>
      <c r="T56" s="54">
        <f t="shared" si="51"/>
        <v>29</v>
      </c>
      <c r="U56" s="28">
        <f t="shared" si="4"/>
        <v>71.69811321</v>
      </c>
      <c r="V56" s="29">
        <f t="shared" si="5"/>
        <v>54.16666667</v>
      </c>
      <c r="W56" s="29">
        <f t="shared" si="6"/>
        <v>70.73170732</v>
      </c>
      <c r="X56" s="51"/>
    </row>
    <row r="57">
      <c r="A57" s="31">
        <v>48.0</v>
      </c>
      <c r="B57" s="32" t="s">
        <v>66</v>
      </c>
      <c r="C57" s="15">
        <v>9.0</v>
      </c>
      <c r="D57" s="15">
        <v>4.0</v>
      </c>
      <c r="E57" s="15">
        <v>7.0</v>
      </c>
      <c r="F57" s="16">
        <v>4.0</v>
      </c>
      <c r="G57" s="14"/>
      <c r="H57" s="16">
        <v>4.0</v>
      </c>
      <c r="I57" s="15">
        <v>6.0</v>
      </c>
      <c r="J57" s="15">
        <v>3.0</v>
      </c>
      <c r="K57" s="15">
        <v>2.0</v>
      </c>
      <c r="L57" s="15">
        <v>6.0</v>
      </c>
      <c r="M57" s="15">
        <v>2.0</v>
      </c>
      <c r="N57" s="15">
        <v>2.0</v>
      </c>
      <c r="O57" s="16">
        <v>7.0</v>
      </c>
      <c r="P57" s="14"/>
      <c r="Q57" s="16">
        <v>8.0</v>
      </c>
      <c r="R57" s="54">
        <f t="shared" ref="R57:T57" si="52">SUM(C57,F57,I57,L57,O57)</f>
        <v>32</v>
      </c>
      <c r="S57" s="54">
        <f t="shared" si="52"/>
        <v>9</v>
      </c>
      <c r="T57" s="54">
        <f t="shared" si="52"/>
        <v>23</v>
      </c>
      <c r="U57" s="28">
        <f t="shared" si="4"/>
        <v>60.37735849</v>
      </c>
      <c r="V57" s="29">
        <f t="shared" si="5"/>
        <v>37.5</v>
      </c>
      <c r="W57" s="29">
        <f t="shared" si="6"/>
        <v>56.09756098</v>
      </c>
      <c r="X57" s="51"/>
    </row>
    <row r="58">
      <c r="A58" s="31">
        <v>49.0</v>
      </c>
      <c r="B58" s="32" t="s">
        <v>67</v>
      </c>
      <c r="C58" s="15">
        <v>10.0</v>
      </c>
      <c r="D58" s="15">
        <v>5.0</v>
      </c>
      <c r="E58" s="15">
        <v>9.0</v>
      </c>
      <c r="F58" s="16">
        <v>6.0</v>
      </c>
      <c r="G58" s="14"/>
      <c r="H58" s="16">
        <v>5.0</v>
      </c>
      <c r="I58" s="15">
        <v>7.0</v>
      </c>
      <c r="J58" s="15">
        <v>4.0</v>
      </c>
      <c r="K58" s="15">
        <v>3.0</v>
      </c>
      <c r="L58" s="15">
        <v>9.0</v>
      </c>
      <c r="M58" s="15">
        <v>5.0</v>
      </c>
      <c r="N58" s="15">
        <v>3.0</v>
      </c>
      <c r="O58" s="16">
        <v>8.0</v>
      </c>
      <c r="P58" s="14"/>
      <c r="Q58" s="16">
        <v>10.0</v>
      </c>
      <c r="R58" s="54">
        <f t="shared" ref="R58:T58" si="53">SUM(C58,F58,I58,L58,O58)</f>
        <v>40</v>
      </c>
      <c r="S58" s="54">
        <f t="shared" si="53"/>
        <v>14</v>
      </c>
      <c r="T58" s="54">
        <f t="shared" si="53"/>
        <v>30</v>
      </c>
      <c r="U58" s="28">
        <f t="shared" si="4"/>
        <v>75.47169811</v>
      </c>
      <c r="V58" s="29">
        <f t="shared" si="5"/>
        <v>58.33333333</v>
      </c>
      <c r="W58" s="29">
        <f t="shared" si="6"/>
        <v>73.17073171</v>
      </c>
      <c r="X58" s="51"/>
    </row>
    <row r="59">
      <c r="A59" s="31">
        <v>50.0</v>
      </c>
      <c r="B59" s="32" t="s">
        <v>68</v>
      </c>
      <c r="C59" s="15">
        <v>7.0</v>
      </c>
      <c r="D59" s="15">
        <v>4.0</v>
      </c>
      <c r="E59" s="15">
        <v>8.0</v>
      </c>
      <c r="F59" s="16">
        <v>6.0</v>
      </c>
      <c r="G59" s="14"/>
      <c r="H59" s="16">
        <v>4.0</v>
      </c>
      <c r="I59" s="15">
        <v>4.0</v>
      </c>
      <c r="J59" s="15">
        <v>5.0</v>
      </c>
      <c r="K59" s="15">
        <v>2.0</v>
      </c>
      <c r="L59" s="15">
        <v>8.0</v>
      </c>
      <c r="M59" s="15">
        <v>4.0</v>
      </c>
      <c r="N59" s="15">
        <v>3.0</v>
      </c>
      <c r="O59" s="16">
        <v>5.0</v>
      </c>
      <c r="P59" s="14"/>
      <c r="Q59" s="16">
        <v>8.0</v>
      </c>
      <c r="R59" s="54">
        <f t="shared" ref="R59:T59" si="54">SUM(C59,F59,I59,L59,O59)</f>
        <v>30</v>
      </c>
      <c r="S59" s="54">
        <f t="shared" si="54"/>
        <v>13</v>
      </c>
      <c r="T59" s="54">
        <f t="shared" si="54"/>
        <v>25</v>
      </c>
      <c r="U59" s="28">
        <f t="shared" si="4"/>
        <v>56.60377358</v>
      </c>
      <c r="V59" s="29">
        <f t="shared" si="5"/>
        <v>54.16666667</v>
      </c>
      <c r="W59" s="29">
        <f t="shared" si="6"/>
        <v>60.97560976</v>
      </c>
      <c r="X59" s="51"/>
    </row>
    <row r="60">
      <c r="A60" s="119"/>
      <c r="B60" s="120"/>
      <c r="C60" s="121"/>
      <c r="D60" s="121"/>
      <c r="E60" s="121"/>
      <c r="F60" s="172"/>
      <c r="G60" s="121"/>
      <c r="H60" s="172"/>
      <c r="I60" s="122"/>
      <c r="J60" s="121"/>
      <c r="K60" s="121"/>
      <c r="L60" s="122"/>
      <c r="M60" s="122"/>
      <c r="N60" s="121"/>
      <c r="O60" s="122"/>
      <c r="P60" s="121"/>
      <c r="Q60" s="121"/>
      <c r="R60" s="130"/>
      <c r="S60" s="154"/>
      <c r="T60" s="130"/>
      <c r="U60" s="173"/>
      <c r="V60" s="174"/>
      <c r="W60" s="174"/>
      <c r="X60" s="51"/>
    </row>
    <row r="61" ht="31.5" customHeight="1">
      <c r="A61" s="60"/>
      <c r="B61" s="156" t="s">
        <v>130</v>
      </c>
      <c r="C61" s="168">
        <v>10.0</v>
      </c>
      <c r="D61" s="168">
        <v>7.0</v>
      </c>
      <c r="E61" s="168">
        <v>12.0</v>
      </c>
      <c r="F61" s="168">
        <v>8.0</v>
      </c>
      <c r="G61" s="168">
        <v>0.0</v>
      </c>
      <c r="H61" s="168">
        <v>8.0</v>
      </c>
      <c r="I61" s="168">
        <v>11.0</v>
      </c>
      <c r="J61" s="167">
        <v>8.0</v>
      </c>
      <c r="K61" s="168">
        <v>5.0</v>
      </c>
      <c r="L61" s="168">
        <v>12.0</v>
      </c>
      <c r="M61" s="168">
        <v>9.0</v>
      </c>
      <c r="N61" s="168">
        <v>3.0</v>
      </c>
      <c r="O61" s="168">
        <v>12.0</v>
      </c>
      <c r="P61" s="175"/>
      <c r="Q61" s="176">
        <v>13.0</v>
      </c>
      <c r="R61" s="177">
        <f t="shared" ref="R61:T61" si="55">SUM(C61,F61,I61,L61,O61)</f>
        <v>53</v>
      </c>
      <c r="S61" s="178">
        <f t="shared" si="55"/>
        <v>24</v>
      </c>
      <c r="T61" s="177">
        <f t="shared" si="55"/>
        <v>41</v>
      </c>
      <c r="U61" s="179">
        <v>100.0</v>
      </c>
      <c r="V61" s="179">
        <v>100.0</v>
      </c>
      <c r="W61" s="179">
        <v>100.0</v>
      </c>
      <c r="X61" s="180"/>
      <c r="Z61" s="181"/>
    </row>
    <row r="62">
      <c r="A62" s="31">
        <v>51.0</v>
      </c>
      <c r="B62" s="32" t="s">
        <v>69</v>
      </c>
      <c r="C62" s="15">
        <v>10.0</v>
      </c>
      <c r="D62" s="15">
        <v>5.0</v>
      </c>
      <c r="E62" s="15">
        <v>8.0</v>
      </c>
      <c r="F62" s="16">
        <v>5.0</v>
      </c>
      <c r="G62" s="14"/>
      <c r="H62" s="16">
        <v>5.0</v>
      </c>
      <c r="I62" s="15">
        <v>7.0</v>
      </c>
      <c r="J62" s="15">
        <v>5.0</v>
      </c>
      <c r="K62" s="15">
        <v>3.0</v>
      </c>
      <c r="L62" s="15">
        <v>7.0</v>
      </c>
      <c r="M62" s="15">
        <v>6.0</v>
      </c>
      <c r="N62" s="15">
        <v>3.0</v>
      </c>
      <c r="O62" s="16">
        <v>8.0</v>
      </c>
      <c r="P62" s="14"/>
      <c r="Q62" s="16">
        <v>9.0</v>
      </c>
      <c r="R62" s="54">
        <f t="shared" ref="R62:T62" si="56">SUM(C62,F62,I62,L62,O62)</f>
        <v>37</v>
      </c>
      <c r="S62" s="182">
        <f t="shared" si="56"/>
        <v>16</v>
      </c>
      <c r="T62" s="54">
        <f t="shared" si="56"/>
        <v>28</v>
      </c>
      <c r="U62" s="28">
        <f t="shared" ref="U62:U111" si="58">R62*100/53</f>
        <v>69.81132075</v>
      </c>
      <c r="V62" s="29">
        <f t="shared" ref="V62:V111" si="59">S62*100/24</f>
        <v>66.66666667</v>
      </c>
      <c r="W62" s="29">
        <f t="shared" ref="W62:W111" si="60">T62*100/41</f>
        <v>68.29268293</v>
      </c>
      <c r="X62" s="51"/>
    </row>
    <row r="63">
      <c r="A63" s="31">
        <v>52.0</v>
      </c>
      <c r="B63" s="32" t="s">
        <v>70</v>
      </c>
      <c r="C63" s="15">
        <v>9.0</v>
      </c>
      <c r="D63" s="15">
        <v>5.0</v>
      </c>
      <c r="E63" s="15">
        <v>9.0</v>
      </c>
      <c r="F63" s="183">
        <v>6.0</v>
      </c>
      <c r="G63" s="14"/>
      <c r="H63" s="16">
        <v>5.0</v>
      </c>
      <c r="I63" s="15">
        <v>7.0</v>
      </c>
      <c r="J63" s="15">
        <v>5.0</v>
      </c>
      <c r="K63" s="15">
        <v>2.0</v>
      </c>
      <c r="L63" s="15">
        <v>9.0</v>
      </c>
      <c r="M63" s="15">
        <v>6.0</v>
      </c>
      <c r="N63" s="15">
        <v>2.0</v>
      </c>
      <c r="O63" s="16">
        <v>7.0</v>
      </c>
      <c r="P63" s="14"/>
      <c r="Q63" s="16">
        <v>9.0</v>
      </c>
      <c r="R63" s="54">
        <f t="shared" ref="R63:T63" si="57">SUM(C63,F63,I63,L63,O63)</f>
        <v>38</v>
      </c>
      <c r="S63" s="182">
        <f t="shared" si="57"/>
        <v>16</v>
      </c>
      <c r="T63" s="54">
        <f t="shared" si="57"/>
        <v>27</v>
      </c>
      <c r="U63" s="28">
        <f t="shared" si="58"/>
        <v>71.69811321</v>
      </c>
      <c r="V63" s="29">
        <f t="shared" si="59"/>
        <v>66.66666667</v>
      </c>
      <c r="W63" s="29">
        <f t="shared" si="60"/>
        <v>65.85365854</v>
      </c>
      <c r="X63" s="51"/>
    </row>
    <row r="64">
      <c r="A64" s="31">
        <v>53.0</v>
      </c>
      <c r="B64" s="32" t="s">
        <v>71</v>
      </c>
      <c r="C64" s="15">
        <v>9.0</v>
      </c>
      <c r="D64" s="15">
        <v>5.0</v>
      </c>
      <c r="E64" s="15">
        <v>9.0</v>
      </c>
      <c r="F64" s="16">
        <v>6.0</v>
      </c>
      <c r="G64" s="14"/>
      <c r="H64" s="16">
        <v>5.0</v>
      </c>
      <c r="I64" s="15">
        <v>7.0</v>
      </c>
      <c r="J64" s="15">
        <v>5.0</v>
      </c>
      <c r="K64" s="15">
        <v>2.0</v>
      </c>
      <c r="L64" s="15">
        <v>9.0</v>
      </c>
      <c r="M64" s="15">
        <v>6.0</v>
      </c>
      <c r="N64" s="15">
        <v>3.0</v>
      </c>
      <c r="O64" s="16">
        <v>8.0</v>
      </c>
      <c r="P64" s="14"/>
      <c r="Q64" s="16">
        <v>9.0</v>
      </c>
      <c r="R64" s="54">
        <f t="shared" ref="R64:T64" si="61">SUM(C64,F64,I64,L64,O64)</f>
        <v>39</v>
      </c>
      <c r="S64" s="182">
        <f t="shared" si="61"/>
        <v>16</v>
      </c>
      <c r="T64" s="54">
        <f t="shared" si="61"/>
        <v>28</v>
      </c>
      <c r="U64" s="28">
        <f t="shared" si="58"/>
        <v>73.58490566</v>
      </c>
      <c r="V64" s="29">
        <f t="shared" si="59"/>
        <v>66.66666667</v>
      </c>
      <c r="W64" s="29">
        <f t="shared" si="60"/>
        <v>68.29268293</v>
      </c>
      <c r="X64" s="51"/>
    </row>
    <row r="65">
      <c r="A65" s="31">
        <v>54.0</v>
      </c>
      <c r="B65" s="32" t="s">
        <v>72</v>
      </c>
      <c r="C65" s="15">
        <v>10.0</v>
      </c>
      <c r="D65" s="15">
        <v>3.0</v>
      </c>
      <c r="E65" s="15">
        <v>8.0</v>
      </c>
      <c r="F65" s="16">
        <v>5.0</v>
      </c>
      <c r="G65" s="14"/>
      <c r="H65" s="16">
        <v>4.0</v>
      </c>
      <c r="I65" s="15">
        <v>6.0</v>
      </c>
      <c r="J65" s="15">
        <v>5.0</v>
      </c>
      <c r="K65" s="15">
        <v>3.0</v>
      </c>
      <c r="L65" s="15">
        <v>6.0</v>
      </c>
      <c r="M65" s="15">
        <v>6.0</v>
      </c>
      <c r="N65" s="15">
        <v>3.0</v>
      </c>
      <c r="O65" s="16">
        <v>7.0</v>
      </c>
      <c r="P65" s="14"/>
      <c r="Q65" s="16">
        <v>9.0</v>
      </c>
      <c r="R65" s="54">
        <f t="shared" ref="R65:T65" si="62">SUM(C65,F65,I65,L65,O65)</f>
        <v>34</v>
      </c>
      <c r="S65" s="182">
        <f t="shared" si="62"/>
        <v>14</v>
      </c>
      <c r="T65" s="54">
        <f t="shared" si="62"/>
        <v>27</v>
      </c>
      <c r="U65" s="28">
        <f t="shared" si="58"/>
        <v>64.1509434</v>
      </c>
      <c r="V65" s="29">
        <f t="shared" si="59"/>
        <v>58.33333333</v>
      </c>
      <c r="W65" s="29">
        <f t="shared" si="60"/>
        <v>65.85365854</v>
      </c>
      <c r="X65" s="51"/>
    </row>
    <row r="66">
      <c r="A66" s="31">
        <v>55.0</v>
      </c>
      <c r="B66" s="32" t="s">
        <v>73</v>
      </c>
      <c r="C66" s="15">
        <v>10.0</v>
      </c>
      <c r="D66" s="15">
        <v>5.0</v>
      </c>
      <c r="E66" s="15">
        <v>9.0</v>
      </c>
      <c r="F66" s="16">
        <v>6.0</v>
      </c>
      <c r="G66" s="14"/>
      <c r="H66" s="16">
        <v>5.0</v>
      </c>
      <c r="I66" s="15">
        <v>7.0</v>
      </c>
      <c r="J66" s="15">
        <v>5.0</v>
      </c>
      <c r="K66" s="15">
        <v>3.0</v>
      </c>
      <c r="L66" s="15">
        <v>9.0</v>
      </c>
      <c r="M66" s="15">
        <v>6.0</v>
      </c>
      <c r="N66" s="15">
        <v>3.0</v>
      </c>
      <c r="O66" s="16">
        <v>8.0</v>
      </c>
      <c r="P66" s="14"/>
      <c r="Q66" s="16">
        <v>10.0</v>
      </c>
      <c r="R66" s="54">
        <f t="shared" ref="R66:T66" si="63">SUM(C66,F66,I66,L66,O66)</f>
        <v>40</v>
      </c>
      <c r="S66" s="182">
        <f t="shared" si="63"/>
        <v>16</v>
      </c>
      <c r="T66" s="54">
        <f t="shared" si="63"/>
        <v>30</v>
      </c>
      <c r="U66" s="28">
        <f t="shared" si="58"/>
        <v>75.47169811</v>
      </c>
      <c r="V66" s="29">
        <f t="shared" si="59"/>
        <v>66.66666667</v>
      </c>
      <c r="W66" s="29">
        <f t="shared" si="60"/>
        <v>73.17073171</v>
      </c>
      <c r="X66" s="51"/>
    </row>
    <row r="67">
      <c r="A67" s="31">
        <v>56.0</v>
      </c>
      <c r="B67" s="32" t="s">
        <v>74</v>
      </c>
      <c r="C67" s="15">
        <v>9.0</v>
      </c>
      <c r="D67" s="15">
        <v>5.0</v>
      </c>
      <c r="E67" s="15">
        <v>9.0</v>
      </c>
      <c r="F67" s="16">
        <v>6.0</v>
      </c>
      <c r="G67" s="14"/>
      <c r="H67" s="16">
        <v>4.0</v>
      </c>
      <c r="I67" s="15">
        <v>6.0</v>
      </c>
      <c r="J67" s="15">
        <v>4.0</v>
      </c>
      <c r="K67" s="15">
        <v>3.0</v>
      </c>
      <c r="L67" s="15">
        <v>9.0</v>
      </c>
      <c r="M67" s="15">
        <v>5.0</v>
      </c>
      <c r="N67" s="15">
        <v>2.0</v>
      </c>
      <c r="O67" s="16">
        <v>7.0</v>
      </c>
      <c r="P67" s="14"/>
      <c r="Q67" s="16">
        <v>10.0</v>
      </c>
      <c r="R67" s="54">
        <f t="shared" ref="R67:T67" si="64">SUM(C67,F67,I67,L67,O67)</f>
        <v>37</v>
      </c>
      <c r="S67" s="182">
        <f t="shared" si="64"/>
        <v>14</v>
      </c>
      <c r="T67" s="54">
        <f t="shared" si="64"/>
        <v>28</v>
      </c>
      <c r="U67" s="28">
        <f t="shared" si="58"/>
        <v>69.81132075</v>
      </c>
      <c r="V67" s="29">
        <f t="shared" si="59"/>
        <v>58.33333333</v>
      </c>
      <c r="W67" s="29">
        <f t="shared" si="60"/>
        <v>68.29268293</v>
      </c>
      <c r="X67" s="51"/>
    </row>
    <row r="68">
      <c r="A68" s="31">
        <v>57.0</v>
      </c>
      <c r="B68" s="32" t="s">
        <v>75</v>
      </c>
      <c r="C68" s="15">
        <v>10.0</v>
      </c>
      <c r="D68" s="15">
        <v>5.0</v>
      </c>
      <c r="E68" s="15">
        <v>9.0</v>
      </c>
      <c r="F68" s="16">
        <v>6.0</v>
      </c>
      <c r="G68" s="14"/>
      <c r="H68" s="16">
        <v>5.0</v>
      </c>
      <c r="I68" s="15">
        <v>7.0</v>
      </c>
      <c r="J68" s="15">
        <v>5.0</v>
      </c>
      <c r="K68" s="15">
        <v>3.0</v>
      </c>
      <c r="L68" s="15">
        <v>8.0</v>
      </c>
      <c r="M68" s="15">
        <v>6.0</v>
      </c>
      <c r="N68" s="15">
        <v>3.0</v>
      </c>
      <c r="O68" s="16">
        <v>8.0</v>
      </c>
      <c r="P68" s="14"/>
      <c r="Q68" s="16">
        <v>10.0</v>
      </c>
      <c r="R68" s="54">
        <f t="shared" ref="R68:T68" si="65">SUM(C68,F68,I68,L68,O68)</f>
        <v>39</v>
      </c>
      <c r="S68" s="182">
        <f t="shared" si="65"/>
        <v>16</v>
      </c>
      <c r="T68" s="54">
        <f t="shared" si="65"/>
        <v>30</v>
      </c>
      <c r="U68" s="28">
        <f t="shared" si="58"/>
        <v>73.58490566</v>
      </c>
      <c r="V68" s="29">
        <f t="shared" si="59"/>
        <v>66.66666667</v>
      </c>
      <c r="W68" s="29">
        <f t="shared" si="60"/>
        <v>73.17073171</v>
      </c>
      <c r="X68" s="51"/>
    </row>
    <row r="69">
      <c r="A69" s="31">
        <v>58.0</v>
      </c>
      <c r="B69" s="32" t="s">
        <v>76</v>
      </c>
      <c r="C69" s="15">
        <v>8.0</v>
      </c>
      <c r="D69" s="15">
        <v>4.0</v>
      </c>
      <c r="E69" s="15">
        <v>8.0</v>
      </c>
      <c r="F69" s="16">
        <v>5.0</v>
      </c>
      <c r="G69" s="14"/>
      <c r="H69" s="16">
        <v>5.0</v>
      </c>
      <c r="I69" s="15">
        <v>7.0</v>
      </c>
      <c r="J69" s="15">
        <v>4.0</v>
      </c>
      <c r="K69" s="15">
        <v>2.0</v>
      </c>
      <c r="L69" s="15">
        <v>8.0</v>
      </c>
      <c r="M69" s="15">
        <v>5.0</v>
      </c>
      <c r="N69" s="15">
        <v>3.0</v>
      </c>
      <c r="O69" s="16">
        <v>7.0</v>
      </c>
      <c r="P69" s="14"/>
      <c r="Q69" s="16">
        <v>8.0</v>
      </c>
      <c r="R69" s="54">
        <f t="shared" ref="R69:T69" si="66">SUM(C69,F69,I69,L69,O69)</f>
        <v>35</v>
      </c>
      <c r="S69" s="182">
        <f t="shared" si="66"/>
        <v>13</v>
      </c>
      <c r="T69" s="54">
        <f t="shared" si="66"/>
        <v>26</v>
      </c>
      <c r="U69" s="28">
        <f t="shared" si="58"/>
        <v>66.03773585</v>
      </c>
      <c r="V69" s="29">
        <f t="shared" si="59"/>
        <v>54.16666667</v>
      </c>
      <c r="W69" s="29">
        <f t="shared" si="60"/>
        <v>63.41463415</v>
      </c>
      <c r="X69" s="51"/>
    </row>
    <row r="70">
      <c r="A70" s="31">
        <v>59.0</v>
      </c>
      <c r="B70" s="32" t="s">
        <v>77</v>
      </c>
      <c r="C70" s="15">
        <v>10.0</v>
      </c>
      <c r="D70" s="15">
        <v>5.0</v>
      </c>
      <c r="E70" s="15">
        <v>9.0</v>
      </c>
      <c r="F70" s="16">
        <v>6.0</v>
      </c>
      <c r="G70" s="14"/>
      <c r="H70" s="16">
        <v>5.0</v>
      </c>
      <c r="I70" s="15">
        <v>7.0</v>
      </c>
      <c r="J70" s="15">
        <v>5.0</v>
      </c>
      <c r="K70" s="15">
        <v>3.0</v>
      </c>
      <c r="L70" s="15">
        <v>8.0</v>
      </c>
      <c r="M70" s="15">
        <v>6.0</v>
      </c>
      <c r="N70" s="15">
        <v>3.0</v>
      </c>
      <c r="O70" s="16">
        <v>8.0</v>
      </c>
      <c r="P70" s="14"/>
      <c r="Q70" s="16">
        <v>10.0</v>
      </c>
      <c r="R70" s="54">
        <f t="shared" ref="R70:T70" si="67">SUM(C70,F70,I70,L70,O70)</f>
        <v>39</v>
      </c>
      <c r="S70" s="182">
        <f t="shared" si="67"/>
        <v>16</v>
      </c>
      <c r="T70" s="54">
        <f t="shared" si="67"/>
        <v>30</v>
      </c>
      <c r="U70" s="28">
        <f t="shared" si="58"/>
        <v>73.58490566</v>
      </c>
      <c r="V70" s="29">
        <f t="shared" si="59"/>
        <v>66.66666667</v>
      </c>
      <c r="W70" s="29">
        <f t="shared" si="60"/>
        <v>73.17073171</v>
      </c>
      <c r="X70" s="51"/>
    </row>
    <row r="71">
      <c r="A71" s="31">
        <v>60.0</v>
      </c>
      <c r="B71" s="32" t="s">
        <v>78</v>
      </c>
      <c r="C71" s="15">
        <v>8.0</v>
      </c>
      <c r="D71" s="15">
        <v>5.0</v>
      </c>
      <c r="E71" s="15">
        <v>9.0</v>
      </c>
      <c r="F71" s="16">
        <v>5.0</v>
      </c>
      <c r="G71" s="14"/>
      <c r="H71" s="16">
        <v>2.0</v>
      </c>
      <c r="I71" s="15">
        <v>5.0</v>
      </c>
      <c r="J71" s="15">
        <v>3.0</v>
      </c>
      <c r="K71" s="15">
        <v>2.0</v>
      </c>
      <c r="L71" s="15">
        <v>7.0</v>
      </c>
      <c r="M71" s="15">
        <v>5.0</v>
      </c>
      <c r="N71" s="15">
        <v>3.0</v>
      </c>
      <c r="O71" s="16">
        <v>6.0</v>
      </c>
      <c r="P71" s="14"/>
      <c r="Q71" s="16">
        <v>9.0</v>
      </c>
      <c r="R71" s="54">
        <f t="shared" ref="R71:T71" si="68">SUM(C71,F71,I71,L71,O71)</f>
        <v>31</v>
      </c>
      <c r="S71" s="182">
        <f t="shared" si="68"/>
        <v>13</v>
      </c>
      <c r="T71" s="54">
        <f t="shared" si="68"/>
        <v>25</v>
      </c>
      <c r="U71" s="28">
        <f t="shared" si="58"/>
        <v>58.49056604</v>
      </c>
      <c r="V71" s="29">
        <f t="shared" si="59"/>
        <v>54.16666667</v>
      </c>
      <c r="W71" s="29">
        <f t="shared" si="60"/>
        <v>60.97560976</v>
      </c>
      <c r="X71" s="51"/>
    </row>
    <row r="72">
      <c r="A72" s="31">
        <v>61.0</v>
      </c>
      <c r="B72" s="32" t="s">
        <v>79</v>
      </c>
      <c r="C72" s="15">
        <v>8.0</v>
      </c>
      <c r="D72" s="15">
        <v>4.0</v>
      </c>
      <c r="E72" s="15">
        <v>8.0</v>
      </c>
      <c r="F72" s="16">
        <v>5.0</v>
      </c>
      <c r="G72" s="14"/>
      <c r="H72" s="16">
        <v>2.0</v>
      </c>
      <c r="I72" s="15">
        <v>5.0</v>
      </c>
      <c r="J72" s="15">
        <v>4.0</v>
      </c>
      <c r="K72" s="15">
        <v>1.0</v>
      </c>
      <c r="L72" s="15">
        <v>6.0</v>
      </c>
      <c r="M72" s="15">
        <v>5.0</v>
      </c>
      <c r="N72" s="15">
        <v>2.0</v>
      </c>
      <c r="O72" s="16">
        <v>6.0</v>
      </c>
      <c r="P72" s="14"/>
      <c r="Q72" s="16">
        <v>8.0</v>
      </c>
      <c r="R72" s="54">
        <f t="shared" ref="R72:T72" si="69">SUM(C72,F72,I72,L72,O72)</f>
        <v>30</v>
      </c>
      <c r="S72" s="182">
        <f t="shared" si="69"/>
        <v>13</v>
      </c>
      <c r="T72" s="54">
        <f t="shared" si="69"/>
        <v>21</v>
      </c>
      <c r="U72" s="28">
        <f t="shared" si="58"/>
        <v>56.60377358</v>
      </c>
      <c r="V72" s="29">
        <f t="shared" si="59"/>
        <v>54.16666667</v>
      </c>
      <c r="W72" s="29">
        <f t="shared" si="60"/>
        <v>51.2195122</v>
      </c>
      <c r="X72" s="51"/>
    </row>
    <row r="73">
      <c r="A73" s="31">
        <v>62.0</v>
      </c>
      <c r="B73" s="32" t="s">
        <v>80</v>
      </c>
      <c r="C73" s="15">
        <v>10.0</v>
      </c>
      <c r="D73" s="15">
        <v>5.0</v>
      </c>
      <c r="E73" s="15">
        <v>9.0</v>
      </c>
      <c r="F73" s="16">
        <v>6.0</v>
      </c>
      <c r="G73" s="14"/>
      <c r="H73" s="16">
        <v>5.0</v>
      </c>
      <c r="I73" s="15">
        <v>7.0</v>
      </c>
      <c r="J73" s="15">
        <v>5.0</v>
      </c>
      <c r="K73" s="15">
        <v>3.0</v>
      </c>
      <c r="L73" s="15">
        <v>8.0</v>
      </c>
      <c r="M73" s="15">
        <v>6.0</v>
      </c>
      <c r="N73" s="15">
        <v>3.0</v>
      </c>
      <c r="O73" s="16">
        <v>8.0</v>
      </c>
      <c r="P73" s="14"/>
      <c r="Q73" s="16">
        <v>10.0</v>
      </c>
      <c r="R73" s="54">
        <f t="shared" ref="R73:T73" si="70">SUM(C73,F73,I73,L73,O73)</f>
        <v>39</v>
      </c>
      <c r="S73" s="182">
        <f t="shared" si="70"/>
        <v>16</v>
      </c>
      <c r="T73" s="54">
        <f t="shared" si="70"/>
        <v>30</v>
      </c>
      <c r="U73" s="28">
        <f t="shared" si="58"/>
        <v>73.58490566</v>
      </c>
      <c r="V73" s="29">
        <f t="shared" si="59"/>
        <v>66.66666667</v>
      </c>
      <c r="W73" s="29">
        <f t="shared" si="60"/>
        <v>73.17073171</v>
      </c>
      <c r="X73" s="51"/>
    </row>
    <row r="74">
      <c r="A74" s="31">
        <v>63.0</v>
      </c>
      <c r="B74" s="32" t="s">
        <v>81</v>
      </c>
      <c r="C74" s="15">
        <v>9.0</v>
      </c>
      <c r="D74" s="15">
        <v>5.0</v>
      </c>
      <c r="E74" s="15">
        <v>9.0</v>
      </c>
      <c r="F74" s="16">
        <v>6.0</v>
      </c>
      <c r="G74" s="14"/>
      <c r="H74" s="16">
        <v>5.0</v>
      </c>
      <c r="I74" s="15">
        <v>7.0</v>
      </c>
      <c r="J74" s="15">
        <v>4.0</v>
      </c>
      <c r="K74" s="15">
        <v>3.0</v>
      </c>
      <c r="L74" s="15">
        <v>9.0</v>
      </c>
      <c r="M74" s="15">
        <v>5.0</v>
      </c>
      <c r="N74" s="15">
        <v>3.0</v>
      </c>
      <c r="O74" s="16">
        <v>8.0</v>
      </c>
      <c r="P74" s="14"/>
      <c r="Q74" s="16">
        <v>10.0</v>
      </c>
      <c r="R74" s="54">
        <f t="shared" ref="R74:T74" si="71">SUM(C74,F74,I74,L74,O74)</f>
        <v>39</v>
      </c>
      <c r="S74" s="182">
        <f t="shared" si="71"/>
        <v>14</v>
      </c>
      <c r="T74" s="54">
        <f t="shared" si="71"/>
        <v>30</v>
      </c>
      <c r="U74" s="28">
        <f t="shared" si="58"/>
        <v>73.58490566</v>
      </c>
      <c r="V74" s="29">
        <f t="shared" si="59"/>
        <v>58.33333333</v>
      </c>
      <c r="W74" s="29">
        <f t="shared" si="60"/>
        <v>73.17073171</v>
      </c>
      <c r="X74" s="51"/>
    </row>
    <row r="75">
      <c r="A75" s="31">
        <v>64.0</v>
      </c>
      <c r="B75" s="32" t="s">
        <v>82</v>
      </c>
      <c r="C75" s="15">
        <v>10.0</v>
      </c>
      <c r="D75" s="15">
        <v>5.0</v>
      </c>
      <c r="E75" s="15">
        <v>9.0</v>
      </c>
      <c r="F75" s="16">
        <v>6.0</v>
      </c>
      <c r="G75" s="14"/>
      <c r="H75" s="16">
        <v>5.0</v>
      </c>
      <c r="I75" s="15">
        <v>7.0</v>
      </c>
      <c r="J75" s="15">
        <v>5.0</v>
      </c>
      <c r="K75" s="15">
        <v>3.0</v>
      </c>
      <c r="L75" s="15">
        <v>9.0</v>
      </c>
      <c r="M75" s="15">
        <v>6.0</v>
      </c>
      <c r="N75" s="15">
        <v>3.0</v>
      </c>
      <c r="O75" s="16">
        <v>8.0</v>
      </c>
      <c r="P75" s="14"/>
      <c r="Q75" s="16">
        <v>10.0</v>
      </c>
      <c r="R75" s="54">
        <f t="shared" ref="R75:T75" si="72">SUM(C75,F75,I75,L75,O75)</f>
        <v>40</v>
      </c>
      <c r="S75" s="182">
        <f t="shared" si="72"/>
        <v>16</v>
      </c>
      <c r="T75" s="54">
        <f t="shared" si="72"/>
        <v>30</v>
      </c>
      <c r="U75" s="28">
        <f t="shared" si="58"/>
        <v>75.47169811</v>
      </c>
      <c r="V75" s="29">
        <f t="shared" si="59"/>
        <v>66.66666667</v>
      </c>
      <c r="W75" s="29">
        <f t="shared" si="60"/>
        <v>73.17073171</v>
      </c>
      <c r="X75" s="51"/>
    </row>
    <row r="76">
      <c r="A76" s="31">
        <v>65.0</v>
      </c>
      <c r="B76" s="32" t="s">
        <v>83</v>
      </c>
      <c r="C76" s="15">
        <v>10.0</v>
      </c>
      <c r="D76" s="15">
        <v>5.0</v>
      </c>
      <c r="E76" s="15">
        <v>9.0</v>
      </c>
      <c r="F76" s="16">
        <v>6.0</v>
      </c>
      <c r="G76" s="14"/>
      <c r="H76" s="16">
        <v>5.0</v>
      </c>
      <c r="I76" s="15">
        <v>7.0</v>
      </c>
      <c r="J76" s="15">
        <v>5.0</v>
      </c>
      <c r="K76" s="15">
        <v>3.0</v>
      </c>
      <c r="L76" s="15">
        <v>9.0</v>
      </c>
      <c r="M76" s="15">
        <v>6.0</v>
      </c>
      <c r="N76" s="15">
        <v>2.0</v>
      </c>
      <c r="O76" s="16">
        <v>8.0</v>
      </c>
      <c r="P76" s="14"/>
      <c r="Q76" s="16">
        <v>10.0</v>
      </c>
      <c r="R76" s="54">
        <f t="shared" ref="R76:T76" si="73">SUM(C76,F76,I76,L76,O76)</f>
        <v>40</v>
      </c>
      <c r="S76" s="182">
        <f t="shared" si="73"/>
        <v>16</v>
      </c>
      <c r="T76" s="54">
        <f t="shared" si="73"/>
        <v>29</v>
      </c>
      <c r="U76" s="28">
        <f t="shared" si="58"/>
        <v>75.47169811</v>
      </c>
      <c r="V76" s="29">
        <f t="shared" si="59"/>
        <v>66.66666667</v>
      </c>
      <c r="W76" s="29">
        <f t="shared" si="60"/>
        <v>70.73170732</v>
      </c>
      <c r="X76" s="51"/>
    </row>
    <row r="77">
      <c r="A77" s="31">
        <v>66.0</v>
      </c>
      <c r="B77" s="32" t="s">
        <v>84</v>
      </c>
      <c r="C77" s="15">
        <v>8.0</v>
      </c>
      <c r="D77" s="15">
        <v>5.0</v>
      </c>
      <c r="E77" s="15">
        <v>8.0</v>
      </c>
      <c r="F77" s="16">
        <v>5.0</v>
      </c>
      <c r="G77" s="14"/>
      <c r="H77" s="16">
        <v>3.0</v>
      </c>
      <c r="I77" s="15">
        <v>6.0</v>
      </c>
      <c r="J77" s="15">
        <v>4.0</v>
      </c>
      <c r="K77" s="15">
        <v>1.0</v>
      </c>
      <c r="L77" s="15">
        <v>7.0</v>
      </c>
      <c r="M77" s="15">
        <v>5.0</v>
      </c>
      <c r="N77" s="15">
        <v>3.0</v>
      </c>
      <c r="O77" s="16">
        <v>7.0</v>
      </c>
      <c r="P77" s="14"/>
      <c r="Q77" s="16">
        <v>8.0</v>
      </c>
      <c r="R77" s="54">
        <f t="shared" ref="R77:T77" si="74">SUM(C77,F77,I77,L77,O77)</f>
        <v>33</v>
      </c>
      <c r="S77" s="182">
        <f t="shared" si="74"/>
        <v>14</v>
      </c>
      <c r="T77" s="54">
        <f t="shared" si="74"/>
        <v>23</v>
      </c>
      <c r="U77" s="28">
        <f t="shared" si="58"/>
        <v>62.26415094</v>
      </c>
      <c r="V77" s="29">
        <f t="shared" si="59"/>
        <v>58.33333333</v>
      </c>
      <c r="W77" s="29">
        <f t="shared" si="60"/>
        <v>56.09756098</v>
      </c>
      <c r="X77" s="51"/>
    </row>
    <row r="78">
      <c r="A78" s="31">
        <v>67.0</v>
      </c>
      <c r="B78" s="32" t="s">
        <v>85</v>
      </c>
      <c r="C78" s="15">
        <v>9.0</v>
      </c>
      <c r="D78" s="15">
        <v>4.0</v>
      </c>
      <c r="E78" s="15">
        <v>7.0</v>
      </c>
      <c r="F78" s="16">
        <v>4.0</v>
      </c>
      <c r="G78" s="14"/>
      <c r="H78" s="16">
        <v>4.0</v>
      </c>
      <c r="I78" s="15">
        <v>6.0</v>
      </c>
      <c r="J78" s="15">
        <v>4.0</v>
      </c>
      <c r="K78" s="15">
        <v>3.0</v>
      </c>
      <c r="L78" s="15">
        <v>7.0</v>
      </c>
      <c r="M78" s="15">
        <v>4.0</v>
      </c>
      <c r="N78" s="15">
        <v>3.0</v>
      </c>
      <c r="O78" s="16">
        <v>7.0</v>
      </c>
      <c r="P78" s="14"/>
      <c r="Q78" s="16">
        <v>9.0</v>
      </c>
      <c r="R78" s="54">
        <f t="shared" ref="R78:T78" si="75">SUM(C78,F78,I78,L78,O78)</f>
        <v>33</v>
      </c>
      <c r="S78" s="182">
        <f t="shared" si="75"/>
        <v>12</v>
      </c>
      <c r="T78" s="54">
        <f t="shared" si="75"/>
        <v>26</v>
      </c>
      <c r="U78" s="28">
        <f t="shared" si="58"/>
        <v>62.26415094</v>
      </c>
      <c r="V78" s="29">
        <f t="shared" si="59"/>
        <v>50</v>
      </c>
      <c r="W78" s="29">
        <f t="shared" si="60"/>
        <v>63.41463415</v>
      </c>
      <c r="X78" s="51"/>
    </row>
    <row r="79">
      <c r="A79" s="31">
        <v>68.0</v>
      </c>
      <c r="B79" s="32" t="s">
        <v>86</v>
      </c>
      <c r="C79" s="15">
        <v>10.0</v>
      </c>
      <c r="D79" s="15">
        <v>5.0</v>
      </c>
      <c r="E79" s="15">
        <v>9.0</v>
      </c>
      <c r="F79" s="16">
        <v>6.0</v>
      </c>
      <c r="G79" s="14"/>
      <c r="H79" s="16">
        <v>5.0</v>
      </c>
      <c r="I79" s="15">
        <v>7.0</v>
      </c>
      <c r="J79" s="15">
        <v>5.0</v>
      </c>
      <c r="K79" s="15">
        <v>3.0</v>
      </c>
      <c r="L79" s="15">
        <v>9.0</v>
      </c>
      <c r="M79" s="15">
        <v>6.0</v>
      </c>
      <c r="N79" s="15">
        <v>3.0</v>
      </c>
      <c r="O79" s="16">
        <v>8.0</v>
      </c>
      <c r="P79" s="14"/>
      <c r="Q79" s="16">
        <v>10.0</v>
      </c>
      <c r="R79" s="54">
        <f t="shared" ref="R79:T79" si="76">SUM(C79,F79,I79,L79,O79)</f>
        <v>40</v>
      </c>
      <c r="S79" s="182">
        <f t="shared" si="76"/>
        <v>16</v>
      </c>
      <c r="T79" s="54">
        <f t="shared" si="76"/>
        <v>30</v>
      </c>
      <c r="U79" s="28">
        <f t="shared" si="58"/>
        <v>75.47169811</v>
      </c>
      <c r="V79" s="29">
        <f t="shared" si="59"/>
        <v>66.66666667</v>
      </c>
      <c r="W79" s="29">
        <f t="shared" si="60"/>
        <v>73.17073171</v>
      </c>
      <c r="X79" s="51"/>
    </row>
    <row r="80">
      <c r="A80" s="31">
        <v>69.0</v>
      </c>
      <c r="B80" s="32" t="s">
        <v>87</v>
      </c>
      <c r="C80" s="15">
        <v>9.0</v>
      </c>
      <c r="D80" s="15">
        <v>5.0</v>
      </c>
      <c r="E80" s="15">
        <v>9.0</v>
      </c>
      <c r="F80" s="16">
        <v>5.0</v>
      </c>
      <c r="G80" s="14"/>
      <c r="H80" s="16">
        <v>5.0</v>
      </c>
      <c r="I80" s="15">
        <v>7.0</v>
      </c>
      <c r="J80" s="15">
        <v>4.0</v>
      </c>
      <c r="K80" s="15">
        <v>3.0</v>
      </c>
      <c r="L80" s="15">
        <v>8.0</v>
      </c>
      <c r="M80" s="15">
        <v>4.0</v>
      </c>
      <c r="N80" s="15">
        <v>3.0</v>
      </c>
      <c r="O80" s="16">
        <v>8.0</v>
      </c>
      <c r="P80" s="14"/>
      <c r="Q80" s="16">
        <v>9.0</v>
      </c>
      <c r="R80" s="54">
        <f t="shared" ref="R80:T80" si="77">SUM(C80,F80,I80,L80,O80)</f>
        <v>37</v>
      </c>
      <c r="S80" s="182">
        <f t="shared" si="77"/>
        <v>13</v>
      </c>
      <c r="T80" s="54">
        <f t="shared" si="77"/>
        <v>29</v>
      </c>
      <c r="U80" s="28">
        <f t="shared" si="58"/>
        <v>69.81132075</v>
      </c>
      <c r="V80" s="29">
        <f t="shared" si="59"/>
        <v>54.16666667</v>
      </c>
      <c r="W80" s="29">
        <f t="shared" si="60"/>
        <v>70.73170732</v>
      </c>
      <c r="X80" s="51"/>
    </row>
    <row r="81">
      <c r="A81" s="31">
        <v>70.0</v>
      </c>
      <c r="B81" s="32" t="s">
        <v>88</v>
      </c>
      <c r="C81" s="15">
        <v>8.0</v>
      </c>
      <c r="D81" s="15">
        <v>5.0</v>
      </c>
      <c r="E81" s="15">
        <v>9.0</v>
      </c>
      <c r="F81" s="16">
        <v>6.0</v>
      </c>
      <c r="G81" s="14"/>
      <c r="H81" s="16">
        <v>4.0</v>
      </c>
      <c r="I81" s="15">
        <v>6.0</v>
      </c>
      <c r="J81" s="15">
        <v>4.0</v>
      </c>
      <c r="K81" s="15">
        <v>2.0</v>
      </c>
      <c r="L81" s="15">
        <v>8.0</v>
      </c>
      <c r="M81" s="15">
        <v>5.0</v>
      </c>
      <c r="N81" s="15">
        <v>2.0</v>
      </c>
      <c r="O81" s="16">
        <v>7.0</v>
      </c>
      <c r="P81" s="14"/>
      <c r="Q81" s="16">
        <v>9.0</v>
      </c>
      <c r="R81" s="54">
        <f t="shared" ref="R81:T81" si="78">SUM(C81,F81,I81,L81,O81)</f>
        <v>35</v>
      </c>
      <c r="S81" s="182">
        <f t="shared" si="78"/>
        <v>14</v>
      </c>
      <c r="T81" s="54">
        <f t="shared" si="78"/>
        <v>26</v>
      </c>
      <c r="U81" s="28">
        <f t="shared" si="58"/>
        <v>66.03773585</v>
      </c>
      <c r="V81" s="29">
        <f t="shared" si="59"/>
        <v>58.33333333</v>
      </c>
      <c r="W81" s="29">
        <f t="shared" si="60"/>
        <v>63.41463415</v>
      </c>
      <c r="X81" s="51"/>
    </row>
    <row r="82">
      <c r="A82" s="31">
        <v>71.0</v>
      </c>
      <c r="B82" s="32" t="s">
        <v>89</v>
      </c>
      <c r="C82" s="15">
        <v>9.0</v>
      </c>
      <c r="D82" s="15">
        <v>5.0</v>
      </c>
      <c r="E82" s="15">
        <v>8.0</v>
      </c>
      <c r="F82" s="16">
        <v>3.0</v>
      </c>
      <c r="G82" s="14"/>
      <c r="H82" s="16">
        <v>4.0</v>
      </c>
      <c r="I82" s="15">
        <v>6.0</v>
      </c>
      <c r="J82" s="15">
        <v>4.0</v>
      </c>
      <c r="K82" s="15">
        <v>3.0</v>
      </c>
      <c r="L82" s="15">
        <v>7.0</v>
      </c>
      <c r="M82" s="15">
        <v>4.0</v>
      </c>
      <c r="N82" s="15">
        <v>3.0</v>
      </c>
      <c r="O82" s="16">
        <v>7.0</v>
      </c>
      <c r="P82" s="14"/>
      <c r="Q82" s="16">
        <v>7.0</v>
      </c>
      <c r="R82" s="54">
        <f t="shared" ref="R82:T82" si="79">SUM(C82,F82,I82,L82,O82)</f>
        <v>32</v>
      </c>
      <c r="S82" s="182">
        <f t="shared" si="79"/>
        <v>13</v>
      </c>
      <c r="T82" s="54">
        <f t="shared" si="79"/>
        <v>25</v>
      </c>
      <c r="U82" s="28">
        <f t="shared" si="58"/>
        <v>60.37735849</v>
      </c>
      <c r="V82" s="29">
        <f t="shared" si="59"/>
        <v>54.16666667</v>
      </c>
      <c r="W82" s="29">
        <f t="shared" si="60"/>
        <v>60.97560976</v>
      </c>
      <c r="X82" s="51"/>
    </row>
    <row r="83">
      <c r="A83" s="31">
        <v>72.0</v>
      </c>
      <c r="B83" s="32" t="s">
        <v>90</v>
      </c>
      <c r="C83" s="15">
        <v>9.0</v>
      </c>
      <c r="D83" s="15">
        <v>5.0</v>
      </c>
      <c r="E83" s="15">
        <v>9.0</v>
      </c>
      <c r="F83" s="16">
        <v>6.0</v>
      </c>
      <c r="G83" s="14"/>
      <c r="H83" s="16">
        <v>4.0</v>
      </c>
      <c r="I83" s="15">
        <v>7.0</v>
      </c>
      <c r="J83" s="15">
        <v>4.0</v>
      </c>
      <c r="K83" s="15">
        <v>3.0</v>
      </c>
      <c r="L83" s="15">
        <v>9.0</v>
      </c>
      <c r="M83" s="15">
        <v>5.0</v>
      </c>
      <c r="N83" s="15">
        <v>3.0</v>
      </c>
      <c r="O83" s="16">
        <v>7.0</v>
      </c>
      <c r="P83" s="14"/>
      <c r="Q83" s="16">
        <v>10.0</v>
      </c>
      <c r="R83" s="54">
        <f t="shared" ref="R83:T83" si="80">SUM(C83,F83,I83,L83,O83)</f>
        <v>38</v>
      </c>
      <c r="S83" s="182">
        <f t="shared" si="80"/>
        <v>14</v>
      </c>
      <c r="T83" s="54">
        <f t="shared" si="80"/>
        <v>29</v>
      </c>
      <c r="U83" s="28">
        <f t="shared" si="58"/>
        <v>71.69811321</v>
      </c>
      <c r="V83" s="29">
        <f t="shared" si="59"/>
        <v>58.33333333</v>
      </c>
      <c r="W83" s="29">
        <f t="shared" si="60"/>
        <v>70.73170732</v>
      </c>
      <c r="X83" s="51"/>
    </row>
    <row r="84">
      <c r="A84" s="31">
        <v>73.0</v>
      </c>
      <c r="B84" s="32" t="s">
        <v>91</v>
      </c>
      <c r="C84" s="15">
        <v>10.0</v>
      </c>
      <c r="D84" s="15">
        <v>5.0</v>
      </c>
      <c r="E84" s="15">
        <v>9.0</v>
      </c>
      <c r="F84" s="16">
        <v>6.0</v>
      </c>
      <c r="G84" s="14"/>
      <c r="H84" s="16">
        <v>4.0</v>
      </c>
      <c r="I84" s="15">
        <v>6.0</v>
      </c>
      <c r="J84" s="15">
        <v>5.0</v>
      </c>
      <c r="K84" s="15">
        <v>3.0</v>
      </c>
      <c r="L84" s="15">
        <v>9.0</v>
      </c>
      <c r="M84" s="15">
        <v>6.0</v>
      </c>
      <c r="N84" s="15">
        <v>3.0</v>
      </c>
      <c r="O84" s="16">
        <v>7.0</v>
      </c>
      <c r="P84" s="14"/>
      <c r="Q84" s="16">
        <v>10.0</v>
      </c>
      <c r="R84" s="54">
        <f t="shared" ref="R84:T84" si="81">SUM(C84,F84,I84,L84,O84)</f>
        <v>38</v>
      </c>
      <c r="S84" s="182">
        <f t="shared" si="81"/>
        <v>16</v>
      </c>
      <c r="T84" s="54">
        <f t="shared" si="81"/>
        <v>29</v>
      </c>
      <c r="U84" s="28">
        <f t="shared" si="58"/>
        <v>71.69811321</v>
      </c>
      <c r="V84" s="29">
        <f t="shared" si="59"/>
        <v>66.66666667</v>
      </c>
      <c r="W84" s="29">
        <f t="shared" si="60"/>
        <v>70.73170732</v>
      </c>
      <c r="X84" s="51"/>
    </row>
    <row r="85">
      <c r="A85" s="31">
        <v>74.0</v>
      </c>
      <c r="B85" s="32" t="s">
        <v>92</v>
      </c>
      <c r="C85" s="15">
        <v>7.0</v>
      </c>
      <c r="D85" s="15">
        <v>4.0</v>
      </c>
      <c r="E85" s="15">
        <v>7.0</v>
      </c>
      <c r="F85" s="16">
        <v>4.0</v>
      </c>
      <c r="G85" s="14"/>
      <c r="H85" s="16">
        <v>3.0</v>
      </c>
      <c r="I85" s="15">
        <v>5.0</v>
      </c>
      <c r="J85" s="15">
        <v>3.0</v>
      </c>
      <c r="K85" s="15">
        <v>2.0</v>
      </c>
      <c r="L85" s="15">
        <v>1.0</v>
      </c>
      <c r="M85" s="15">
        <v>3.0</v>
      </c>
      <c r="N85" s="15">
        <v>7.0</v>
      </c>
      <c r="O85" s="16">
        <v>6.0</v>
      </c>
      <c r="P85" s="14"/>
      <c r="Q85" s="16">
        <v>7.0</v>
      </c>
      <c r="R85" s="54">
        <f t="shared" ref="R85:T85" si="82">SUM(C85,F85,I85,L85,O85)</f>
        <v>23</v>
      </c>
      <c r="S85" s="182">
        <f t="shared" si="82"/>
        <v>10</v>
      </c>
      <c r="T85" s="54">
        <f t="shared" si="82"/>
        <v>26</v>
      </c>
      <c r="U85" s="28">
        <f t="shared" si="58"/>
        <v>43.39622642</v>
      </c>
      <c r="V85" s="29">
        <f t="shared" si="59"/>
        <v>41.66666667</v>
      </c>
      <c r="W85" s="29">
        <f t="shared" si="60"/>
        <v>63.41463415</v>
      </c>
      <c r="X85" s="51"/>
    </row>
    <row r="86">
      <c r="A86" s="31">
        <v>75.0</v>
      </c>
      <c r="B86" s="32" t="s">
        <v>93</v>
      </c>
      <c r="C86" s="15">
        <v>8.0</v>
      </c>
      <c r="D86" s="15">
        <v>5.0</v>
      </c>
      <c r="E86" s="15">
        <v>9.0</v>
      </c>
      <c r="F86" s="16">
        <v>6.0</v>
      </c>
      <c r="G86" s="14"/>
      <c r="H86" s="16">
        <v>4.0</v>
      </c>
      <c r="I86" s="15">
        <v>6.0</v>
      </c>
      <c r="J86" s="15">
        <v>5.0</v>
      </c>
      <c r="K86" s="15">
        <v>0.0</v>
      </c>
      <c r="L86" s="15">
        <v>2.0</v>
      </c>
      <c r="M86" s="15">
        <v>6.0</v>
      </c>
      <c r="N86" s="15">
        <v>8.0</v>
      </c>
      <c r="O86" s="16">
        <v>7.0</v>
      </c>
      <c r="P86" s="14"/>
      <c r="Q86" s="16">
        <v>8.0</v>
      </c>
      <c r="R86" s="54">
        <f t="shared" ref="R86:T86" si="83">SUM(C86,F86,I86,L86,O86)</f>
        <v>29</v>
      </c>
      <c r="S86" s="182">
        <f t="shared" si="83"/>
        <v>16</v>
      </c>
      <c r="T86" s="54">
        <f t="shared" si="83"/>
        <v>29</v>
      </c>
      <c r="U86" s="28">
        <f t="shared" si="58"/>
        <v>54.71698113</v>
      </c>
      <c r="V86" s="29">
        <f t="shared" si="59"/>
        <v>66.66666667</v>
      </c>
      <c r="W86" s="29">
        <f t="shared" si="60"/>
        <v>70.73170732</v>
      </c>
      <c r="X86" s="51"/>
    </row>
    <row r="87">
      <c r="A87" s="31">
        <v>76.0</v>
      </c>
      <c r="B87" s="32" t="s">
        <v>94</v>
      </c>
      <c r="C87" s="15">
        <v>8.0</v>
      </c>
      <c r="D87" s="15">
        <v>5.0</v>
      </c>
      <c r="E87" s="15">
        <v>8.0</v>
      </c>
      <c r="F87" s="16">
        <v>5.0</v>
      </c>
      <c r="G87" s="14"/>
      <c r="H87" s="16">
        <v>3.0</v>
      </c>
      <c r="I87" s="15">
        <v>5.0</v>
      </c>
      <c r="J87" s="15">
        <v>3.0</v>
      </c>
      <c r="K87" s="15">
        <v>2.0</v>
      </c>
      <c r="L87" s="15">
        <v>2.0</v>
      </c>
      <c r="M87" s="15">
        <v>3.0</v>
      </c>
      <c r="N87" s="15">
        <v>8.0</v>
      </c>
      <c r="O87" s="16">
        <v>7.0</v>
      </c>
      <c r="P87" s="14"/>
      <c r="Q87" s="16">
        <v>8.0</v>
      </c>
      <c r="R87" s="54">
        <f t="shared" ref="R87:T87" si="84">SUM(C87,F87,I87,L87,O87)</f>
        <v>27</v>
      </c>
      <c r="S87" s="182">
        <f t="shared" si="84"/>
        <v>11</v>
      </c>
      <c r="T87" s="54">
        <f t="shared" si="84"/>
        <v>29</v>
      </c>
      <c r="U87" s="28">
        <f t="shared" si="58"/>
        <v>50.94339623</v>
      </c>
      <c r="V87" s="29">
        <f t="shared" si="59"/>
        <v>45.83333333</v>
      </c>
      <c r="W87" s="29">
        <f t="shared" si="60"/>
        <v>70.73170732</v>
      </c>
      <c r="X87" s="51"/>
    </row>
    <row r="88">
      <c r="A88" s="31">
        <v>77.0</v>
      </c>
      <c r="B88" s="32" t="s">
        <v>95</v>
      </c>
      <c r="C88" s="15">
        <v>7.0</v>
      </c>
      <c r="D88" s="15">
        <v>3.0</v>
      </c>
      <c r="E88" s="15">
        <v>7.0</v>
      </c>
      <c r="F88" s="16">
        <v>5.0</v>
      </c>
      <c r="G88" s="14"/>
      <c r="H88" s="16">
        <v>5.0</v>
      </c>
      <c r="I88" s="15">
        <v>5.0</v>
      </c>
      <c r="J88" s="15">
        <v>4.0</v>
      </c>
      <c r="K88" s="15">
        <v>2.0</v>
      </c>
      <c r="L88" s="15">
        <v>2.0</v>
      </c>
      <c r="M88" s="15">
        <v>5.0</v>
      </c>
      <c r="N88" s="15">
        <v>7.0</v>
      </c>
      <c r="O88" s="16">
        <v>5.0</v>
      </c>
      <c r="P88" s="14"/>
      <c r="Q88" s="16">
        <v>7.0</v>
      </c>
      <c r="R88" s="54">
        <f t="shared" ref="R88:T88" si="85">SUM(C88,F88,I88,L88,O88)</f>
        <v>24</v>
      </c>
      <c r="S88" s="182">
        <f t="shared" si="85"/>
        <v>12</v>
      </c>
      <c r="T88" s="54">
        <f t="shared" si="85"/>
        <v>28</v>
      </c>
      <c r="U88" s="28">
        <f t="shared" si="58"/>
        <v>45.28301887</v>
      </c>
      <c r="V88" s="29">
        <f t="shared" si="59"/>
        <v>50</v>
      </c>
      <c r="W88" s="29">
        <f t="shared" si="60"/>
        <v>68.29268293</v>
      </c>
      <c r="X88" s="51"/>
    </row>
    <row r="89">
      <c r="A89" s="31">
        <v>78.0</v>
      </c>
      <c r="B89" s="32" t="s">
        <v>96</v>
      </c>
      <c r="C89" s="15">
        <v>9.0</v>
      </c>
      <c r="D89" s="15">
        <v>5.0</v>
      </c>
      <c r="E89" s="15">
        <v>8.0</v>
      </c>
      <c r="F89" s="16">
        <v>6.0</v>
      </c>
      <c r="G89" s="14"/>
      <c r="H89" s="16">
        <v>5.0</v>
      </c>
      <c r="I89" s="15">
        <v>7.0</v>
      </c>
      <c r="J89" s="15">
        <v>5.0</v>
      </c>
      <c r="K89" s="15">
        <v>2.0</v>
      </c>
      <c r="L89" s="15">
        <v>2.0</v>
      </c>
      <c r="M89" s="15">
        <v>6.0</v>
      </c>
      <c r="N89" s="15">
        <v>9.0</v>
      </c>
      <c r="O89" s="16">
        <v>7.0</v>
      </c>
      <c r="P89" s="14"/>
      <c r="Q89" s="16">
        <v>9.0</v>
      </c>
      <c r="R89" s="54">
        <f t="shared" ref="R89:T89" si="86">SUM(C89,F89,I89,L89,O89)</f>
        <v>31</v>
      </c>
      <c r="S89" s="182">
        <f t="shared" si="86"/>
        <v>16</v>
      </c>
      <c r="T89" s="54">
        <f t="shared" si="86"/>
        <v>33</v>
      </c>
      <c r="U89" s="28">
        <f t="shared" si="58"/>
        <v>58.49056604</v>
      </c>
      <c r="V89" s="29">
        <f t="shared" si="59"/>
        <v>66.66666667</v>
      </c>
      <c r="W89" s="29">
        <f t="shared" si="60"/>
        <v>80.48780488</v>
      </c>
      <c r="X89" s="51"/>
    </row>
    <row r="90">
      <c r="A90" s="31">
        <v>79.0</v>
      </c>
      <c r="B90" s="32" t="s">
        <v>97</v>
      </c>
      <c r="C90" s="15">
        <v>10.0</v>
      </c>
      <c r="D90" s="15">
        <v>5.0</v>
      </c>
      <c r="E90" s="15">
        <v>9.0</v>
      </c>
      <c r="F90" s="16">
        <v>6.0</v>
      </c>
      <c r="G90" s="14"/>
      <c r="H90" s="16">
        <v>5.0</v>
      </c>
      <c r="I90" s="15">
        <v>7.0</v>
      </c>
      <c r="J90" s="15">
        <v>5.0</v>
      </c>
      <c r="K90" s="15">
        <v>3.0</v>
      </c>
      <c r="L90" s="15">
        <v>3.0</v>
      </c>
      <c r="M90" s="15">
        <v>6.0</v>
      </c>
      <c r="N90" s="15">
        <v>9.0</v>
      </c>
      <c r="O90" s="16">
        <v>8.0</v>
      </c>
      <c r="P90" s="14"/>
      <c r="Q90" s="16">
        <v>10.0</v>
      </c>
      <c r="R90" s="54">
        <f t="shared" ref="R90:T90" si="87">SUM(C90,F90,I90,L90,O90)</f>
        <v>34</v>
      </c>
      <c r="S90" s="182">
        <f t="shared" si="87"/>
        <v>16</v>
      </c>
      <c r="T90" s="54">
        <f t="shared" si="87"/>
        <v>36</v>
      </c>
      <c r="U90" s="28">
        <f t="shared" si="58"/>
        <v>64.1509434</v>
      </c>
      <c r="V90" s="29">
        <f t="shared" si="59"/>
        <v>66.66666667</v>
      </c>
      <c r="W90" s="29">
        <f t="shared" si="60"/>
        <v>87.80487805</v>
      </c>
      <c r="X90" s="51"/>
    </row>
    <row r="91">
      <c r="A91" s="31">
        <v>80.0</v>
      </c>
      <c r="B91" s="32" t="s">
        <v>98</v>
      </c>
      <c r="C91" s="15">
        <v>10.0</v>
      </c>
      <c r="D91" s="15">
        <v>4.0</v>
      </c>
      <c r="E91" s="15">
        <v>8.0</v>
      </c>
      <c r="F91" s="16">
        <v>5.0</v>
      </c>
      <c r="G91" s="14"/>
      <c r="H91" s="16">
        <v>5.0</v>
      </c>
      <c r="I91" s="15">
        <v>7.0</v>
      </c>
      <c r="J91" s="15">
        <v>5.0</v>
      </c>
      <c r="K91" s="15">
        <v>3.0</v>
      </c>
      <c r="L91" s="15">
        <v>3.0</v>
      </c>
      <c r="M91" s="15">
        <v>5.0</v>
      </c>
      <c r="N91" s="15">
        <v>8.0</v>
      </c>
      <c r="O91" s="16">
        <v>8.0</v>
      </c>
      <c r="P91" s="14"/>
      <c r="Q91" s="16">
        <v>9.0</v>
      </c>
      <c r="R91" s="54">
        <f t="shared" ref="R91:T91" si="88">SUM(C91,F91,I91,L91,O91)</f>
        <v>33</v>
      </c>
      <c r="S91" s="182">
        <f t="shared" si="88"/>
        <v>14</v>
      </c>
      <c r="T91" s="54">
        <f t="shared" si="88"/>
        <v>33</v>
      </c>
      <c r="U91" s="28">
        <f t="shared" si="58"/>
        <v>62.26415094</v>
      </c>
      <c r="V91" s="29">
        <f t="shared" si="59"/>
        <v>58.33333333</v>
      </c>
      <c r="W91" s="29">
        <f t="shared" si="60"/>
        <v>80.48780488</v>
      </c>
      <c r="X91" s="51"/>
    </row>
    <row r="92">
      <c r="A92" s="31">
        <v>81.0</v>
      </c>
      <c r="B92" s="32" t="s">
        <v>99</v>
      </c>
      <c r="C92" s="15">
        <v>9.0</v>
      </c>
      <c r="D92" s="15">
        <v>4.0</v>
      </c>
      <c r="E92" s="15">
        <v>8.0</v>
      </c>
      <c r="F92" s="16">
        <v>5.0</v>
      </c>
      <c r="G92" s="14"/>
      <c r="H92" s="16">
        <v>4.0</v>
      </c>
      <c r="I92" s="15">
        <v>6.0</v>
      </c>
      <c r="J92" s="15">
        <v>5.0</v>
      </c>
      <c r="K92" s="15">
        <v>2.0</v>
      </c>
      <c r="L92" s="15">
        <v>2.0</v>
      </c>
      <c r="M92" s="15">
        <v>5.0</v>
      </c>
      <c r="N92" s="15">
        <v>7.0</v>
      </c>
      <c r="O92" s="16">
        <v>7.0</v>
      </c>
      <c r="P92" s="14"/>
      <c r="Q92" s="16">
        <v>8.0</v>
      </c>
      <c r="R92" s="54">
        <f t="shared" ref="R92:T92" si="89">SUM(C92,F92,I92,L92,O92)</f>
        <v>29</v>
      </c>
      <c r="S92" s="182">
        <f t="shared" si="89"/>
        <v>14</v>
      </c>
      <c r="T92" s="54">
        <f t="shared" si="89"/>
        <v>29</v>
      </c>
      <c r="U92" s="28">
        <f t="shared" si="58"/>
        <v>54.71698113</v>
      </c>
      <c r="V92" s="29">
        <f t="shared" si="59"/>
        <v>58.33333333</v>
      </c>
      <c r="W92" s="29">
        <f t="shared" si="60"/>
        <v>70.73170732</v>
      </c>
      <c r="X92" s="51"/>
    </row>
    <row r="93">
      <c r="A93" s="31">
        <v>82.0</v>
      </c>
      <c r="B93" s="32" t="s">
        <v>100</v>
      </c>
      <c r="C93" s="15">
        <v>10.0</v>
      </c>
      <c r="D93" s="15">
        <v>5.0</v>
      </c>
      <c r="E93" s="15">
        <v>9.0</v>
      </c>
      <c r="F93" s="16">
        <v>6.0</v>
      </c>
      <c r="G93" s="14"/>
      <c r="H93" s="16">
        <v>5.0</v>
      </c>
      <c r="I93" s="15">
        <v>8.0</v>
      </c>
      <c r="J93" s="15">
        <v>5.0</v>
      </c>
      <c r="K93" s="15">
        <v>3.0</v>
      </c>
      <c r="L93" s="15">
        <v>3.0</v>
      </c>
      <c r="M93" s="15">
        <v>6.0</v>
      </c>
      <c r="N93" s="15">
        <v>9.0</v>
      </c>
      <c r="O93" s="16">
        <v>8.0</v>
      </c>
      <c r="P93" s="14"/>
      <c r="Q93" s="16">
        <v>10.0</v>
      </c>
      <c r="R93" s="54">
        <f t="shared" ref="R93:T93" si="90">SUM(C93,F93,I93,L93,O93)</f>
        <v>35</v>
      </c>
      <c r="S93" s="182">
        <f t="shared" si="90"/>
        <v>16</v>
      </c>
      <c r="T93" s="54">
        <f t="shared" si="90"/>
        <v>36</v>
      </c>
      <c r="U93" s="28">
        <f t="shared" si="58"/>
        <v>66.03773585</v>
      </c>
      <c r="V93" s="29">
        <f t="shared" si="59"/>
        <v>66.66666667</v>
      </c>
      <c r="W93" s="29">
        <f t="shared" si="60"/>
        <v>87.80487805</v>
      </c>
      <c r="X93" s="51"/>
    </row>
    <row r="94">
      <c r="A94" s="31">
        <v>83.0</v>
      </c>
      <c r="B94" s="32" t="s">
        <v>101</v>
      </c>
      <c r="C94" s="15">
        <v>6.0</v>
      </c>
      <c r="D94" s="15">
        <v>3.0</v>
      </c>
      <c r="E94" s="15">
        <v>7.0</v>
      </c>
      <c r="F94" s="16">
        <v>6.0</v>
      </c>
      <c r="G94" s="14"/>
      <c r="H94" s="16">
        <v>1.0</v>
      </c>
      <c r="I94" s="15">
        <v>4.0</v>
      </c>
      <c r="J94" s="15">
        <v>3.0</v>
      </c>
      <c r="K94" s="15">
        <v>0.0</v>
      </c>
      <c r="L94" s="15">
        <v>0.0</v>
      </c>
      <c r="M94" s="15">
        <v>4.0</v>
      </c>
      <c r="N94" s="15">
        <v>6.0</v>
      </c>
      <c r="O94" s="16">
        <v>4.0</v>
      </c>
      <c r="P94" s="14"/>
      <c r="Q94" s="16">
        <v>8.0</v>
      </c>
      <c r="R94" s="54">
        <f t="shared" ref="R94:T94" si="91">SUM(C94,F94,I94,L94,O94)</f>
        <v>20</v>
      </c>
      <c r="S94" s="182">
        <f t="shared" si="91"/>
        <v>10</v>
      </c>
      <c r="T94" s="54">
        <f t="shared" si="91"/>
        <v>22</v>
      </c>
      <c r="U94" s="28">
        <f t="shared" si="58"/>
        <v>37.73584906</v>
      </c>
      <c r="V94" s="29">
        <f t="shared" si="59"/>
        <v>41.66666667</v>
      </c>
      <c r="W94" s="29">
        <f t="shared" si="60"/>
        <v>53.65853659</v>
      </c>
      <c r="X94" s="51"/>
    </row>
    <row r="95">
      <c r="A95" s="31">
        <v>84.0</v>
      </c>
      <c r="B95" s="32" t="s">
        <v>102</v>
      </c>
      <c r="C95" s="15">
        <v>10.0</v>
      </c>
      <c r="D95" s="15">
        <v>5.0</v>
      </c>
      <c r="E95" s="15">
        <v>9.0</v>
      </c>
      <c r="F95" s="16">
        <v>5.0</v>
      </c>
      <c r="G95" s="14"/>
      <c r="H95" s="16">
        <v>4.0</v>
      </c>
      <c r="I95" s="15">
        <v>7.0</v>
      </c>
      <c r="J95" s="15">
        <v>5.0</v>
      </c>
      <c r="K95" s="15">
        <v>3.0</v>
      </c>
      <c r="L95" s="15">
        <v>3.0</v>
      </c>
      <c r="M95" s="15">
        <v>6.0</v>
      </c>
      <c r="N95" s="15">
        <v>9.0</v>
      </c>
      <c r="O95" s="16">
        <v>7.0</v>
      </c>
      <c r="P95" s="14"/>
      <c r="Q95" s="16">
        <v>10.0</v>
      </c>
      <c r="R95" s="54">
        <f t="shared" ref="R95:T95" si="92">SUM(C95,F95,I95,L95,O95)</f>
        <v>32</v>
      </c>
      <c r="S95" s="182">
        <f t="shared" si="92"/>
        <v>16</v>
      </c>
      <c r="T95" s="54">
        <f t="shared" si="92"/>
        <v>35</v>
      </c>
      <c r="U95" s="28">
        <f t="shared" si="58"/>
        <v>60.37735849</v>
      </c>
      <c r="V95" s="29">
        <f t="shared" si="59"/>
        <v>66.66666667</v>
      </c>
      <c r="W95" s="29">
        <f t="shared" si="60"/>
        <v>85.36585366</v>
      </c>
      <c r="X95" s="51"/>
    </row>
    <row r="96">
      <c r="A96" s="31">
        <v>85.0</v>
      </c>
      <c r="B96" s="32" t="s">
        <v>103</v>
      </c>
      <c r="C96" s="15">
        <v>7.0</v>
      </c>
      <c r="D96" s="15">
        <v>4.0</v>
      </c>
      <c r="E96" s="15">
        <v>7.0</v>
      </c>
      <c r="F96" s="16">
        <v>6.0</v>
      </c>
      <c r="G96" s="14"/>
      <c r="H96" s="16">
        <v>5.0</v>
      </c>
      <c r="I96" s="15">
        <v>7.0</v>
      </c>
      <c r="J96" s="15">
        <v>4.0</v>
      </c>
      <c r="K96" s="15">
        <v>1.0</v>
      </c>
      <c r="L96" s="15">
        <v>2.0</v>
      </c>
      <c r="M96" s="15">
        <v>5.0</v>
      </c>
      <c r="N96" s="15">
        <v>8.0</v>
      </c>
      <c r="O96" s="16">
        <v>7.0</v>
      </c>
      <c r="P96" s="14"/>
      <c r="Q96" s="16">
        <v>8.0</v>
      </c>
      <c r="R96" s="54">
        <f t="shared" ref="R96:T96" si="93">SUM(C96,F96,I96,L96,O96)</f>
        <v>29</v>
      </c>
      <c r="S96" s="182">
        <f t="shared" si="93"/>
        <v>13</v>
      </c>
      <c r="T96" s="54">
        <f t="shared" si="93"/>
        <v>29</v>
      </c>
      <c r="U96" s="28">
        <f t="shared" si="58"/>
        <v>54.71698113</v>
      </c>
      <c r="V96" s="29">
        <f t="shared" si="59"/>
        <v>54.16666667</v>
      </c>
      <c r="W96" s="29">
        <f t="shared" si="60"/>
        <v>70.73170732</v>
      </c>
      <c r="X96" s="51"/>
    </row>
    <row r="97">
      <c r="A97" s="31">
        <v>86.0</v>
      </c>
      <c r="B97" s="32" t="s">
        <v>104</v>
      </c>
      <c r="C97" s="15">
        <v>10.0</v>
      </c>
      <c r="D97" s="15">
        <v>5.0</v>
      </c>
      <c r="E97" s="15">
        <v>9.0</v>
      </c>
      <c r="F97" s="16">
        <v>5.0</v>
      </c>
      <c r="G97" s="14"/>
      <c r="H97" s="16">
        <v>5.0</v>
      </c>
      <c r="I97" s="15">
        <v>7.0</v>
      </c>
      <c r="J97" s="15">
        <v>4.0</v>
      </c>
      <c r="K97" s="15">
        <v>3.0</v>
      </c>
      <c r="L97" s="15">
        <v>3.0</v>
      </c>
      <c r="M97" s="15">
        <v>5.0</v>
      </c>
      <c r="N97" s="15">
        <v>9.0</v>
      </c>
      <c r="O97" s="16">
        <v>8.0</v>
      </c>
      <c r="P97" s="14"/>
      <c r="Q97" s="16">
        <v>9.0</v>
      </c>
      <c r="R97" s="54">
        <f t="shared" ref="R97:T97" si="94">SUM(C97,F97,I97,L97,O97)</f>
        <v>33</v>
      </c>
      <c r="S97" s="182">
        <f t="shared" si="94"/>
        <v>14</v>
      </c>
      <c r="T97" s="54">
        <f t="shared" si="94"/>
        <v>35</v>
      </c>
      <c r="U97" s="28">
        <f t="shared" si="58"/>
        <v>62.26415094</v>
      </c>
      <c r="V97" s="29">
        <f t="shared" si="59"/>
        <v>58.33333333</v>
      </c>
      <c r="W97" s="29">
        <f t="shared" si="60"/>
        <v>85.36585366</v>
      </c>
      <c r="X97" s="51"/>
    </row>
    <row r="98">
      <c r="A98" s="31">
        <v>87.0</v>
      </c>
      <c r="B98" s="32" t="s">
        <v>105</v>
      </c>
      <c r="C98" s="15">
        <v>9.0</v>
      </c>
      <c r="D98" s="15">
        <v>4.0</v>
      </c>
      <c r="E98" s="15">
        <v>9.0</v>
      </c>
      <c r="F98" s="16">
        <v>6.0</v>
      </c>
      <c r="G98" s="14"/>
      <c r="H98" s="16">
        <v>5.0</v>
      </c>
      <c r="I98" s="15">
        <v>5.0</v>
      </c>
      <c r="J98" s="15">
        <v>4.0</v>
      </c>
      <c r="K98" s="15">
        <v>3.0</v>
      </c>
      <c r="L98" s="15">
        <v>3.0</v>
      </c>
      <c r="M98" s="15">
        <v>5.0</v>
      </c>
      <c r="N98" s="15">
        <v>7.0</v>
      </c>
      <c r="O98" s="16">
        <v>7.0</v>
      </c>
      <c r="P98" s="14"/>
      <c r="Q98" s="16">
        <v>10.0</v>
      </c>
      <c r="R98" s="54">
        <f t="shared" ref="R98:T98" si="95">SUM(C98,F98,I98,L98,O98)</f>
        <v>30</v>
      </c>
      <c r="S98" s="182">
        <f t="shared" si="95"/>
        <v>13</v>
      </c>
      <c r="T98" s="54">
        <f t="shared" si="95"/>
        <v>34</v>
      </c>
      <c r="U98" s="28">
        <f t="shared" si="58"/>
        <v>56.60377358</v>
      </c>
      <c r="V98" s="29">
        <f t="shared" si="59"/>
        <v>54.16666667</v>
      </c>
      <c r="W98" s="29">
        <f t="shared" si="60"/>
        <v>82.92682927</v>
      </c>
      <c r="X98" s="51"/>
    </row>
    <row r="99">
      <c r="A99" s="31">
        <v>88.0</v>
      </c>
      <c r="B99" s="32" t="s">
        <v>106</v>
      </c>
      <c r="C99" s="15">
        <v>10.0</v>
      </c>
      <c r="D99" s="15">
        <v>4.0</v>
      </c>
      <c r="E99" s="15">
        <v>8.0</v>
      </c>
      <c r="F99" s="16">
        <v>5.0</v>
      </c>
      <c r="G99" s="14"/>
      <c r="H99" s="16">
        <v>5.0</v>
      </c>
      <c r="I99" s="15">
        <v>7.0</v>
      </c>
      <c r="J99" s="15">
        <v>5.0</v>
      </c>
      <c r="K99" s="15">
        <v>3.0</v>
      </c>
      <c r="L99" s="15">
        <v>3.0</v>
      </c>
      <c r="M99" s="15">
        <v>6.0</v>
      </c>
      <c r="N99" s="15">
        <v>8.0</v>
      </c>
      <c r="O99" s="16">
        <v>8.0</v>
      </c>
      <c r="P99" s="14"/>
      <c r="Q99" s="15">
        <v>10.0</v>
      </c>
      <c r="R99" s="54">
        <f t="shared" ref="R99:T99" si="96">SUM(C99,F99,I99,L99,O99)</f>
        <v>33</v>
      </c>
      <c r="S99" s="182">
        <f t="shared" si="96"/>
        <v>15</v>
      </c>
      <c r="T99" s="54">
        <f t="shared" si="96"/>
        <v>34</v>
      </c>
      <c r="U99" s="28">
        <f t="shared" si="58"/>
        <v>62.26415094</v>
      </c>
      <c r="V99" s="29">
        <f t="shared" si="59"/>
        <v>62.5</v>
      </c>
      <c r="W99" s="29">
        <f t="shared" si="60"/>
        <v>82.92682927</v>
      </c>
      <c r="X99" s="51"/>
    </row>
    <row r="100">
      <c r="A100" s="31">
        <v>89.0</v>
      </c>
      <c r="B100" s="32" t="s">
        <v>107</v>
      </c>
      <c r="C100" s="15">
        <v>10.0</v>
      </c>
      <c r="D100" s="15">
        <v>5.0</v>
      </c>
      <c r="E100" s="15">
        <v>8.0</v>
      </c>
      <c r="F100" s="16">
        <v>4.0</v>
      </c>
      <c r="G100" s="14"/>
      <c r="H100" s="16">
        <v>4.0</v>
      </c>
      <c r="I100" s="15">
        <v>5.0</v>
      </c>
      <c r="J100" s="15">
        <v>5.0</v>
      </c>
      <c r="K100" s="15">
        <v>2.0</v>
      </c>
      <c r="L100" s="15">
        <v>3.0</v>
      </c>
      <c r="M100" s="15">
        <v>6.0</v>
      </c>
      <c r="N100" s="15">
        <v>6.0</v>
      </c>
      <c r="O100" s="16">
        <v>8.0</v>
      </c>
      <c r="P100" s="14"/>
      <c r="Q100" s="15">
        <v>8.0</v>
      </c>
      <c r="R100" s="54">
        <f t="shared" ref="R100:T100" si="97">SUM(C100,F100,I100,L100,O100)</f>
        <v>30</v>
      </c>
      <c r="S100" s="182">
        <f t="shared" si="97"/>
        <v>16</v>
      </c>
      <c r="T100" s="54">
        <f t="shared" si="97"/>
        <v>28</v>
      </c>
      <c r="U100" s="28">
        <f t="shared" si="58"/>
        <v>56.60377358</v>
      </c>
      <c r="V100" s="29">
        <f t="shared" si="59"/>
        <v>66.66666667</v>
      </c>
      <c r="W100" s="29">
        <f t="shared" si="60"/>
        <v>68.29268293</v>
      </c>
      <c r="X100" s="51"/>
    </row>
    <row r="101">
      <c r="A101" s="31">
        <v>90.0</v>
      </c>
      <c r="B101" s="32" t="s">
        <v>108</v>
      </c>
      <c r="C101" s="15">
        <v>10.0</v>
      </c>
      <c r="D101" s="15">
        <v>5.0</v>
      </c>
      <c r="E101" s="15">
        <v>9.0</v>
      </c>
      <c r="F101" s="16">
        <v>6.0</v>
      </c>
      <c r="G101" s="14"/>
      <c r="H101" s="16">
        <v>5.0</v>
      </c>
      <c r="I101" s="15">
        <v>7.0</v>
      </c>
      <c r="J101" s="15">
        <v>5.0</v>
      </c>
      <c r="K101" s="15">
        <v>3.0</v>
      </c>
      <c r="L101" s="15">
        <v>3.0</v>
      </c>
      <c r="M101" s="15">
        <v>6.0</v>
      </c>
      <c r="N101" s="15">
        <v>9.0</v>
      </c>
      <c r="O101" s="16">
        <v>8.0</v>
      </c>
      <c r="P101" s="14"/>
      <c r="Q101" s="15">
        <v>10.0</v>
      </c>
      <c r="R101" s="54">
        <f t="shared" ref="R101:T101" si="98">SUM(C101,F101,I101,L101,O101)</f>
        <v>34</v>
      </c>
      <c r="S101" s="182">
        <f t="shared" si="98"/>
        <v>16</v>
      </c>
      <c r="T101" s="54">
        <f t="shared" si="98"/>
        <v>36</v>
      </c>
      <c r="U101" s="28">
        <f t="shared" si="58"/>
        <v>64.1509434</v>
      </c>
      <c r="V101" s="29">
        <f t="shared" si="59"/>
        <v>66.66666667</v>
      </c>
      <c r="W101" s="29">
        <f t="shared" si="60"/>
        <v>87.80487805</v>
      </c>
      <c r="X101" s="51"/>
    </row>
    <row r="102">
      <c r="A102" s="31">
        <v>91.0</v>
      </c>
      <c r="B102" s="32" t="s">
        <v>109</v>
      </c>
      <c r="C102" s="15">
        <v>9.0</v>
      </c>
      <c r="D102" s="15">
        <v>5.0</v>
      </c>
      <c r="E102" s="15">
        <v>9.0</v>
      </c>
      <c r="F102" s="16">
        <v>5.0</v>
      </c>
      <c r="G102" s="14"/>
      <c r="H102" s="16">
        <v>5.0</v>
      </c>
      <c r="I102" s="15">
        <v>7.0</v>
      </c>
      <c r="J102" s="15">
        <v>5.0</v>
      </c>
      <c r="K102" s="15">
        <v>2.0</v>
      </c>
      <c r="L102" s="15">
        <v>8.0</v>
      </c>
      <c r="M102" s="15">
        <v>6.0</v>
      </c>
      <c r="N102" s="15">
        <v>3.0</v>
      </c>
      <c r="O102" s="16">
        <v>7.0</v>
      </c>
      <c r="P102" s="14"/>
      <c r="Q102" s="15">
        <v>8.0</v>
      </c>
      <c r="R102" s="54">
        <f t="shared" ref="R102:T102" si="99">SUM(C102,F102,I102,L102,O102)</f>
        <v>36</v>
      </c>
      <c r="S102" s="182">
        <f t="shared" si="99"/>
        <v>16</v>
      </c>
      <c r="T102" s="54">
        <f t="shared" si="99"/>
        <v>27</v>
      </c>
      <c r="U102" s="28">
        <f t="shared" si="58"/>
        <v>67.9245283</v>
      </c>
      <c r="V102" s="29">
        <f t="shared" si="59"/>
        <v>66.66666667</v>
      </c>
      <c r="W102" s="29">
        <f t="shared" si="60"/>
        <v>65.85365854</v>
      </c>
      <c r="X102" s="51"/>
    </row>
    <row r="103">
      <c r="A103" s="31">
        <v>92.0</v>
      </c>
      <c r="B103" s="32" t="s">
        <v>110</v>
      </c>
      <c r="C103" s="15">
        <v>8.0</v>
      </c>
      <c r="D103" s="15">
        <v>5.0</v>
      </c>
      <c r="E103" s="15">
        <v>8.0</v>
      </c>
      <c r="F103" s="16">
        <v>5.0</v>
      </c>
      <c r="G103" s="14"/>
      <c r="H103" s="16">
        <v>3.0</v>
      </c>
      <c r="I103" s="15">
        <v>6.0</v>
      </c>
      <c r="J103" s="15">
        <v>4.0</v>
      </c>
      <c r="K103" s="15">
        <v>1.0</v>
      </c>
      <c r="L103" s="15">
        <v>6.0</v>
      </c>
      <c r="M103" s="15">
        <v>5.0</v>
      </c>
      <c r="N103" s="15">
        <v>3.0</v>
      </c>
      <c r="O103" s="16">
        <v>6.0</v>
      </c>
      <c r="P103" s="14"/>
      <c r="Q103" s="15">
        <v>8.0</v>
      </c>
      <c r="R103" s="54">
        <f t="shared" ref="R103:T103" si="100">SUM(C103,F103,I103,L103,O103)</f>
        <v>31</v>
      </c>
      <c r="S103" s="182">
        <f t="shared" si="100"/>
        <v>14</v>
      </c>
      <c r="T103" s="54">
        <f t="shared" si="100"/>
        <v>23</v>
      </c>
      <c r="U103" s="28">
        <f t="shared" si="58"/>
        <v>58.49056604</v>
      </c>
      <c r="V103" s="29">
        <f t="shared" si="59"/>
        <v>58.33333333</v>
      </c>
      <c r="W103" s="29">
        <f t="shared" si="60"/>
        <v>56.09756098</v>
      </c>
      <c r="X103" s="51"/>
    </row>
    <row r="104">
      <c r="A104" s="31">
        <v>93.0</v>
      </c>
      <c r="B104" s="32" t="s">
        <v>111</v>
      </c>
      <c r="C104" s="15">
        <v>0.0</v>
      </c>
      <c r="D104" s="15">
        <v>0.0</v>
      </c>
      <c r="E104" s="15">
        <v>0.0</v>
      </c>
      <c r="F104" s="16">
        <v>0.0</v>
      </c>
      <c r="G104" s="14"/>
      <c r="H104" s="16">
        <v>0.0</v>
      </c>
      <c r="I104" s="15">
        <v>0.0</v>
      </c>
      <c r="J104" s="15">
        <v>0.0</v>
      </c>
      <c r="K104" s="15">
        <v>0.0</v>
      </c>
      <c r="L104" s="15">
        <v>0.0</v>
      </c>
      <c r="M104" s="15">
        <v>0.0</v>
      </c>
      <c r="N104" s="15">
        <v>0.0</v>
      </c>
      <c r="O104" s="16">
        <v>0.0</v>
      </c>
      <c r="P104" s="14"/>
      <c r="Q104" s="15">
        <v>0.0</v>
      </c>
      <c r="R104" s="54">
        <f t="shared" ref="R104:T104" si="101">SUM(C104,F104,I104,L104,O104)</f>
        <v>0</v>
      </c>
      <c r="S104" s="182">
        <f t="shared" si="101"/>
        <v>0</v>
      </c>
      <c r="T104" s="54">
        <f t="shared" si="101"/>
        <v>0</v>
      </c>
      <c r="U104" s="28">
        <f t="shared" si="58"/>
        <v>0</v>
      </c>
      <c r="V104" s="29">
        <f t="shared" si="59"/>
        <v>0</v>
      </c>
      <c r="W104" s="29">
        <f t="shared" si="60"/>
        <v>0</v>
      </c>
      <c r="X104" s="51"/>
    </row>
    <row r="105">
      <c r="A105" s="31">
        <v>94.0</v>
      </c>
      <c r="B105" s="32" t="s">
        <v>112</v>
      </c>
      <c r="C105" s="15">
        <v>9.0</v>
      </c>
      <c r="D105" s="15">
        <v>5.0</v>
      </c>
      <c r="E105" s="15">
        <v>8.0</v>
      </c>
      <c r="F105" s="16">
        <v>5.0</v>
      </c>
      <c r="G105" s="14"/>
      <c r="H105" s="16">
        <v>3.0</v>
      </c>
      <c r="I105" s="15">
        <v>6.0</v>
      </c>
      <c r="J105" s="15">
        <v>4.0</v>
      </c>
      <c r="K105" s="15">
        <v>2.0</v>
      </c>
      <c r="L105" s="15">
        <v>7.0</v>
      </c>
      <c r="M105" s="15">
        <v>5.0</v>
      </c>
      <c r="N105" s="15">
        <v>3.0</v>
      </c>
      <c r="O105" s="16">
        <v>7.0</v>
      </c>
      <c r="P105" s="14"/>
      <c r="Q105" s="15">
        <v>9.0</v>
      </c>
      <c r="R105" s="54">
        <f t="shared" ref="R105:T105" si="102">SUM(C105,F105,I105,L105,O105)</f>
        <v>34</v>
      </c>
      <c r="S105" s="182">
        <f t="shared" si="102"/>
        <v>14</v>
      </c>
      <c r="T105" s="54">
        <f t="shared" si="102"/>
        <v>25</v>
      </c>
      <c r="U105" s="28">
        <f t="shared" si="58"/>
        <v>64.1509434</v>
      </c>
      <c r="V105" s="29">
        <f t="shared" si="59"/>
        <v>58.33333333</v>
      </c>
      <c r="W105" s="29">
        <f t="shared" si="60"/>
        <v>60.97560976</v>
      </c>
      <c r="X105" s="51"/>
    </row>
    <row r="106">
      <c r="A106" s="31">
        <v>95.0</v>
      </c>
      <c r="B106" s="32" t="s">
        <v>113</v>
      </c>
      <c r="C106" s="15">
        <v>10.0</v>
      </c>
      <c r="D106" s="15">
        <v>4.0</v>
      </c>
      <c r="E106" s="15">
        <v>7.0</v>
      </c>
      <c r="F106" s="16">
        <v>5.0</v>
      </c>
      <c r="G106" s="14"/>
      <c r="H106" s="16">
        <v>5.0</v>
      </c>
      <c r="I106" s="15">
        <v>7.0</v>
      </c>
      <c r="J106" s="15">
        <v>5.0</v>
      </c>
      <c r="K106" s="15">
        <v>3.0</v>
      </c>
      <c r="L106" s="15">
        <v>8.0</v>
      </c>
      <c r="M106" s="15">
        <v>6.0</v>
      </c>
      <c r="N106" s="15">
        <v>3.0</v>
      </c>
      <c r="O106" s="16">
        <v>8.0</v>
      </c>
      <c r="P106" s="14"/>
      <c r="Q106" s="15">
        <v>9.0</v>
      </c>
      <c r="R106" s="54">
        <f t="shared" ref="R106:T106" si="103">SUM(C106,F106,I106,L106,O106)</f>
        <v>38</v>
      </c>
      <c r="S106" s="182">
        <f t="shared" si="103"/>
        <v>15</v>
      </c>
      <c r="T106" s="54">
        <f t="shared" si="103"/>
        <v>27</v>
      </c>
      <c r="U106" s="28">
        <f t="shared" si="58"/>
        <v>71.69811321</v>
      </c>
      <c r="V106" s="29">
        <f t="shared" si="59"/>
        <v>62.5</v>
      </c>
      <c r="W106" s="29">
        <f t="shared" si="60"/>
        <v>65.85365854</v>
      </c>
      <c r="X106" s="51"/>
    </row>
    <row r="107">
      <c r="A107" s="31">
        <v>96.0</v>
      </c>
      <c r="B107" s="32" t="s">
        <v>114</v>
      </c>
      <c r="C107" s="15">
        <v>7.0</v>
      </c>
      <c r="D107" s="15">
        <v>1.0</v>
      </c>
      <c r="E107" s="15">
        <v>7.0</v>
      </c>
      <c r="F107" s="16">
        <v>4.0</v>
      </c>
      <c r="G107" s="14"/>
      <c r="H107" s="16">
        <v>3.0</v>
      </c>
      <c r="I107" s="15">
        <v>4.0</v>
      </c>
      <c r="J107" s="15">
        <v>5.0</v>
      </c>
      <c r="K107" s="15">
        <v>1.0</v>
      </c>
      <c r="L107" s="15">
        <v>6.0</v>
      </c>
      <c r="M107" s="15">
        <v>4.0</v>
      </c>
      <c r="N107" s="15">
        <v>0.0</v>
      </c>
      <c r="O107" s="16">
        <v>5.0</v>
      </c>
      <c r="P107" s="14"/>
      <c r="Q107" s="15">
        <v>6.0</v>
      </c>
      <c r="R107" s="54">
        <f t="shared" ref="R107:T107" si="104">SUM(C107,F107,I107,L107,O107)</f>
        <v>26</v>
      </c>
      <c r="S107" s="182">
        <f t="shared" si="104"/>
        <v>10</v>
      </c>
      <c r="T107" s="54">
        <f t="shared" si="104"/>
        <v>17</v>
      </c>
      <c r="U107" s="28">
        <f t="shared" si="58"/>
        <v>49.05660377</v>
      </c>
      <c r="V107" s="29">
        <f t="shared" si="59"/>
        <v>41.66666667</v>
      </c>
      <c r="W107" s="29">
        <f t="shared" si="60"/>
        <v>41.46341463</v>
      </c>
      <c r="X107" s="51"/>
    </row>
    <row r="108">
      <c r="A108" s="31">
        <v>97.0</v>
      </c>
      <c r="B108" s="32" t="s">
        <v>115</v>
      </c>
      <c r="C108" s="15">
        <v>9.0</v>
      </c>
      <c r="D108" s="15">
        <v>5.0</v>
      </c>
      <c r="E108" s="15">
        <v>9.0</v>
      </c>
      <c r="F108" s="16">
        <v>6.0</v>
      </c>
      <c r="G108" s="14"/>
      <c r="H108" s="16">
        <v>4.0</v>
      </c>
      <c r="I108" s="15">
        <v>6.0</v>
      </c>
      <c r="J108" s="15">
        <v>5.0</v>
      </c>
      <c r="K108" s="15">
        <v>2.0</v>
      </c>
      <c r="L108" s="15">
        <v>9.0</v>
      </c>
      <c r="M108" s="15">
        <v>6.0</v>
      </c>
      <c r="N108" s="15">
        <v>2.0</v>
      </c>
      <c r="O108" s="16">
        <v>7.0</v>
      </c>
      <c r="P108" s="14"/>
      <c r="Q108" s="15">
        <v>9.0</v>
      </c>
      <c r="R108" s="54">
        <f t="shared" ref="R108:T108" si="105">SUM(C108,F108,I108,L108,O108)</f>
        <v>37</v>
      </c>
      <c r="S108" s="182">
        <f t="shared" si="105"/>
        <v>16</v>
      </c>
      <c r="T108" s="54">
        <f t="shared" si="105"/>
        <v>26</v>
      </c>
      <c r="U108" s="28">
        <f t="shared" si="58"/>
        <v>69.81132075</v>
      </c>
      <c r="V108" s="29">
        <f t="shared" si="59"/>
        <v>66.66666667</v>
      </c>
      <c r="W108" s="29">
        <f t="shared" si="60"/>
        <v>63.41463415</v>
      </c>
      <c r="X108" s="51"/>
    </row>
    <row r="109">
      <c r="A109" s="31">
        <v>98.0</v>
      </c>
      <c r="B109" s="32" t="s">
        <v>116</v>
      </c>
      <c r="C109" s="15">
        <v>9.0</v>
      </c>
      <c r="D109" s="15">
        <v>5.0</v>
      </c>
      <c r="E109" s="15">
        <v>8.0</v>
      </c>
      <c r="F109" s="16">
        <v>5.0</v>
      </c>
      <c r="G109" s="14"/>
      <c r="H109" s="16">
        <v>5.0</v>
      </c>
      <c r="I109" s="15">
        <v>6.0</v>
      </c>
      <c r="J109" s="15">
        <v>5.0</v>
      </c>
      <c r="K109" s="15">
        <v>3.0</v>
      </c>
      <c r="L109" s="15">
        <v>9.0</v>
      </c>
      <c r="M109" s="15">
        <v>5.0</v>
      </c>
      <c r="N109" s="15">
        <v>3.0</v>
      </c>
      <c r="O109" s="16">
        <v>7.0</v>
      </c>
      <c r="P109" s="14"/>
      <c r="Q109" s="15">
        <v>8.0</v>
      </c>
      <c r="R109" s="54">
        <f t="shared" ref="R109:T109" si="106">SUM(C109,F109,I109,L109,O109)</f>
        <v>36</v>
      </c>
      <c r="S109" s="182">
        <f t="shared" si="106"/>
        <v>15</v>
      </c>
      <c r="T109" s="54">
        <f t="shared" si="106"/>
        <v>27</v>
      </c>
      <c r="U109" s="28">
        <f t="shared" si="58"/>
        <v>67.9245283</v>
      </c>
      <c r="V109" s="29">
        <f t="shared" si="59"/>
        <v>62.5</v>
      </c>
      <c r="W109" s="29">
        <f t="shared" si="60"/>
        <v>65.85365854</v>
      </c>
      <c r="X109" s="51"/>
    </row>
    <row r="110">
      <c r="A110" s="31">
        <v>99.0</v>
      </c>
      <c r="B110" s="32" t="s">
        <v>117</v>
      </c>
      <c r="C110" s="15">
        <v>8.0</v>
      </c>
      <c r="D110" s="15">
        <v>5.0</v>
      </c>
      <c r="E110" s="15">
        <v>8.0</v>
      </c>
      <c r="F110" s="16">
        <v>6.0</v>
      </c>
      <c r="G110" s="14"/>
      <c r="H110" s="16">
        <v>4.0</v>
      </c>
      <c r="I110" s="15">
        <v>5.0</v>
      </c>
      <c r="J110" s="15">
        <v>4.0</v>
      </c>
      <c r="K110" s="15">
        <v>2.0</v>
      </c>
      <c r="L110" s="15">
        <v>9.0</v>
      </c>
      <c r="M110" s="15">
        <v>5.0</v>
      </c>
      <c r="N110" s="15">
        <v>3.0</v>
      </c>
      <c r="O110" s="16">
        <v>5.0</v>
      </c>
      <c r="P110" s="14"/>
      <c r="Q110" s="15">
        <v>8.0</v>
      </c>
      <c r="R110" s="54">
        <f t="shared" ref="R110:T110" si="107">SUM(C110,F110,I110,L110,O110)</f>
        <v>33</v>
      </c>
      <c r="S110" s="182">
        <f t="shared" si="107"/>
        <v>14</v>
      </c>
      <c r="T110" s="54">
        <f t="shared" si="107"/>
        <v>25</v>
      </c>
      <c r="U110" s="28">
        <f t="shared" si="58"/>
        <v>62.26415094</v>
      </c>
      <c r="V110" s="29">
        <f t="shared" si="59"/>
        <v>58.33333333</v>
      </c>
      <c r="W110" s="29">
        <f t="shared" si="60"/>
        <v>60.97560976</v>
      </c>
      <c r="X110" s="51"/>
    </row>
    <row r="111">
      <c r="A111" s="31">
        <v>100.0</v>
      </c>
      <c r="B111" s="32" t="s">
        <v>118</v>
      </c>
      <c r="C111" s="15">
        <v>7.0</v>
      </c>
      <c r="D111" s="15">
        <v>4.0</v>
      </c>
      <c r="E111" s="15">
        <v>8.0</v>
      </c>
      <c r="F111" s="16">
        <v>5.0</v>
      </c>
      <c r="G111" s="14"/>
      <c r="H111" s="16">
        <v>4.0</v>
      </c>
      <c r="I111" s="15">
        <v>6.0</v>
      </c>
      <c r="J111" s="15">
        <v>4.0</v>
      </c>
      <c r="K111" s="15">
        <v>1.0</v>
      </c>
      <c r="L111" s="15">
        <v>9.0</v>
      </c>
      <c r="M111" s="15">
        <v>4.0</v>
      </c>
      <c r="N111" s="15">
        <v>2.0</v>
      </c>
      <c r="O111" s="16">
        <v>6.0</v>
      </c>
      <c r="P111" s="14"/>
      <c r="Q111" s="15">
        <v>7.0</v>
      </c>
      <c r="R111" s="54">
        <f t="shared" ref="R111:T111" si="108">SUM(C111,F111,I111,L111,O111)</f>
        <v>33</v>
      </c>
      <c r="S111" s="182">
        <f t="shared" si="108"/>
        <v>12</v>
      </c>
      <c r="T111" s="54">
        <f t="shared" si="108"/>
        <v>22</v>
      </c>
      <c r="U111" s="28">
        <f t="shared" si="58"/>
        <v>62.26415094</v>
      </c>
      <c r="V111" s="29">
        <f t="shared" si="59"/>
        <v>50</v>
      </c>
      <c r="W111" s="29">
        <f t="shared" si="60"/>
        <v>53.65853659</v>
      </c>
      <c r="X111" s="51"/>
    </row>
    <row r="112">
      <c r="L112" s="10"/>
      <c r="R112" s="184"/>
      <c r="S112" s="5"/>
      <c r="T112" s="5"/>
    </row>
    <row r="113">
      <c r="R113" s="5"/>
      <c r="S113" s="5"/>
      <c r="T113" s="5"/>
    </row>
    <row r="114">
      <c r="R114" s="5"/>
      <c r="S114" s="5"/>
      <c r="T114" s="5"/>
    </row>
    <row r="115">
      <c r="R115" s="5"/>
      <c r="S115" s="5"/>
      <c r="T115" s="5"/>
    </row>
    <row r="116">
      <c r="R116" s="5"/>
      <c r="S116" s="5"/>
      <c r="T116" s="5"/>
    </row>
    <row r="117">
      <c r="R117" s="5"/>
      <c r="S117" s="5"/>
      <c r="T117" s="5"/>
    </row>
    <row r="118">
      <c r="R118" s="5"/>
      <c r="S118" s="5"/>
      <c r="T118" s="5"/>
    </row>
    <row r="119">
      <c r="R119" s="5"/>
      <c r="S119" s="5"/>
      <c r="T119" s="5"/>
    </row>
    <row r="120">
      <c r="R120" s="5"/>
      <c r="S120" s="5"/>
      <c r="T120" s="5"/>
    </row>
    <row r="121">
      <c r="R121" s="5"/>
      <c r="S121" s="5"/>
      <c r="T121" s="5"/>
    </row>
    <row r="122">
      <c r="R122" s="5"/>
      <c r="S122" s="5"/>
      <c r="T122" s="5"/>
    </row>
    <row r="123">
      <c r="R123" s="5"/>
      <c r="S123" s="5"/>
      <c r="T123" s="5"/>
    </row>
    <row r="124">
      <c r="R124" s="5"/>
      <c r="S124" s="5"/>
      <c r="T124" s="5"/>
    </row>
    <row r="125">
      <c r="R125" s="5"/>
      <c r="S125" s="5"/>
      <c r="T125" s="5"/>
    </row>
    <row r="126">
      <c r="R126" s="5"/>
      <c r="S126" s="5"/>
      <c r="T126" s="5"/>
    </row>
    <row r="127">
      <c r="R127" s="5"/>
      <c r="S127" s="5"/>
      <c r="T127" s="5"/>
    </row>
    <row r="128">
      <c r="R128" s="5"/>
      <c r="S128" s="5"/>
      <c r="T128" s="5"/>
    </row>
    <row r="129">
      <c r="R129" s="5"/>
      <c r="S129" s="5"/>
      <c r="T129" s="5"/>
    </row>
    <row r="130">
      <c r="R130" s="5"/>
      <c r="S130" s="5"/>
      <c r="T130" s="5"/>
    </row>
    <row r="131">
      <c r="R131" s="5"/>
      <c r="S131" s="5"/>
      <c r="T131" s="5"/>
    </row>
    <row r="132">
      <c r="R132" s="5"/>
      <c r="S132" s="5"/>
      <c r="T132" s="5"/>
    </row>
    <row r="133">
      <c r="R133" s="5"/>
      <c r="S133" s="5"/>
      <c r="T133" s="5"/>
    </row>
    <row r="134">
      <c r="R134" s="5"/>
      <c r="S134" s="5"/>
      <c r="T134" s="5"/>
    </row>
    <row r="135">
      <c r="R135" s="5"/>
      <c r="S135" s="5"/>
      <c r="T135" s="5"/>
    </row>
    <row r="136">
      <c r="R136" s="5"/>
      <c r="S136" s="5"/>
      <c r="T136" s="5"/>
    </row>
    <row r="137">
      <c r="R137" s="5"/>
      <c r="S137" s="5"/>
      <c r="T137" s="5"/>
    </row>
    <row r="138">
      <c r="R138" s="5"/>
      <c r="S138" s="5"/>
      <c r="T138" s="5"/>
    </row>
    <row r="139">
      <c r="R139" s="5"/>
      <c r="S139" s="5"/>
      <c r="T139" s="5"/>
    </row>
    <row r="140">
      <c r="R140" s="5"/>
      <c r="S140" s="5"/>
      <c r="T140" s="5"/>
    </row>
    <row r="141">
      <c r="R141" s="5"/>
      <c r="S141" s="5"/>
      <c r="T141" s="5"/>
    </row>
    <row r="142">
      <c r="R142" s="5"/>
      <c r="S142" s="5"/>
      <c r="T142" s="5"/>
    </row>
    <row r="143">
      <c r="R143" s="5"/>
      <c r="S143" s="5"/>
      <c r="T143" s="5"/>
    </row>
    <row r="144">
      <c r="R144" s="5"/>
      <c r="S144" s="5"/>
      <c r="T144" s="5"/>
    </row>
    <row r="145">
      <c r="R145" s="5"/>
      <c r="S145" s="5"/>
      <c r="T145" s="5"/>
    </row>
    <row r="146">
      <c r="R146" s="5"/>
      <c r="S146" s="5"/>
      <c r="T146" s="5"/>
    </row>
    <row r="147">
      <c r="R147" s="5"/>
      <c r="S147" s="5"/>
      <c r="T147" s="5"/>
    </row>
    <row r="148">
      <c r="R148" s="5"/>
      <c r="S148" s="5"/>
      <c r="T148" s="5"/>
    </row>
    <row r="149">
      <c r="R149" s="5"/>
      <c r="S149" s="5"/>
      <c r="T149" s="5"/>
    </row>
    <row r="150">
      <c r="R150" s="5"/>
      <c r="S150" s="5"/>
      <c r="T150" s="5"/>
    </row>
    <row r="151">
      <c r="R151" s="5"/>
      <c r="S151" s="5"/>
      <c r="T151" s="5"/>
    </row>
    <row r="152">
      <c r="R152" s="5"/>
      <c r="S152" s="5"/>
      <c r="T152" s="5"/>
    </row>
    <row r="153">
      <c r="R153" s="5"/>
      <c r="S153" s="5"/>
      <c r="T153" s="5"/>
    </row>
    <row r="154">
      <c r="R154" s="5"/>
      <c r="S154" s="5"/>
      <c r="T154" s="5"/>
    </row>
    <row r="155">
      <c r="R155" s="5"/>
      <c r="S155" s="5"/>
      <c r="T155" s="5"/>
    </row>
    <row r="156">
      <c r="R156" s="5"/>
      <c r="S156" s="5"/>
      <c r="T156" s="5"/>
    </row>
    <row r="157">
      <c r="R157" s="5"/>
      <c r="S157" s="5"/>
      <c r="T157" s="5"/>
    </row>
    <row r="158">
      <c r="R158" s="5"/>
      <c r="S158" s="5"/>
      <c r="T158" s="5"/>
    </row>
    <row r="159">
      <c r="R159" s="5"/>
      <c r="S159" s="5"/>
      <c r="T159" s="5"/>
    </row>
    <row r="160">
      <c r="R160" s="5"/>
      <c r="S160" s="5"/>
      <c r="T160" s="5"/>
    </row>
    <row r="161">
      <c r="R161" s="5"/>
      <c r="S161" s="5"/>
      <c r="T161" s="5"/>
    </row>
    <row r="162">
      <c r="R162" s="5"/>
      <c r="S162" s="5"/>
      <c r="T162" s="5"/>
    </row>
    <row r="163">
      <c r="R163" s="5"/>
      <c r="S163" s="5"/>
      <c r="T163" s="5"/>
    </row>
    <row r="164">
      <c r="R164" s="5"/>
      <c r="S164" s="5"/>
      <c r="T164" s="5"/>
    </row>
    <row r="165">
      <c r="R165" s="5"/>
      <c r="S165" s="5"/>
      <c r="T165" s="5"/>
    </row>
    <row r="166">
      <c r="R166" s="5"/>
      <c r="S166" s="5"/>
      <c r="T166" s="5"/>
    </row>
    <row r="167">
      <c r="R167" s="5"/>
      <c r="S167" s="5"/>
      <c r="T167" s="5"/>
    </row>
    <row r="168">
      <c r="R168" s="5"/>
      <c r="S168" s="5"/>
      <c r="T168" s="5"/>
    </row>
    <row r="169">
      <c r="R169" s="5"/>
      <c r="S169" s="5"/>
      <c r="T169" s="5"/>
    </row>
    <row r="170">
      <c r="R170" s="5"/>
      <c r="S170" s="5"/>
      <c r="T170" s="5"/>
    </row>
    <row r="171">
      <c r="R171" s="5"/>
      <c r="S171" s="5"/>
      <c r="T171" s="5"/>
    </row>
    <row r="172">
      <c r="R172" s="5"/>
      <c r="S172" s="5"/>
      <c r="T172" s="5"/>
    </row>
    <row r="173">
      <c r="R173" s="5"/>
      <c r="S173" s="5"/>
      <c r="T173" s="5"/>
    </row>
    <row r="174">
      <c r="R174" s="5"/>
      <c r="S174" s="5"/>
      <c r="T174" s="5"/>
    </row>
    <row r="175">
      <c r="R175" s="5"/>
      <c r="S175" s="5"/>
      <c r="T175" s="5"/>
    </row>
    <row r="176">
      <c r="R176" s="5"/>
      <c r="S176" s="5"/>
      <c r="T176" s="5"/>
    </row>
    <row r="177">
      <c r="R177" s="5"/>
      <c r="S177" s="5"/>
      <c r="T177" s="5"/>
    </row>
    <row r="178">
      <c r="R178" s="5"/>
      <c r="S178" s="5"/>
      <c r="T178" s="5"/>
    </row>
    <row r="179">
      <c r="R179" s="5"/>
      <c r="S179" s="5"/>
      <c r="T179" s="5"/>
    </row>
    <row r="180">
      <c r="R180" s="5"/>
      <c r="S180" s="5"/>
      <c r="T180" s="5"/>
    </row>
    <row r="181">
      <c r="R181" s="5"/>
      <c r="S181" s="5"/>
      <c r="T181" s="5"/>
    </row>
    <row r="182">
      <c r="R182" s="5"/>
      <c r="S182" s="5"/>
      <c r="T182" s="5"/>
    </row>
    <row r="183">
      <c r="R183" s="5"/>
      <c r="S183" s="5"/>
      <c r="T183" s="5"/>
    </row>
    <row r="184">
      <c r="R184" s="5"/>
      <c r="S184" s="5"/>
      <c r="T184" s="5"/>
    </row>
    <row r="185">
      <c r="R185" s="5"/>
      <c r="S185" s="5"/>
      <c r="T185" s="5"/>
    </row>
    <row r="186">
      <c r="R186" s="5"/>
      <c r="S186" s="5"/>
      <c r="T186" s="5"/>
    </row>
    <row r="187">
      <c r="R187" s="5"/>
      <c r="S187" s="5"/>
      <c r="T187" s="5"/>
    </row>
    <row r="188">
      <c r="R188" s="5"/>
      <c r="S188" s="5"/>
      <c r="T188" s="5"/>
    </row>
    <row r="189">
      <c r="R189" s="5"/>
      <c r="S189" s="5"/>
      <c r="T189" s="5"/>
    </row>
    <row r="190">
      <c r="R190" s="5"/>
      <c r="S190" s="5"/>
      <c r="T190" s="5"/>
    </row>
    <row r="191">
      <c r="R191" s="5"/>
      <c r="S191" s="5"/>
      <c r="T191" s="5"/>
    </row>
    <row r="192">
      <c r="R192" s="5"/>
      <c r="S192" s="5"/>
      <c r="T192" s="5"/>
    </row>
    <row r="193">
      <c r="R193" s="5"/>
      <c r="S193" s="5"/>
      <c r="T193" s="5"/>
    </row>
    <row r="194">
      <c r="R194" s="5"/>
      <c r="S194" s="5"/>
      <c r="T194" s="5"/>
    </row>
    <row r="195">
      <c r="R195" s="5"/>
      <c r="S195" s="5"/>
      <c r="T195" s="5"/>
    </row>
    <row r="196">
      <c r="R196" s="5"/>
      <c r="S196" s="5"/>
      <c r="T196" s="5"/>
    </row>
    <row r="197">
      <c r="R197" s="5"/>
      <c r="S197" s="5"/>
      <c r="T197" s="5"/>
    </row>
    <row r="198">
      <c r="R198" s="5"/>
      <c r="S198" s="5"/>
      <c r="T198" s="5"/>
    </row>
    <row r="199">
      <c r="R199" s="5"/>
      <c r="S199" s="5"/>
      <c r="T199" s="5"/>
    </row>
    <row r="200">
      <c r="R200" s="5"/>
      <c r="S200" s="5"/>
      <c r="T200" s="5"/>
    </row>
    <row r="201">
      <c r="R201" s="5"/>
      <c r="S201" s="5"/>
      <c r="T201" s="5"/>
    </row>
    <row r="202">
      <c r="R202" s="5"/>
      <c r="S202" s="5"/>
      <c r="T202" s="5"/>
    </row>
    <row r="203">
      <c r="R203" s="5"/>
      <c r="S203" s="5"/>
      <c r="T203" s="5"/>
    </row>
    <row r="204">
      <c r="R204" s="5"/>
      <c r="S204" s="5"/>
      <c r="T204" s="5"/>
    </row>
    <row r="205">
      <c r="R205" s="5"/>
      <c r="S205" s="5"/>
      <c r="T205" s="5"/>
    </row>
    <row r="206">
      <c r="R206" s="5"/>
      <c r="S206" s="5"/>
      <c r="T206" s="5"/>
    </row>
    <row r="207">
      <c r="R207" s="5"/>
      <c r="S207" s="5"/>
      <c r="T207" s="5"/>
    </row>
    <row r="208">
      <c r="R208" s="5"/>
      <c r="S208" s="5"/>
      <c r="T208" s="5"/>
    </row>
    <row r="209">
      <c r="R209" s="5"/>
      <c r="S209" s="5"/>
      <c r="T209" s="5"/>
    </row>
    <row r="210">
      <c r="R210" s="5"/>
      <c r="S210" s="5"/>
      <c r="T210" s="5"/>
    </row>
    <row r="211">
      <c r="R211" s="5"/>
      <c r="S211" s="5"/>
      <c r="T211" s="5"/>
    </row>
    <row r="212">
      <c r="R212" s="5"/>
      <c r="S212" s="5"/>
      <c r="T212" s="5"/>
    </row>
    <row r="213">
      <c r="R213" s="5"/>
      <c r="S213" s="5"/>
      <c r="T213" s="5"/>
    </row>
    <row r="214">
      <c r="R214" s="5"/>
      <c r="S214" s="5"/>
      <c r="T214" s="5"/>
    </row>
    <row r="215">
      <c r="R215" s="5"/>
      <c r="S215" s="5"/>
      <c r="T215" s="5"/>
    </row>
    <row r="216">
      <c r="R216" s="5"/>
      <c r="S216" s="5"/>
      <c r="T216" s="5"/>
    </row>
    <row r="217">
      <c r="R217" s="5"/>
      <c r="S217" s="5"/>
      <c r="T217" s="5"/>
    </row>
    <row r="218">
      <c r="R218" s="5"/>
      <c r="S218" s="5"/>
      <c r="T218" s="5"/>
    </row>
    <row r="219">
      <c r="R219" s="5"/>
      <c r="S219" s="5"/>
      <c r="T219" s="5"/>
    </row>
    <row r="220">
      <c r="R220" s="5"/>
      <c r="S220" s="5"/>
      <c r="T220" s="5"/>
    </row>
    <row r="221">
      <c r="R221" s="5"/>
      <c r="S221" s="5"/>
      <c r="T221" s="5"/>
    </row>
    <row r="222">
      <c r="R222" s="5"/>
      <c r="S222" s="5"/>
      <c r="T222" s="5"/>
    </row>
    <row r="223">
      <c r="R223" s="5"/>
      <c r="S223" s="5"/>
      <c r="T223" s="5"/>
    </row>
    <row r="224">
      <c r="R224" s="5"/>
      <c r="S224" s="5"/>
      <c r="T224" s="5"/>
    </row>
    <row r="225">
      <c r="R225" s="5"/>
      <c r="S225" s="5"/>
      <c r="T225" s="5"/>
    </row>
    <row r="226">
      <c r="R226" s="5"/>
      <c r="S226" s="5"/>
      <c r="T226" s="5"/>
    </row>
    <row r="227">
      <c r="R227" s="5"/>
      <c r="S227" s="5"/>
      <c r="T227" s="5"/>
    </row>
    <row r="228">
      <c r="R228" s="5"/>
      <c r="S228" s="5"/>
      <c r="T228" s="5"/>
    </row>
    <row r="229">
      <c r="R229" s="5"/>
      <c r="S229" s="5"/>
      <c r="T229" s="5"/>
    </row>
    <row r="230">
      <c r="R230" s="5"/>
      <c r="S230" s="5"/>
      <c r="T230" s="5"/>
    </row>
    <row r="231">
      <c r="R231" s="5"/>
      <c r="S231" s="5"/>
      <c r="T231" s="5"/>
    </row>
    <row r="232">
      <c r="R232" s="5"/>
      <c r="S232" s="5"/>
      <c r="T232" s="5"/>
    </row>
    <row r="233">
      <c r="R233" s="5"/>
      <c r="S233" s="5"/>
      <c r="T233" s="5"/>
    </row>
    <row r="234">
      <c r="R234" s="5"/>
      <c r="S234" s="5"/>
      <c r="T234" s="5"/>
    </row>
    <row r="235">
      <c r="R235" s="5"/>
      <c r="S235" s="5"/>
      <c r="T235" s="5"/>
    </row>
    <row r="236">
      <c r="R236" s="5"/>
      <c r="S236" s="5"/>
      <c r="T236" s="5"/>
    </row>
    <row r="237">
      <c r="R237" s="5"/>
      <c r="S237" s="5"/>
      <c r="T237" s="5"/>
    </row>
    <row r="238">
      <c r="R238" s="5"/>
      <c r="S238" s="5"/>
      <c r="T238" s="5"/>
    </row>
    <row r="239">
      <c r="R239" s="5"/>
      <c r="S239" s="5"/>
      <c r="T239" s="5"/>
    </row>
    <row r="240">
      <c r="R240" s="5"/>
      <c r="S240" s="5"/>
      <c r="T240" s="5"/>
    </row>
    <row r="241">
      <c r="R241" s="5"/>
      <c r="S241" s="5"/>
      <c r="T241" s="5"/>
    </row>
    <row r="242">
      <c r="R242" s="5"/>
      <c r="S242" s="5"/>
      <c r="T242" s="5"/>
    </row>
    <row r="243">
      <c r="R243" s="5"/>
      <c r="S243" s="5"/>
      <c r="T243" s="5"/>
    </row>
    <row r="244">
      <c r="R244" s="5"/>
      <c r="S244" s="5"/>
      <c r="T244" s="5"/>
    </row>
    <row r="245">
      <c r="R245" s="5"/>
      <c r="S245" s="5"/>
      <c r="T245" s="5"/>
    </row>
    <row r="246">
      <c r="R246" s="5"/>
      <c r="S246" s="5"/>
      <c r="T246" s="5"/>
    </row>
    <row r="247">
      <c r="R247" s="5"/>
      <c r="S247" s="5"/>
      <c r="T247" s="5"/>
    </row>
    <row r="248">
      <c r="R248" s="5"/>
      <c r="S248" s="5"/>
      <c r="T248" s="5"/>
    </row>
    <row r="249">
      <c r="R249" s="5"/>
      <c r="S249" s="5"/>
      <c r="T249" s="5"/>
    </row>
    <row r="250">
      <c r="R250" s="5"/>
      <c r="S250" s="5"/>
      <c r="T250" s="5"/>
    </row>
    <row r="251">
      <c r="R251" s="5"/>
      <c r="S251" s="5"/>
      <c r="T251" s="5"/>
    </row>
    <row r="252">
      <c r="R252" s="5"/>
      <c r="S252" s="5"/>
      <c r="T252" s="5"/>
    </row>
    <row r="253">
      <c r="R253" s="5"/>
      <c r="S253" s="5"/>
      <c r="T253" s="5"/>
    </row>
    <row r="254">
      <c r="R254" s="5"/>
      <c r="S254" s="5"/>
      <c r="T254" s="5"/>
    </row>
    <row r="255">
      <c r="R255" s="5"/>
      <c r="S255" s="5"/>
      <c r="T255" s="5"/>
    </row>
    <row r="256">
      <c r="R256" s="5"/>
      <c r="S256" s="5"/>
      <c r="T256" s="5"/>
    </row>
    <row r="257">
      <c r="R257" s="5"/>
      <c r="S257" s="5"/>
      <c r="T257" s="5"/>
    </row>
    <row r="258">
      <c r="R258" s="5"/>
      <c r="S258" s="5"/>
      <c r="T258" s="5"/>
    </row>
    <row r="259">
      <c r="R259" s="5"/>
      <c r="S259" s="5"/>
      <c r="T259" s="5"/>
    </row>
    <row r="260">
      <c r="R260" s="5"/>
      <c r="S260" s="5"/>
      <c r="T260" s="5"/>
    </row>
    <row r="261">
      <c r="R261" s="5"/>
      <c r="S261" s="5"/>
      <c r="T261" s="5"/>
    </row>
    <row r="262">
      <c r="R262" s="5"/>
      <c r="S262" s="5"/>
      <c r="T262" s="5"/>
    </row>
    <row r="263">
      <c r="R263" s="5"/>
      <c r="S263" s="5"/>
      <c r="T263" s="5"/>
    </row>
    <row r="264">
      <c r="R264" s="5"/>
      <c r="S264" s="5"/>
      <c r="T264" s="5"/>
    </row>
    <row r="265">
      <c r="R265" s="5"/>
      <c r="S265" s="5"/>
      <c r="T265" s="5"/>
    </row>
    <row r="266">
      <c r="R266" s="5"/>
      <c r="S266" s="5"/>
      <c r="T266" s="5"/>
    </row>
    <row r="267">
      <c r="R267" s="5"/>
      <c r="S267" s="5"/>
      <c r="T267" s="5"/>
    </row>
    <row r="268">
      <c r="R268" s="5"/>
      <c r="S268" s="5"/>
      <c r="T268" s="5"/>
    </row>
    <row r="269">
      <c r="R269" s="5"/>
      <c r="S269" s="5"/>
      <c r="T269" s="5"/>
    </row>
    <row r="270">
      <c r="R270" s="5"/>
      <c r="S270" s="5"/>
      <c r="T270" s="5"/>
    </row>
    <row r="271">
      <c r="R271" s="5"/>
      <c r="S271" s="5"/>
      <c r="T271" s="5"/>
    </row>
    <row r="272">
      <c r="R272" s="5"/>
      <c r="S272" s="5"/>
      <c r="T272" s="5"/>
    </row>
    <row r="273">
      <c r="R273" s="5"/>
      <c r="S273" s="5"/>
      <c r="T273" s="5"/>
    </row>
    <row r="274">
      <c r="R274" s="5"/>
      <c r="S274" s="5"/>
      <c r="T274" s="5"/>
    </row>
    <row r="275">
      <c r="R275" s="5"/>
      <c r="S275" s="5"/>
      <c r="T275" s="5"/>
    </row>
    <row r="276">
      <c r="R276" s="5"/>
      <c r="S276" s="5"/>
      <c r="T276" s="5"/>
    </row>
    <row r="277">
      <c r="R277" s="5"/>
      <c r="S277" s="5"/>
      <c r="T277" s="5"/>
    </row>
    <row r="278">
      <c r="R278" s="5"/>
      <c r="S278" s="5"/>
      <c r="T278" s="5"/>
    </row>
    <row r="279">
      <c r="R279" s="5"/>
      <c r="S279" s="5"/>
      <c r="T279" s="5"/>
    </row>
    <row r="280">
      <c r="R280" s="5"/>
      <c r="S280" s="5"/>
      <c r="T280" s="5"/>
    </row>
    <row r="281">
      <c r="R281" s="5"/>
      <c r="S281" s="5"/>
      <c r="T281" s="5"/>
    </row>
    <row r="282">
      <c r="R282" s="5"/>
      <c r="S282" s="5"/>
      <c r="T282" s="5"/>
    </row>
    <row r="283">
      <c r="R283" s="5"/>
      <c r="S283" s="5"/>
      <c r="T283" s="5"/>
    </row>
    <row r="284">
      <c r="R284" s="5"/>
      <c r="S284" s="5"/>
      <c r="T284" s="5"/>
    </row>
    <row r="285">
      <c r="R285" s="5"/>
      <c r="S285" s="5"/>
      <c r="T285" s="5"/>
    </row>
    <row r="286">
      <c r="R286" s="5"/>
      <c r="S286" s="5"/>
      <c r="T286" s="5"/>
    </row>
    <row r="287">
      <c r="R287" s="5"/>
      <c r="S287" s="5"/>
      <c r="T287" s="5"/>
    </row>
    <row r="288">
      <c r="R288" s="5"/>
      <c r="S288" s="5"/>
      <c r="T288" s="5"/>
    </row>
    <row r="289">
      <c r="R289" s="5"/>
      <c r="S289" s="5"/>
      <c r="T289" s="5"/>
    </row>
    <row r="290">
      <c r="R290" s="5"/>
      <c r="S290" s="5"/>
      <c r="T290" s="5"/>
    </row>
    <row r="291">
      <c r="R291" s="5"/>
      <c r="S291" s="5"/>
      <c r="T291" s="5"/>
    </row>
    <row r="292">
      <c r="R292" s="5"/>
      <c r="S292" s="5"/>
      <c r="T292" s="5"/>
    </row>
    <row r="293">
      <c r="R293" s="5"/>
      <c r="S293" s="5"/>
      <c r="T293" s="5"/>
    </row>
    <row r="294">
      <c r="R294" s="5"/>
      <c r="S294" s="5"/>
      <c r="T294" s="5"/>
    </row>
    <row r="295">
      <c r="R295" s="5"/>
      <c r="S295" s="5"/>
      <c r="T295" s="5"/>
    </row>
    <row r="296">
      <c r="R296" s="5"/>
      <c r="S296" s="5"/>
      <c r="T296" s="5"/>
    </row>
    <row r="297">
      <c r="R297" s="5"/>
      <c r="S297" s="5"/>
      <c r="T297" s="5"/>
    </row>
    <row r="298">
      <c r="R298" s="5"/>
      <c r="S298" s="5"/>
      <c r="T298" s="5"/>
    </row>
    <row r="299">
      <c r="R299" s="5"/>
      <c r="S299" s="5"/>
      <c r="T299" s="5"/>
    </row>
    <row r="300">
      <c r="R300" s="5"/>
      <c r="S300" s="5"/>
      <c r="T300" s="5"/>
    </row>
    <row r="301">
      <c r="R301" s="5"/>
      <c r="S301" s="5"/>
      <c r="T301" s="5"/>
    </row>
    <row r="302">
      <c r="R302" s="5"/>
      <c r="S302" s="5"/>
      <c r="T302" s="5"/>
    </row>
    <row r="303">
      <c r="R303" s="5"/>
      <c r="S303" s="5"/>
      <c r="T303" s="5"/>
    </row>
    <row r="304">
      <c r="R304" s="5"/>
      <c r="S304" s="5"/>
      <c r="T304" s="5"/>
    </row>
    <row r="305">
      <c r="R305" s="5"/>
      <c r="S305" s="5"/>
      <c r="T305" s="5"/>
    </row>
    <row r="306">
      <c r="R306" s="5"/>
      <c r="S306" s="5"/>
      <c r="T306" s="5"/>
    </row>
    <row r="307">
      <c r="R307" s="5"/>
      <c r="S307" s="5"/>
      <c r="T307" s="5"/>
    </row>
    <row r="308">
      <c r="R308" s="5"/>
      <c r="S308" s="5"/>
      <c r="T308" s="5"/>
    </row>
    <row r="309">
      <c r="R309" s="5"/>
      <c r="S309" s="5"/>
      <c r="T309" s="5"/>
    </row>
    <row r="310">
      <c r="R310" s="5"/>
      <c r="S310" s="5"/>
      <c r="T310" s="5"/>
    </row>
    <row r="311">
      <c r="R311" s="5"/>
      <c r="S311" s="5"/>
      <c r="T311" s="5"/>
    </row>
    <row r="312">
      <c r="R312" s="5"/>
      <c r="S312" s="5"/>
      <c r="T312" s="5"/>
    </row>
    <row r="313">
      <c r="R313" s="5"/>
      <c r="S313" s="5"/>
      <c r="T313" s="5"/>
    </row>
    <row r="314">
      <c r="R314" s="5"/>
      <c r="S314" s="5"/>
      <c r="T314" s="5"/>
    </row>
    <row r="315">
      <c r="R315" s="5"/>
      <c r="S315" s="5"/>
      <c r="T315" s="5"/>
    </row>
    <row r="316">
      <c r="R316" s="5"/>
      <c r="S316" s="5"/>
      <c r="T316" s="5"/>
    </row>
    <row r="317">
      <c r="R317" s="5"/>
      <c r="S317" s="5"/>
      <c r="T317" s="5"/>
    </row>
    <row r="318">
      <c r="R318" s="5"/>
      <c r="S318" s="5"/>
      <c r="T318" s="5"/>
    </row>
    <row r="319">
      <c r="R319" s="5"/>
      <c r="S319" s="5"/>
      <c r="T319" s="5"/>
    </row>
    <row r="320">
      <c r="R320" s="5"/>
      <c r="S320" s="5"/>
      <c r="T320" s="5"/>
    </row>
    <row r="321">
      <c r="R321" s="5"/>
      <c r="S321" s="5"/>
      <c r="T321" s="5"/>
    </row>
    <row r="322">
      <c r="R322" s="5"/>
      <c r="S322" s="5"/>
      <c r="T322" s="5"/>
    </row>
    <row r="323">
      <c r="R323" s="5"/>
      <c r="S323" s="5"/>
      <c r="T323" s="5"/>
    </row>
    <row r="324">
      <c r="R324" s="5"/>
      <c r="S324" s="5"/>
      <c r="T324" s="5"/>
    </row>
    <row r="325">
      <c r="R325" s="5"/>
      <c r="S325" s="5"/>
      <c r="T325" s="5"/>
    </row>
    <row r="326">
      <c r="R326" s="5"/>
      <c r="S326" s="5"/>
      <c r="T326" s="5"/>
    </row>
    <row r="327">
      <c r="R327" s="5"/>
      <c r="S327" s="5"/>
      <c r="T327" s="5"/>
    </row>
    <row r="328">
      <c r="R328" s="5"/>
      <c r="S328" s="5"/>
      <c r="T328" s="5"/>
    </row>
    <row r="329">
      <c r="R329" s="5"/>
      <c r="S329" s="5"/>
      <c r="T329" s="5"/>
    </row>
    <row r="330">
      <c r="R330" s="5"/>
      <c r="S330" s="5"/>
      <c r="T330" s="5"/>
    </row>
    <row r="331">
      <c r="R331" s="5"/>
      <c r="S331" s="5"/>
      <c r="T331" s="5"/>
    </row>
    <row r="332">
      <c r="R332" s="5"/>
      <c r="S332" s="5"/>
      <c r="T332" s="5"/>
    </row>
    <row r="333">
      <c r="R333" s="5"/>
      <c r="S333" s="5"/>
      <c r="T333" s="5"/>
    </row>
    <row r="334">
      <c r="R334" s="5"/>
      <c r="S334" s="5"/>
      <c r="T334" s="5"/>
    </row>
    <row r="335">
      <c r="R335" s="5"/>
      <c r="S335" s="5"/>
      <c r="T335" s="5"/>
    </row>
    <row r="336">
      <c r="R336" s="5"/>
      <c r="S336" s="5"/>
      <c r="T336" s="5"/>
    </row>
    <row r="337">
      <c r="R337" s="5"/>
      <c r="S337" s="5"/>
      <c r="T337" s="5"/>
    </row>
    <row r="338">
      <c r="R338" s="5"/>
      <c r="S338" s="5"/>
      <c r="T338" s="5"/>
    </row>
    <row r="339">
      <c r="R339" s="5"/>
      <c r="S339" s="5"/>
      <c r="T339" s="5"/>
    </row>
    <row r="340">
      <c r="R340" s="5"/>
      <c r="S340" s="5"/>
      <c r="T340" s="5"/>
    </row>
    <row r="341">
      <c r="R341" s="5"/>
      <c r="S341" s="5"/>
      <c r="T341" s="5"/>
    </row>
    <row r="342">
      <c r="R342" s="5"/>
      <c r="S342" s="5"/>
      <c r="T342" s="5"/>
    </row>
    <row r="343">
      <c r="R343" s="5"/>
      <c r="S343" s="5"/>
      <c r="T343" s="5"/>
    </row>
    <row r="344">
      <c r="R344" s="5"/>
      <c r="S344" s="5"/>
      <c r="T344" s="5"/>
    </row>
    <row r="345">
      <c r="R345" s="5"/>
      <c r="S345" s="5"/>
      <c r="T345" s="5"/>
    </row>
    <row r="346">
      <c r="R346" s="5"/>
      <c r="S346" s="5"/>
      <c r="T346" s="5"/>
    </row>
    <row r="347">
      <c r="R347" s="5"/>
      <c r="S347" s="5"/>
      <c r="T347" s="5"/>
    </row>
    <row r="348">
      <c r="R348" s="5"/>
      <c r="S348" s="5"/>
      <c r="T348" s="5"/>
    </row>
    <row r="349">
      <c r="R349" s="5"/>
      <c r="S349" s="5"/>
      <c r="T349" s="5"/>
    </row>
    <row r="350">
      <c r="R350" s="5"/>
      <c r="S350" s="5"/>
      <c r="T350" s="5"/>
    </row>
    <row r="351">
      <c r="R351" s="5"/>
      <c r="S351" s="5"/>
      <c r="T351" s="5"/>
    </row>
    <row r="352">
      <c r="R352" s="5"/>
      <c r="S352" s="5"/>
      <c r="T352" s="5"/>
    </row>
    <row r="353">
      <c r="R353" s="5"/>
      <c r="S353" s="5"/>
      <c r="T353" s="5"/>
    </row>
    <row r="354">
      <c r="R354" s="5"/>
      <c r="S354" s="5"/>
      <c r="T354" s="5"/>
    </row>
    <row r="355">
      <c r="R355" s="5"/>
      <c r="S355" s="5"/>
      <c r="T355" s="5"/>
    </row>
    <row r="356">
      <c r="R356" s="5"/>
      <c r="S356" s="5"/>
      <c r="T356" s="5"/>
    </row>
    <row r="357">
      <c r="R357" s="5"/>
      <c r="S357" s="5"/>
      <c r="T357" s="5"/>
    </row>
    <row r="358">
      <c r="R358" s="5"/>
      <c r="S358" s="5"/>
      <c r="T358" s="5"/>
    </row>
    <row r="359">
      <c r="R359" s="5"/>
      <c r="S359" s="5"/>
      <c r="T359" s="5"/>
    </row>
    <row r="360">
      <c r="R360" s="5"/>
      <c r="S360" s="5"/>
      <c r="T360" s="5"/>
    </row>
    <row r="361">
      <c r="R361" s="5"/>
      <c r="S361" s="5"/>
      <c r="T361" s="5"/>
    </row>
    <row r="362">
      <c r="R362" s="5"/>
      <c r="S362" s="5"/>
      <c r="T362" s="5"/>
    </row>
    <row r="363">
      <c r="R363" s="5"/>
      <c r="S363" s="5"/>
      <c r="T363" s="5"/>
    </row>
    <row r="364">
      <c r="R364" s="5"/>
      <c r="S364" s="5"/>
      <c r="T364" s="5"/>
    </row>
    <row r="365">
      <c r="R365" s="5"/>
      <c r="S365" s="5"/>
      <c r="T365" s="5"/>
    </row>
    <row r="366">
      <c r="R366" s="5"/>
      <c r="S366" s="5"/>
      <c r="T366" s="5"/>
    </row>
    <row r="367">
      <c r="R367" s="5"/>
      <c r="S367" s="5"/>
      <c r="T367" s="5"/>
    </row>
    <row r="368">
      <c r="R368" s="5"/>
      <c r="S368" s="5"/>
      <c r="T368" s="5"/>
    </row>
    <row r="369">
      <c r="R369" s="5"/>
      <c r="S369" s="5"/>
      <c r="T369" s="5"/>
    </row>
    <row r="370">
      <c r="R370" s="5"/>
      <c r="S370" s="5"/>
      <c r="T370" s="5"/>
    </row>
    <row r="371">
      <c r="R371" s="5"/>
      <c r="S371" s="5"/>
      <c r="T371" s="5"/>
    </row>
    <row r="372">
      <c r="R372" s="5"/>
      <c r="S372" s="5"/>
      <c r="T372" s="5"/>
    </row>
    <row r="373">
      <c r="R373" s="5"/>
      <c r="S373" s="5"/>
      <c r="T373" s="5"/>
    </row>
    <row r="374">
      <c r="R374" s="5"/>
      <c r="S374" s="5"/>
      <c r="T374" s="5"/>
    </row>
    <row r="375">
      <c r="R375" s="5"/>
      <c r="S375" s="5"/>
      <c r="T375" s="5"/>
    </row>
    <row r="376">
      <c r="R376" s="5"/>
      <c r="S376" s="5"/>
      <c r="T376" s="5"/>
    </row>
    <row r="377">
      <c r="R377" s="5"/>
      <c r="S377" s="5"/>
      <c r="T377" s="5"/>
    </row>
    <row r="378">
      <c r="R378" s="5"/>
      <c r="S378" s="5"/>
      <c r="T378" s="5"/>
    </row>
    <row r="379">
      <c r="R379" s="5"/>
      <c r="S379" s="5"/>
      <c r="T379" s="5"/>
    </row>
    <row r="380">
      <c r="R380" s="5"/>
      <c r="S380" s="5"/>
      <c r="T380" s="5"/>
    </row>
    <row r="381">
      <c r="R381" s="5"/>
      <c r="S381" s="5"/>
      <c r="T381" s="5"/>
    </row>
    <row r="382">
      <c r="R382" s="5"/>
      <c r="S382" s="5"/>
      <c r="T382" s="5"/>
    </row>
    <row r="383">
      <c r="R383" s="5"/>
      <c r="S383" s="5"/>
      <c r="T383" s="5"/>
    </row>
    <row r="384">
      <c r="R384" s="5"/>
      <c r="S384" s="5"/>
      <c r="T384" s="5"/>
    </row>
    <row r="385">
      <c r="R385" s="5"/>
      <c r="S385" s="5"/>
      <c r="T385" s="5"/>
    </row>
    <row r="386">
      <c r="R386" s="5"/>
      <c r="S386" s="5"/>
      <c r="T386" s="5"/>
    </row>
    <row r="387">
      <c r="R387" s="5"/>
      <c r="S387" s="5"/>
      <c r="T387" s="5"/>
    </row>
    <row r="388">
      <c r="R388" s="5"/>
      <c r="S388" s="5"/>
      <c r="T388" s="5"/>
    </row>
    <row r="389">
      <c r="R389" s="5"/>
      <c r="S389" s="5"/>
      <c r="T389" s="5"/>
    </row>
    <row r="390">
      <c r="R390" s="5"/>
      <c r="S390" s="5"/>
      <c r="T390" s="5"/>
    </row>
    <row r="391">
      <c r="R391" s="5"/>
      <c r="S391" s="5"/>
      <c r="T391" s="5"/>
    </row>
    <row r="392">
      <c r="R392" s="5"/>
      <c r="S392" s="5"/>
      <c r="T392" s="5"/>
    </row>
    <row r="393">
      <c r="R393" s="5"/>
      <c r="S393" s="5"/>
      <c r="T393" s="5"/>
    </row>
    <row r="394">
      <c r="R394" s="5"/>
      <c r="S394" s="5"/>
      <c r="T394" s="5"/>
    </row>
    <row r="395">
      <c r="R395" s="5"/>
      <c r="S395" s="5"/>
      <c r="T395" s="5"/>
    </row>
    <row r="396">
      <c r="R396" s="5"/>
      <c r="S396" s="5"/>
      <c r="T396" s="5"/>
    </row>
    <row r="397">
      <c r="R397" s="5"/>
      <c r="S397" s="5"/>
      <c r="T397" s="5"/>
    </row>
    <row r="398">
      <c r="R398" s="5"/>
      <c r="S398" s="5"/>
      <c r="T398" s="5"/>
    </row>
    <row r="399">
      <c r="R399" s="5"/>
      <c r="S399" s="5"/>
      <c r="T399" s="5"/>
    </row>
    <row r="400">
      <c r="R400" s="5"/>
      <c r="S400" s="5"/>
      <c r="T400" s="5"/>
    </row>
    <row r="401">
      <c r="R401" s="5"/>
      <c r="S401" s="5"/>
      <c r="T401" s="5"/>
    </row>
    <row r="402">
      <c r="R402" s="5"/>
      <c r="S402" s="5"/>
      <c r="T402" s="5"/>
    </row>
    <row r="403">
      <c r="R403" s="5"/>
      <c r="S403" s="5"/>
      <c r="T403" s="5"/>
    </row>
    <row r="404">
      <c r="R404" s="5"/>
      <c r="S404" s="5"/>
      <c r="T404" s="5"/>
    </row>
    <row r="405">
      <c r="R405" s="5"/>
      <c r="S405" s="5"/>
      <c r="T405" s="5"/>
    </row>
    <row r="406">
      <c r="R406" s="5"/>
      <c r="S406" s="5"/>
      <c r="T406" s="5"/>
    </row>
    <row r="407">
      <c r="R407" s="5"/>
      <c r="S407" s="5"/>
      <c r="T407" s="5"/>
    </row>
    <row r="408">
      <c r="R408" s="5"/>
      <c r="S408" s="5"/>
      <c r="T408" s="5"/>
    </row>
    <row r="409">
      <c r="R409" s="5"/>
      <c r="S409" s="5"/>
      <c r="T409" s="5"/>
    </row>
    <row r="410">
      <c r="R410" s="5"/>
      <c r="S410" s="5"/>
      <c r="T410" s="5"/>
    </row>
    <row r="411">
      <c r="R411" s="5"/>
      <c r="S411" s="5"/>
      <c r="T411" s="5"/>
    </row>
    <row r="412">
      <c r="R412" s="5"/>
      <c r="S412" s="5"/>
      <c r="T412" s="5"/>
    </row>
    <row r="413">
      <c r="R413" s="5"/>
      <c r="S413" s="5"/>
      <c r="T413" s="5"/>
    </row>
    <row r="414">
      <c r="R414" s="5"/>
      <c r="S414" s="5"/>
      <c r="T414" s="5"/>
    </row>
    <row r="415">
      <c r="R415" s="5"/>
      <c r="S415" s="5"/>
      <c r="T415" s="5"/>
    </row>
    <row r="416">
      <c r="R416" s="5"/>
      <c r="S416" s="5"/>
      <c r="T416" s="5"/>
    </row>
    <row r="417">
      <c r="R417" s="5"/>
      <c r="S417" s="5"/>
      <c r="T417" s="5"/>
    </row>
    <row r="418">
      <c r="R418" s="5"/>
      <c r="S418" s="5"/>
      <c r="T418" s="5"/>
    </row>
    <row r="419">
      <c r="R419" s="5"/>
      <c r="S419" s="5"/>
      <c r="T419" s="5"/>
    </row>
    <row r="420">
      <c r="R420" s="5"/>
      <c r="S420" s="5"/>
      <c r="T420" s="5"/>
    </row>
    <row r="421">
      <c r="R421" s="5"/>
      <c r="S421" s="5"/>
      <c r="T421" s="5"/>
    </row>
    <row r="422">
      <c r="R422" s="5"/>
      <c r="S422" s="5"/>
      <c r="T422" s="5"/>
    </row>
    <row r="423">
      <c r="R423" s="5"/>
      <c r="S423" s="5"/>
      <c r="T423" s="5"/>
    </row>
    <row r="424">
      <c r="R424" s="5"/>
      <c r="S424" s="5"/>
      <c r="T424" s="5"/>
    </row>
    <row r="425">
      <c r="R425" s="5"/>
      <c r="S425" s="5"/>
      <c r="T425" s="5"/>
    </row>
    <row r="426">
      <c r="R426" s="5"/>
      <c r="S426" s="5"/>
      <c r="T426" s="5"/>
    </row>
    <row r="427">
      <c r="R427" s="5"/>
      <c r="S427" s="5"/>
      <c r="T427" s="5"/>
    </row>
    <row r="428">
      <c r="R428" s="5"/>
      <c r="S428" s="5"/>
      <c r="T428" s="5"/>
    </row>
    <row r="429">
      <c r="R429" s="5"/>
      <c r="S429" s="5"/>
      <c r="T429" s="5"/>
    </row>
    <row r="430">
      <c r="R430" s="5"/>
      <c r="S430" s="5"/>
      <c r="T430" s="5"/>
    </row>
    <row r="431">
      <c r="R431" s="5"/>
      <c r="S431" s="5"/>
      <c r="T431" s="5"/>
    </row>
    <row r="432">
      <c r="R432" s="5"/>
      <c r="S432" s="5"/>
      <c r="T432" s="5"/>
    </row>
    <row r="433">
      <c r="R433" s="5"/>
      <c r="S433" s="5"/>
      <c r="T433" s="5"/>
    </row>
    <row r="434">
      <c r="R434" s="5"/>
      <c r="S434" s="5"/>
      <c r="T434" s="5"/>
    </row>
    <row r="435">
      <c r="R435" s="5"/>
      <c r="S435" s="5"/>
      <c r="T435" s="5"/>
    </row>
    <row r="436">
      <c r="R436" s="5"/>
      <c r="S436" s="5"/>
      <c r="T436" s="5"/>
    </row>
    <row r="437">
      <c r="R437" s="5"/>
      <c r="S437" s="5"/>
      <c r="T437" s="5"/>
    </row>
    <row r="438">
      <c r="R438" s="5"/>
      <c r="S438" s="5"/>
      <c r="T438" s="5"/>
    </row>
    <row r="439">
      <c r="R439" s="5"/>
      <c r="S439" s="5"/>
      <c r="T439" s="5"/>
    </row>
    <row r="440">
      <c r="R440" s="5"/>
      <c r="S440" s="5"/>
      <c r="T440" s="5"/>
    </row>
    <row r="441">
      <c r="R441" s="5"/>
      <c r="S441" s="5"/>
      <c r="T441" s="5"/>
    </row>
    <row r="442">
      <c r="R442" s="5"/>
      <c r="S442" s="5"/>
      <c r="T442" s="5"/>
    </row>
    <row r="443">
      <c r="R443" s="5"/>
      <c r="S443" s="5"/>
      <c r="T443" s="5"/>
    </row>
    <row r="444">
      <c r="R444" s="5"/>
      <c r="S444" s="5"/>
      <c r="T444" s="5"/>
    </row>
    <row r="445">
      <c r="R445" s="5"/>
      <c r="S445" s="5"/>
      <c r="T445" s="5"/>
    </row>
    <row r="446">
      <c r="R446" s="5"/>
      <c r="S446" s="5"/>
      <c r="T446" s="5"/>
    </row>
    <row r="447">
      <c r="R447" s="5"/>
      <c r="S447" s="5"/>
      <c r="T447" s="5"/>
    </row>
    <row r="448">
      <c r="R448" s="5"/>
      <c r="S448" s="5"/>
      <c r="T448" s="5"/>
    </row>
    <row r="449">
      <c r="R449" s="5"/>
      <c r="S449" s="5"/>
      <c r="T449" s="5"/>
    </row>
    <row r="450">
      <c r="R450" s="5"/>
      <c r="S450" s="5"/>
      <c r="T450" s="5"/>
    </row>
    <row r="451">
      <c r="R451" s="5"/>
      <c r="S451" s="5"/>
      <c r="T451" s="5"/>
    </row>
    <row r="452">
      <c r="R452" s="5"/>
      <c r="S452" s="5"/>
      <c r="T452" s="5"/>
    </row>
    <row r="453">
      <c r="R453" s="5"/>
      <c r="S453" s="5"/>
      <c r="T453" s="5"/>
    </row>
    <row r="454">
      <c r="R454" s="5"/>
      <c r="S454" s="5"/>
      <c r="T454" s="5"/>
    </row>
    <row r="455">
      <c r="R455" s="5"/>
      <c r="S455" s="5"/>
      <c r="T455" s="5"/>
    </row>
    <row r="456">
      <c r="R456" s="5"/>
      <c r="S456" s="5"/>
      <c r="T456" s="5"/>
    </row>
    <row r="457">
      <c r="R457" s="5"/>
      <c r="S457" s="5"/>
      <c r="T457" s="5"/>
    </row>
    <row r="458">
      <c r="R458" s="5"/>
      <c r="S458" s="5"/>
      <c r="T458" s="5"/>
    </row>
    <row r="459">
      <c r="R459" s="5"/>
      <c r="S459" s="5"/>
      <c r="T459" s="5"/>
    </row>
    <row r="460">
      <c r="R460" s="5"/>
      <c r="S460" s="5"/>
      <c r="T460" s="5"/>
    </row>
    <row r="461">
      <c r="R461" s="5"/>
      <c r="S461" s="5"/>
      <c r="T461" s="5"/>
    </row>
    <row r="462">
      <c r="R462" s="5"/>
      <c r="S462" s="5"/>
      <c r="T462" s="5"/>
    </row>
    <row r="463">
      <c r="R463" s="5"/>
      <c r="S463" s="5"/>
      <c r="T463" s="5"/>
    </row>
    <row r="464">
      <c r="R464" s="5"/>
      <c r="S464" s="5"/>
      <c r="T464" s="5"/>
    </row>
    <row r="465">
      <c r="R465" s="5"/>
      <c r="S465" s="5"/>
      <c r="T465" s="5"/>
    </row>
    <row r="466">
      <c r="R466" s="5"/>
      <c r="S466" s="5"/>
      <c r="T466" s="5"/>
    </row>
    <row r="467">
      <c r="R467" s="5"/>
      <c r="S467" s="5"/>
      <c r="T467" s="5"/>
    </row>
    <row r="468">
      <c r="R468" s="5"/>
      <c r="S468" s="5"/>
      <c r="T468" s="5"/>
    </row>
    <row r="469">
      <c r="R469" s="5"/>
      <c r="S469" s="5"/>
      <c r="T469" s="5"/>
    </row>
    <row r="470">
      <c r="R470" s="5"/>
      <c r="S470" s="5"/>
      <c r="T470" s="5"/>
    </row>
    <row r="471">
      <c r="R471" s="5"/>
      <c r="S471" s="5"/>
      <c r="T471" s="5"/>
    </row>
    <row r="472">
      <c r="R472" s="5"/>
      <c r="S472" s="5"/>
      <c r="T472" s="5"/>
    </row>
    <row r="473">
      <c r="R473" s="5"/>
      <c r="S473" s="5"/>
      <c r="T473" s="5"/>
    </row>
    <row r="474">
      <c r="R474" s="5"/>
      <c r="S474" s="5"/>
      <c r="T474" s="5"/>
    </row>
    <row r="475">
      <c r="R475" s="5"/>
      <c r="S475" s="5"/>
      <c r="T475" s="5"/>
    </row>
    <row r="476">
      <c r="R476" s="5"/>
      <c r="S476" s="5"/>
      <c r="T476" s="5"/>
    </row>
    <row r="477">
      <c r="R477" s="5"/>
      <c r="S477" s="5"/>
      <c r="T477" s="5"/>
    </row>
    <row r="478">
      <c r="R478" s="5"/>
      <c r="S478" s="5"/>
      <c r="T478" s="5"/>
    </row>
    <row r="479">
      <c r="R479" s="5"/>
      <c r="S479" s="5"/>
      <c r="T479" s="5"/>
    </row>
    <row r="480">
      <c r="R480" s="5"/>
      <c r="S480" s="5"/>
      <c r="T480" s="5"/>
    </row>
    <row r="481">
      <c r="R481" s="5"/>
      <c r="S481" s="5"/>
      <c r="T481" s="5"/>
    </row>
    <row r="482">
      <c r="R482" s="5"/>
      <c r="S482" s="5"/>
      <c r="T482" s="5"/>
    </row>
    <row r="483">
      <c r="R483" s="5"/>
      <c r="S483" s="5"/>
      <c r="T483" s="5"/>
    </row>
    <row r="484">
      <c r="R484" s="5"/>
      <c r="S484" s="5"/>
      <c r="T484" s="5"/>
    </row>
    <row r="485">
      <c r="R485" s="5"/>
      <c r="S485" s="5"/>
      <c r="T485" s="5"/>
    </row>
    <row r="486">
      <c r="R486" s="5"/>
      <c r="S486" s="5"/>
      <c r="T486" s="5"/>
    </row>
    <row r="487">
      <c r="R487" s="5"/>
      <c r="S487" s="5"/>
      <c r="T487" s="5"/>
    </row>
    <row r="488">
      <c r="R488" s="5"/>
      <c r="S488" s="5"/>
      <c r="T488" s="5"/>
    </row>
    <row r="489">
      <c r="R489" s="5"/>
      <c r="S489" s="5"/>
      <c r="T489" s="5"/>
    </row>
    <row r="490">
      <c r="R490" s="5"/>
      <c r="S490" s="5"/>
      <c r="T490" s="5"/>
    </row>
    <row r="491">
      <c r="R491" s="5"/>
      <c r="S491" s="5"/>
      <c r="T491" s="5"/>
    </row>
    <row r="492">
      <c r="R492" s="5"/>
      <c r="S492" s="5"/>
      <c r="T492" s="5"/>
    </row>
    <row r="493">
      <c r="R493" s="5"/>
      <c r="S493" s="5"/>
      <c r="T493" s="5"/>
    </row>
    <row r="494">
      <c r="R494" s="5"/>
      <c r="S494" s="5"/>
      <c r="T494" s="5"/>
    </row>
    <row r="495">
      <c r="R495" s="5"/>
      <c r="S495" s="5"/>
      <c r="T495" s="5"/>
    </row>
    <row r="496">
      <c r="R496" s="5"/>
      <c r="S496" s="5"/>
      <c r="T496" s="5"/>
    </row>
    <row r="497">
      <c r="R497" s="5"/>
      <c r="S497" s="5"/>
      <c r="T497" s="5"/>
    </row>
    <row r="498">
      <c r="R498" s="5"/>
      <c r="S498" s="5"/>
      <c r="T498" s="5"/>
    </row>
    <row r="499">
      <c r="R499" s="5"/>
      <c r="S499" s="5"/>
      <c r="T499" s="5"/>
    </row>
    <row r="500">
      <c r="R500" s="5"/>
      <c r="S500" s="5"/>
      <c r="T500" s="5"/>
    </row>
    <row r="501">
      <c r="R501" s="5"/>
      <c r="S501" s="5"/>
      <c r="T501" s="5"/>
    </row>
    <row r="502">
      <c r="R502" s="5"/>
      <c r="S502" s="5"/>
      <c r="T502" s="5"/>
    </row>
    <row r="503">
      <c r="R503" s="5"/>
      <c r="S503" s="5"/>
      <c r="T503" s="5"/>
    </row>
    <row r="504">
      <c r="R504" s="5"/>
      <c r="S504" s="5"/>
      <c r="T504" s="5"/>
    </row>
    <row r="505">
      <c r="R505" s="5"/>
      <c r="S505" s="5"/>
      <c r="T505" s="5"/>
    </row>
    <row r="506">
      <c r="R506" s="5"/>
      <c r="S506" s="5"/>
      <c r="T506" s="5"/>
    </row>
    <row r="507">
      <c r="R507" s="5"/>
      <c r="S507" s="5"/>
      <c r="T507" s="5"/>
    </row>
    <row r="508">
      <c r="R508" s="5"/>
      <c r="S508" s="5"/>
      <c r="T508" s="5"/>
    </row>
    <row r="509">
      <c r="R509" s="5"/>
      <c r="S509" s="5"/>
      <c r="T509" s="5"/>
    </row>
    <row r="510">
      <c r="R510" s="5"/>
      <c r="S510" s="5"/>
      <c r="T510" s="5"/>
    </row>
    <row r="511">
      <c r="R511" s="5"/>
      <c r="S511" s="5"/>
      <c r="T511" s="5"/>
    </row>
    <row r="512">
      <c r="R512" s="5"/>
      <c r="S512" s="5"/>
      <c r="T512" s="5"/>
    </row>
    <row r="513">
      <c r="R513" s="5"/>
      <c r="S513" s="5"/>
      <c r="T513" s="5"/>
    </row>
    <row r="514">
      <c r="R514" s="5"/>
      <c r="S514" s="5"/>
      <c r="T514" s="5"/>
    </row>
    <row r="515">
      <c r="R515" s="5"/>
      <c r="S515" s="5"/>
      <c r="T515" s="5"/>
    </row>
    <row r="516">
      <c r="R516" s="5"/>
      <c r="S516" s="5"/>
      <c r="T516" s="5"/>
    </row>
    <row r="517">
      <c r="R517" s="5"/>
      <c r="S517" s="5"/>
      <c r="T517" s="5"/>
    </row>
    <row r="518">
      <c r="R518" s="5"/>
      <c r="S518" s="5"/>
      <c r="T518" s="5"/>
    </row>
    <row r="519">
      <c r="R519" s="5"/>
      <c r="S519" s="5"/>
      <c r="T519" s="5"/>
    </row>
    <row r="520">
      <c r="R520" s="5"/>
      <c r="S520" s="5"/>
      <c r="T520" s="5"/>
    </row>
    <row r="521">
      <c r="R521" s="5"/>
      <c r="S521" s="5"/>
      <c r="T521" s="5"/>
    </row>
    <row r="522">
      <c r="R522" s="5"/>
      <c r="S522" s="5"/>
      <c r="T522" s="5"/>
    </row>
    <row r="523">
      <c r="R523" s="5"/>
      <c r="S523" s="5"/>
      <c r="T523" s="5"/>
    </row>
    <row r="524">
      <c r="R524" s="5"/>
      <c r="S524" s="5"/>
      <c r="T524" s="5"/>
    </row>
    <row r="525">
      <c r="R525" s="5"/>
      <c r="S525" s="5"/>
      <c r="T525" s="5"/>
    </row>
    <row r="526">
      <c r="R526" s="5"/>
      <c r="S526" s="5"/>
      <c r="T526" s="5"/>
    </row>
    <row r="527">
      <c r="R527" s="5"/>
      <c r="S527" s="5"/>
      <c r="T527" s="5"/>
    </row>
    <row r="528">
      <c r="R528" s="5"/>
      <c r="S528" s="5"/>
      <c r="T528" s="5"/>
    </row>
    <row r="529">
      <c r="R529" s="5"/>
      <c r="S529" s="5"/>
      <c r="T529" s="5"/>
    </row>
    <row r="530">
      <c r="R530" s="5"/>
      <c r="S530" s="5"/>
      <c r="T530" s="5"/>
    </row>
    <row r="531">
      <c r="R531" s="5"/>
      <c r="S531" s="5"/>
      <c r="T531" s="5"/>
    </row>
    <row r="532">
      <c r="R532" s="5"/>
      <c r="S532" s="5"/>
      <c r="T532" s="5"/>
    </row>
    <row r="533">
      <c r="R533" s="5"/>
      <c r="S533" s="5"/>
      <c r="T533" s="5"/>
    </row>
    <row r="534">
      <c r="R534" s="5"/>
      <c r="S534" s="5"/>
      <c r="T534" s="5"/>
    </row>
    <row r="535">
      <c r="R535" s="5"/>
      <c r="S535" s="5"/>
      <c r="T535" s="5"/>
    </row>
    <row r="536">
      <c r="R536" s="5"/>
      <c r="S536" s="5"/>
      <c r="T536" s="5"/>
    </row>
    <row r="537">
      <c r="R537" s="5"/>
      <c r="S537" s="5"/>
      <c r="T537" s="5"/>
    </row>
    <row r="538">
      <c r="R538" s="5"/>
      <c r="S538" s="5"/>
      <c r="T538" s="5"/>
    </row>
    <row r="539">
      <c r="R539" s="5"/>
      <c r="S539" s="5"/>
      <c r="T539" s="5"/>
    </row>
    <row r="540">
      <c r="R540" s="5"/>
      <c r="S540" s="5"/>
      <c r="T540" s="5"/>
    </row>
    <row r="541">
      <c r="R541" s="5"/>
      <c r="S541" s="5"/>
      <c r="T541" s="5"/>
    </row>
    <row r="542">
      <c r="R542" s="5"/>
      <c r="S542" s="5"/>
      <c r="T542" s="5"/>
    </row>
    <row r="543">
      <c r="R543" s="5"/>
      <c r="S543" s="5"/>
      <c r="T543" s="5"/>
    </row>
    <row r="544">
      <c r="R544" s="5"/>
      <c r="S544" s="5"/>
      <c r="T544" s="5"/>
    </row>
    <row r="545">
      <c r="R545" s="5"/>
      <c r="S545" s="5"/>
      <c r="T545" s="5"/>
    </row>
    <row r="546">
      <c r="R546" s="5"/>
      <c r="S546" s="5"/>
      <c r="T546" s="5"/>
    </row>
    <row r="547">
      <c r="R547" s="5"/>
      <c r="S547" s="5"/>
      <c r="T547" s="5"/>
    </row>
    <row r="548">
      <c r="R548" s="5"/>
      <c r="S548" s="5"/>
      <c r="T548" s="5"/>
    </row>
    <row r="549">
      <c r="R549" s="5"/>
      <c r="S549" s="5"/>
      <c r="T549" s="5"/>
    </row>
    <row r="550">
      <c r="R550" s="5"/>
      <c r="S550" s="5"/>
      <c r="T550" s="5"/>
    </row>
    <row r="551">
      <c r="R551" s="5"/>
      <c r="S551" s="5"/>
      <c r="T551" s="5"/>
    </row>
    <row r="552">
      <c r="R552" s="5"/>
      <c r="S552" s="5"/>
      <c r="T552" s="5"/>
    </row>
    <row r="553">
      <c r="R553" s="5"/>
      <c r="S553" s="5"/>
      <c r="T553" s="5"/>
    </row>
    <row r="554">
      <c r="R554" s="5"/>
      <c r="S554" s="5"/>
      <c r="T554" s="5"/>
    </row>
    <row r="555">
      <c r="R555" s="5"/>
      <c r="S555" s="5"/>
      <c r="T555" s="5"/>
    </row>
    <row r="556">
      <c r="R556" s="5"/>
      <c r="S556" s="5"/>
      <c r="T556" s="5"/>
    </row>
    <row r="557">
      <c r="R557" s="5"/>
      <c r="S557" s="5"/>
      <c r="T557" s="5"/>
    </row>
    <row r="558">
      <c r="R558" s="5"/>
      <c r="S558" s="5"/>
      <c r="T558" s="5"/>
    </row>
    <row r="559">
      <c r="R559" s="5"/>
      <c r="S559" s="5"/>
      <c r="T559" s="5"/>
    </row>
    <row r="560">
      <c r="R560" s="5"/>
      <c r="S560" s="5"/>
      <c r="T560" s="5"/>
    </row>
    <row r="561">
      <c r="R561" s="5"/>
      <c r="S561" s="5"/>
      <c r="T561" s="5"/>
    </row>
    <row r="562">
      <c r="R562" s="5"/>
      <c r="S562" s="5"/>
      <c r="T562" s="5"/>
    </row>
    <row r="563">
      <c r="R563" s="5"/>
      <c r="S563" s="5"/>
      <c r="T563" s="5"/>
    </row>
    <row r="564">
      <c r="R564" s="5"/>
      <c r="S564" s="5"/>
      <c r="T564" s="5"/>
    </row>
    <row r="565">
      <c r="R565" s="5"/>
      <c r="S565" s="5"/>
      <c r="T565" s="5"/>
    </row>
    <row r="566">
      <c r="R566" s="5"/>
      <c r="S566" s="5"/>
      <c r="T566" s="5"/>
    </row>
    <row r="567">
      <c r="R567" s="5"/>
      <c r="S567" s="5"/>
      <c r="T567" s="5"/>
    </row>
    <row r="568">
      <c r="R568" s="5"/>
      <c r="S568" s="5"/>
      <c r="T568" s="5"/>
    </row>
    <row r="569">
      <c r="R569" s="5"/>
      <c r="S569" s="5"/>
      <c r="T569" s="5"/>
    </row>
    <row r="570">
      <c r="R570" s="5"/>
      <c r="S570" s="5"/>
      <c r="T570" s="5"/>
    </row>
    <row r="571">
      <c r="R571" s="5"/>
      <c r="S571" s="5"/>
      <c r="T571" s="5"/>
    </row>
    <row r="572">
      <c r="R572" s="5"/>
      <c r="S572" s="5"/>
      <c r="T572" s="5"/>
    </row>
    <row r="573">
      <c r="R573" s="5"/>
      <c r="S573" s="5"/>
      <c r="T573" s="5"/>
    </row>
    <row r="574">
      <c r="R574" s="5"/>
      <c r="S574" s="5"/>
      <c r="T574" s="5"/>
    </row>
    <row r="575">
      <c r="R575" s="5"/>
      <c r="S575" s="5"/>
      <c r="T575" s="5"/>
    </row>
    <row r="576">
      <c r="R576" s="5"/>
      <c r="S576" s="5"/>
      <c r="T576" s="5"/>
    </row>
    <row r="577">
      <c r="R577" s="5"/>
      <c r="S577" s="5"/>
      <c r="T577" s="5"/>
    </row>
    <row r="578">
      <c r="R578" s="5"/>
      <c r="S578" s="5"/>
      <c r="T578" s="5"/>
    </row>
    <row r="579">
      <c r="R579" s="5"/>
      <c r="S579" s="5"/>
      <c r="T579" s="5"/>
    </row>
    <row r="580">
      <c r="R580" s="5"/>
      <c r="S580" s="5"/>
      <c r="T580" s="5"/>
    </row>
    <row r="581">
      <c r="R581" s="5"/>
      <c r="S581" s="5"/>
      <c r="T581" s="5"/>
    </row>
    <row r="582">
      <c r="R582" s="5"/>
      <c r="S582" s="5"/>
      <c r="T582" s="5"/>
    </row>
    <row r="583">
      <c r="R583" s="5"/>
      <c r="S583" s="5"/>
      <c r="T583" s="5"/>
    </row>
    <row r="584">
      <c r="R584" s="5"/>
      <c r="S584" s="5"/>
      <c r="T584" s="5"/>
    </row>
    <row r="585">
      <c r="R585" s="5"/>
      <c r="S585" s="5"/>
      <c r="T585" s="5"/>
    </row>
    <row r="586">
      <c r="R586" s="5"/>
      <c r="S586" s="5"/>
      <c r="T586" s="5"/>
    </row>
    <row r="587">
      <c r="R587" s="5"/>
      <c r="S587" s="5"/>
      <c r="T587" s="5"/>
    </row>
    <row r="588">
      <c r="R588" s="5"/>
      <c r="S588" s="5"/>
      <c r="T588" s="5"/>
    </row>
    <row r="589">
      <c r="R589" s="5"/>
      <c r="S589" s="5"/>
      <c r="T589" s="5"/>
    </row>
    <row r="590">
      <c r="R590" s="5"/>
      <c r="S590" s="5"/>
      <c r="T590" s="5"/>
    </row>
    <row r="591">
      <c r="R591" s="5"/>
      <c r="S591" s="5"/>
      <c r="T591" s="5"/>
    </row>
    <row r="592">
      <c r="R592" s="5"/>
      <c r="S592" s="5"/>
      <c r="T592" s="5"/>
    </row>
    <row r="593">
      <c r="R593" s="5"/>
      <c r="S593" s="5"/>
      <c r="T593" s="5"/>
    </row>
    <row r="594">
      <c r="R594" s="5"/>
      <c r="S594" s="5"/>
      <c r="T594" s="5"/>
    </row>
    <row r="595">
      <c r="R595" s="5"/>
      <c r="S595" s="5"/>
      <c r="T595" s="5"/>
    </row>
    <row r="596">
      <c r="R596" s="5"/>
      <c r="S596" s="5"/>
      <c r="T596" s="5"/>
    </row>
    <row r="597">
      <c r="R597" s="5"/>
      <c r="S597" s="5"/>
      <c r="T597" s="5"/>
    </row>
    <row r="598">
      <c r="R598" s="5"/>
      <c r="S598" s="5"/>
      <c r="T598" s="5"/>
    </row>
    <row r="599">
      <c r="R599" s="5"/>
      <c r="S599" s="5"/>
      <c r="T599" s="5"/>
    </row>
    <row r="600">
      <c r="R600" s="5"/>
      <c r="S600" s="5"/>
      <c r="T600" s="5"/>
    </row>
    <row r="601">
      <c r="R601" s="5"/>
      <c r="S601" s="5"/>
      <c r="T601" s="5"/>
    </row>
    <row r="602">
      <c r="R602" s="5"/>
      <c r="S602" s="5"/>
      <c r="T602" s="5"/>
    </row>
    <row r="603">
      <c r="R603" s="5"/>
      <c r="S603" s="5"/>
      <c r="T603" s="5"/>
    </row>
    <row r="604">
      <c r="R604" s="5"/>
      <c r="S604" s="5"/>
      <c r="T604" s="5"/>
    </row>
    <row r="605">
      <c r="R605" s="5"/>
      <c r="S605" s="5"/>
      <c r="T605" s="5"/>
    </row>
    <row r="606">
      <c r="R606" s="5"/>
      <c r="S606" s="5"/>
      <c r="T606" s="5"/>
    </row>
    <row r="607">
      <c r="R607" s="5"/>
      <c r="S607" s="5"/>
      <c r="T607" s="5"/>
    </row>
    <row r="608">
      <c r="R608" s="5"/>
      <c r="S608" s="5"/>
      <c r="T608" s="5"/>
    </row>
    <row r="609">
      <c r="R609" s="5"/>
      <c r="S609" s="5"/>
      <c r="T609" s="5"/>
    </row>
    <row r="610">
      <c r="R610" s="5"/>
      <c r="S610" s="5"/>
      <c r="T610" s="5"/>
    </row>
    <row r="611">
      <c r="R611" s="5"/>
      <c r="S611" s="5"/>
      <c r="T611" s="5"/>
    </row>
    <row r="612">
      <c r="R612" s="5"/>
      <c r="S612" s="5"/>
      <c r="T612" s="5"/>
    </row>
    <row r="613">
      <c r="R613" s="5"/>
      <c r="S613" s="5"/>
      <c r="T613" s="5"/>
    </row>
    <row r="614">
      <c r="R614" s="5"/>
      <c r="S614" s="5"/>
      <c r="T614" s="5"/>
    </row>
    <row r="615">
      <c r="R615" s="5"/>
      <c r="S615" s="5"/>
      <c r="T615" s="5"/>
    </row>
    <row r="616">
      <c r="R616" s="5"/>
      <c r="S616" s="5"/>
      <c r="T616" s="5"/>
    </row>
    <row r="617">
      <c r="R617" s="5"/>
      <c r="S617" s="5"/>
      <c r="T617" s="5"/>
    </row>
    <row r="618">
      <c r="R618" s="5"/>
      <c r="S618" s="5"/>
      <c r="T618" s="5"/>
    </row>
    <row r="619">
      <c r="R619" s="5"/>
      <c r="S619" s="5"/>
      <c r="T619" s="5"/>
    </row>
    <row r="620">
      <c r="R620" s="5"/>
      <c r="S620" s="5"/>
      <c r="T620" s="5"/>
    </row>
    <row r="621">
      <c r="R621" s="5"/>
      <c r="S621" s="5"/>
      <c r="T621" s="5"/>
    </row>
    <row r="622">
      <c r="R622" s="5"/>
      <c r="S622" s="5"/>
      <c r="T622" s="5"/>
    </row>
    <row r="623">
      <c r="R623" s="5"/>
      <c r="S623" s="5"/>
      <c r="T623" s="5"/>
    </row>
    <row r="624">
      <c r="R624" s="5"/>
      <c r="S624" s="5"/>
      <c r="T624" s="5"/>
    </row>
    <row r="625">
      <c r="R625" s="5"/>
      <c r="S625" s="5"/>
      <c r="T625" s="5"/>
    </row>
    <row r="626">
      <c r="R626" s="5"/>
      <c r="S626" s="5"/>
      <c r="T626" s="5"/>
    </row>
    <row r="627">
      <c r="R627" s="5"/>
      <c r="S627" s="5"/>
      <c r="T627" s="5"/>
    </row>
    <row r="628">
      <c r="R628" s="5"/>
      <c r="S628" s="5"/>
      <c r="T628" s="5"/>
    </row>
    <row r="629">
      <c r="R629" s="5"/>
      <c r="S629" s="5"/>
      <c r="T629" s="5"/>
    </row>
    <row r="630">
      <c r="R630" s="5"/>
      <c r="S630" s="5"/>
      <c r="T630" s="5"/>
    </row>
    <row r="631">
      <c r="R631" s="5"/>
      <c r="S631" s="5"/>
      <c r="T631" s="5"/>
    </row>
    <row r="632">
      <c r="R632" s="5"/>
      <c r="S632" s="5"/>
      <c r="T632" s="5"/>
    </row>
    <row r="633">
      <c r="R633" s="5"/>
      <c r="S633" s="5"/>
      <c r="T633" s="5"/>
    </row>
    <row r="634">
      <c r="R634" s="5"/>
      <c r="S634" s="5"/>
      <c r="T634" s="5"/>
    </row>
    <row r="635">
      <c r="R635" s="5"/>
      <c r="S635" s="5"/>
      <c r="T635" s="5"/>
    </row>
    <row r="636">
      <c r="R636" s="5"/>
      <c r="S636" s="5"/>
      <c r="T636" s="5"/>
    </row>
    <row r="637">
      <c r="R637" s="5"/>
      <c r="S637" s="5"/>
      <c r="T637" s="5"/>
    </row>
    <row r="638">
      <c r="R638" s="5"/>
      <c r="S638" s="5"/>
      <c r="T638" s="5"/>
    </row>
    <row r="639">
      <c r="R639" s="5"/>
      <c r="S639" s="5"/>
      <c r="T639" s="5"/>
    </row>
    <row r="640">
      <c r="R640" s="5"/>
      <c r="S640" s="5"/>
      <c r="T640" s="5"/>
    </row>
    <row r="641">
      <c r="R641" s="5"/>
      <c r="S641" s="5"/>
      <c r="T641" s="5"/>
    </row>
    <row r="642">
      <c r="R642" s="5"/>
      <c r="S642" s="5"/>
      <c r="T642" s="5"/>
    </row>
    <row r="643">
      <c r="R643" s="5"/>
      <c r="S643" s="5"/>
      <c r="T643" s="5"/>
    </row>
    <row r="644">
      <c r="R644" s="5"/>
      <c r="S644" s="5"/>
      <c r="T644" s="5"/>
    </row>
    <row r="645">
      <c r="R645" s="5"/>
      <c r="S645" s="5"/>
      <c r="T645" s="5"/>
    </row>
    <row r="646">
      <c r="R646" s="5"/>
      <c r="S646" s="5"/>
      <c r="T646" s="5"/>
    </row>
    <row r="647">
      <c r="R647" s="5"/>
      <c r="S647" s="5"/>
      <c r="T647" s="5"/>
    </row>
    <row r="648">
      <c r="R648" s="5"/>
      <c r="S648" s="5"/>
      <c r="T648" s="5"/>
    </row>
    <row r="649">
      <c r="R649" s="5"/>
      <c r="S649" s="5"/>
      <c r="T649" s="5"/>
    </row>
    <row r="650">
      <c r="R650" s="5"/>
      <c r="S650" s="5"/>
      <c r="T650" s="5"/>
    </row>
    <row r="651">
      <c r="R651" s="5"/>
      <c r="S651" s="5"/>
      <c r="T651" s="5"/>
    </row>
    <row r="652">
      <c r="R652" s="5"/>
      <c r="S652" s="5"/>
      <c r="T652" s="5"/>
    </row>
    <row r="653">
      <c r="R653" s="5"/>
      <c r="S653" s="5"/>
      <c r="T653" s="5"/>
    </row>
    <row r="654">
      <c r="R654" s="5"/>
      <c r="S654" s="5"/>
      <c r="T654" s="5"/>
    </row>
    <row r="655">
      <c r="R655" s="5"/>
      <c r="S655" s="5"/>
      <c r="T655" s="5"/>
    </row>
    <row r="656">
      <c r="R656" s="5"/>
      <c r="S656" s="5"/>
      <c r="T656" s="5"/>
    </row>
    <row r="657">
      <c r="R657" s="5"/>
      <c r="S657" s="5"/>
      <c r="T657" s="5"/>
    </row>
    <row r="658">
      <c r="R658" s="5"/>
      <c r="S658" s="5"/>
      <c r="T658" s="5"/>
    </row>
    <row r="659">
      <c r="R659" s="5"/>
      <c r="S659" s="5"/>
      <c r="T659" s="5"/>
    </row>
    <row r="660">
      <c r="R660" s="5"/>
      <c r="S660" s="5"/>
      <c r="T660" s="5"/>
    </row>
    <row r="661">
      <c r="R661" s="5"/>
      <c r="S661" s="5"/>
      <c r="T661" s="5"/>
    </row>
    <row r="662">
      <c r="R662" s="5"/>
      <c r="S662" s="5"/>
      <c r="T662" s="5"/>
    </row>
    <row r="663">
      <c r="R663" s="5"/>
      <c r="S663" s="5"/>
      <c r="T663" s="5"/>
    </row>
    <row r="664">
      <c r="R664" s="5"/>
      <c r="S664" s="5"/>
      <c r="T664" s="5"/>
    </row>
    <row r="665">
      <c r="R665" s="5"/>
      <c r="S665" s="5"/>
      <c r="T665" s="5"/>
    </row>
    <row r="666">
      <c r="R666" s="5"/>
      <c r="S666" s="5"/>
      <c r="T666" s="5"/>
    </row>
    <row r="667">
      <c r="R667" s="5"/>
      <c r="S667" s="5"/>
      <c r="T667" s="5"/>
    </row>
    <row r="668">
      <c r="R668" s="5"/>
      <c r="S668" s="5"/>
      <c r="T668" s="5"/>
    </row>
    <row r="669">
      <c r="R669" s="5"/>
      <c r="S669" s="5"/>
      <c r="T669" s="5"/>
    </row>
    <row r="670">
      <c r="R670" s="5"/>
      <c r="S670" s="5"/>
      <c r="T670" s="5"/>
    </row>
    <row r="671">
      <c r="R671" s="5"/>
      <c r="S671" s="5"/>
      <c r="T671" s="5"/>
    </row>
    <row r="672">
      <c r="R672" s="5"/>
      <c r="S672" s="5"/>
      <c r="T672" s="5"/>
    </row>
    <row r="673">
      <c r="R673" s="5"/>
      <c r="S673" s="5"/>
      <c r="T673" s="5"/>
    </row>
    <row r="674">
      <c r="R674" s="5"/>
      <c r="S674" s="5"/>
      <c r="T674" s="5"/>
    </row>
    <row r="675">
      <c r="R675" s="5"/>
      <c r="S675" s="5"/>
      <c r="T675" s="5"/>
    </row>
    <row r="676">
      <c r="R676" s="5"/>
      <c r="S676" s="5"/>
      <c r="T676" s="5"/>
    </row>
    <row r="677">
      <c r="R677" s="5"/>
      <c r="S677" s="5"/>
      <c r="T677" s="5"/>
    </row>
    <row r="678">
      <c r="R678" s="5"/>
      <c r="S678" s="5"/>
      <c r="T678" s="5"/>
    </row>
    <row r="679">
      <c r="R679" s="5"/>
      <c r="S679" s="5"/>
      <c r="T679" s="5"/>
    </row>
    <row r="680">
      <c r="R680" s="5"/>
      <c r="S680" s="5"/>
      <c r="T680" s="5"/>
    </row>
    <row r="681">
      <c r="R681" s="5"/>
      <c r="S681" s="5"/>
      <c r="T681" s="5"/>
    </row>
    <row r="682">
      <c r="R682" s="5"/>
      <c r="S682" s="5"/>
      <c r="T682" s="5"/>
    </row>
    <row r="683">
      <c r="R683" s="5"/>
      <c r="S683" s="5"/>
      <c r="T683" s="5"/>
    </row>
    <row r="684">
      <c r="R684" s="5"/>
      <c r="S684" s="5"/>
      <c r="T684" s="5"/>
    </row>
    <row r="685">
      <c r="R685" s="5"/>
      <c r="S685" s="5"/>
      <c r="T685" s="5"/>
    </row>
    <row r="686">
      <c r="R686" s="5"/>
      <c r="S686" s="5"/>
      <c r="T686" s="5"/>
    </row>
    <row r="687">
      <c r="R687" s="5"/>
      <c r="S687" s="5"/>
      <c r="T687" s="5"/>
    </row>
    <row r="688">
      <c r="R688" s="5"/>
      <c r="S688" s="5"/>
      <c r="T688" s="5"/>
    </row>
    <row r="689">
      <c r="R689" s="5"/>
      <c r="S689" s="5"/>
      <c r="T689" s="5"/>
    </row>
    <row r="690">
      <c r="R690" s="5"/>
      <c r="S690" s="5"/>
      <c r="T690" s="5"/>
    </row>
    <row r="691">
      <c r="R691" s="5"/>
      <c r="S691" s="5"/>
      <c r="T691" s="5"/>
    </row>
    <row r="692">
      <c r="R692" s="5"/>
      <c r="S692" s="5"/>
      <c r="T692" s="5"/>
    </row>
    <row r="693">
      <c r="R693" s="5"/>
      <c r="S693" s="5"/>
      <c r="T693" s="5"/>
    </row>
    <row r="694">
      <c r="R694" s="5"/>
      <c r="S694" s="5"/>
      <c r="T694" s="5"/>
    </row>
    <row r="695">
      <c r="R695" s="5"/>
      <c r="S695" s="5"/>
      <c r="T695" s="5"/>
    </row>
    <row r="696">
      <c r="R696" s="5"/>
      <c r="S696" s="5"/>
      <c r="T696" s="5"/>
    </row>
    <row r="697">
      <c r="R697" s="5"/>
      <c r="S697" s="5"/>
      <c r="T697" s="5"/>
    </row>
    <row r="698">
      <c r="R698" s="5"/>
      <c r="S698" s="5"/>
      <c r="T698" s="5"/>
    </row>
    <row r="699">
      <c r="R699" s="5"/>
      <c r="S699" s="5"/>
      <c r="T699" s="5"/>
    </row>
    <row r="700">
      <c r="R700" s="5"/>
      <c r="S700" s="5"/>
      <c r="T700" s="5"/>
    </row>
    <row r="701">
      <c r="R701" s="5"/>
      <c r="S701" s="5"/>
      <c r="T701" s="5"/>
    </row>
    <row r="702">
      <c r="R702" s="5"/>
      <c r="S702" s="5"/>
      <c r="T702" s="5"/>
    </row>
    <row r="703">
      <c r="R703" s="5"/>
      <c r="S703" s="5"/>
      <c r="T703" s="5"/>
    </row>
    <row r="704">
      <c r="R704" s="5"/>
      <c r="S704" s="5"/>
      <c r="T704" s="5"/>
    </row>
    <row r="705">
      <c r="R705" s="5"/>
      <c r="S705" s="5"/>
      <c r="T705" s="5"/>
    </row>
    <row r="706">
      <c r="R706" s="5"/>
      <c r="S706" s="5"/>
      <c r="T706" s="5"/>
    </row>
    <row r="707">
      <c r="R707" s="5"/>
      <c r="S707" s="5"/>
      <c r="T707" s="5"/>
    </row>
    <row r="708">
      <c r="R708" s="5"/>
      <c r="S708" s="5"/>
      <c r="T708" s="5"/>
    </row>
    <row r="709">
      <c r="R709" s="5"/>
      <c r="S709" s="5"/>
      <c r="T709" s="5"/>
    </row>
    <row r="710">
      <c r="R710" s="5"/>
      <c r="S710" s="5"/>
      <c r="T710" s="5"/>
    </row>
    <row r="711">
      <c r="R711" s="5"/>
      <c r="S711" s="5"/>
      <c r="T711" s="5"/>
    </row>
    <row r="712">
      <c r="R712" s="5"/>
      <c r="S712" s="5"/>
      <c r="T712" s="5"/>
    </row>
    <row r="713">
      <c r="R713" s="5"/>
      <c r="S713" s="5"/>
      <c r="T713" s="5"/>
    </row>
    <row r="714">
      <c r="R714" s="5"/>
      <c r="S714" s="5"/>
      <c r="T714" s="5"/>
    </row>
    <row r="715">
      <c r="R715" s="5"/>
      <c r="S715" s="5"/>
      <c r="T715" s="5"/>
    </row>
    <row r="716">
      <c r="R716" s="5"/>
      <c r="S716" s="5"/>
      <c r="T716" s="5"/>
    </row>
    <row r="717">
      <c r="R717" s="5"/>
      <c r="S717" s="5"/>
      <c r="T717" s="5"/>
    </row>
    <row r="718">
      <c r="R718" s="5"/>
      <c r="S718" s="5"/>
      <c r="T718" s="5"/>
    </row>
    <row r="719">
      <c r="R719" s="5"/>
      <c r="S719" s="5"/>
      <c r="T719" s="5"/>
    </row>
    <row r="720">
      <c r="R720" s="5"/>
      <c r="S720" s="5"/>
      <c r="T720" s="5"/>
    </row>
    <row r="721">
      <c r="R721" s="5"/>
      <c r="S721" s="5"/>
      <c r="T721" s="5"/>
    </row>
    <row r="722">
      <c r="R722" s="5"/>
      <c r="S722" s="5"/>
      <c r="T722" s="5"/>
    </row>
    <row r="723">
      <c r="R723" s="5"/>
      <c r="S723" s="5"/>
      <c r="T723" s="5"/>
    </row>
    <row r="724">
      <c r="R724" s="5"/>
      <c r="S724" s="5"/>
      <c r="T724" s="5"/>
    </row>
    <row r="725">
      <c r="R725" s="5"/>
      <c r="S725" s="5"/>
      <c r="T725" s="5"/>
    </row>
    <row r="726">
      <c r="R726" s="5"/>
      <c r="S726" s="5"/>
      <c r="T726" s="5"/>
    </row>
    <row r="727">
      <c r="R727" s="5"/>
      <c r="S727" s="5"/>
      <c r="T727" s="5"/>
    </row>
    <row r="728">
      <c r="R728" s="5"/>
      <c r="S728" s="5"/>
      <c r="T728" s="5"/>
    </row>
    <row r="729">
      <c r="R729" s="5"/>
      <c r="S729" s="5"/>
      <c r="T729" s="5"/>
    </row>
    <row r="730">
      <c r="R730" s="5"/>
      <c r="S730" s="5"/>
      <c r="T730" s="5"/>
    </row>
    <row r="731">
      <c r="R731" s="5"/>
      <c r="S731" s="5"/>
      <c r="T731" s="5"/>
    </row>
    <row r="732">
      <c r="R732" s="5"/>
      <c r="S732" s="5"/>
      <c r="T732" s="5"/>
    </row>
    <row r="733">
      <c r="R733" s="5"/>
      <c r="S733" s="5"/>
      <c r="T733" s="5"/>
    </row>
    <row r="734">
      <c r="R734" s="5"/>
      <c r="S734" s="5"/>
      <c r="T734" s="5"/>
    </row>
    <row r="735">
      <c r="R735" s="5"/>
      <c r="S735" s="5"/>
      <c r="T735" s="5"/>
    </row>
    <row r="736">
      <c r="R736" s="5"/>
      <c r="S736" s="5"/>
      <c r="T736" s="5"/>
    </row>
    <row r="737">
      <c r="R737" s="5"/>
      <c r="S737" s="5"/>
      <c r="T737" s="5"/>
    </row>
    <row r="738">
      <c r="R738" s="5"/>
      <c r="S738" s="5"/>
      <c r="T738" s="5"/>
    </row>
    <row r="739">
      <c r="R739" s="5"/>
      <c r="S739" s="5"/>
      <c r="T739" s="5"/>
    </row>
    <row r="740">
      <c r="R740" s="5"/>
      <c r="S740" s="5"/>
      <c r="T740" s="5"/>
    </row>
    <row r="741">
      <c r="R741" s="5"/>
      <c r="S741" s="5"/>
      <c r="T741" s="5"/>
    </row>
    <row r="742">
      <c r="R742" s="5"/>
      <c r="S742" s="5"/>
      <c r="T742" s="5"/>
    </row>
    <row r="743">
      <c r="R743" s="5"/>
      <c r="S743" s="5"/>
      <c r="T743" s="5"/>
    </row>
    <row r="744">
      <c r="R744" s="5"/>
      <c r="S744" s="5"/>
      <c r="T744" s="5"/>
    </row>
    <row r="745">
      <c r="R745" s="5"/>
      <c r="S745" s="5"/>
      <c r="T745" s="5"/>
    </row>
    <row r="746">
      <c r="R746" s="5"/>
      <c r="S746" s="5"/>
      <c r="T746" s="5"/>
    </row>
    <row r="747">
      <c r="R747" s="5"/>
      <c r="S747" s="5"/>
      <c r="T747" s="5"/>
    </row>
    <row r="748">
      <c r="R748" s="5"/>
      <c r="S748" s="5"/>
      <c r="T748" s="5"/>
    </row>
    <row r="749">
      <c r="R749" s="5"/>
      <c r="S749" s="5"/>
      <c r="T749" s="5"/>
    </row>
    <row r="750">
      <c r="R750" s="5"/>
      <c r="S750" s="5"/>
      <c r="T750" s="5"/>
    </row>
    <row r="751">
      <c r="R751" s="5"/>
      <c r="S751" s="5"/>
      <c r="T751" s="5"/>
    </row>
    <row r="752">
      <c r="R752" s="5"/>
      <c r="S752" s="5"/>
      <c r="T752" s="5"/>
    </row>
    <row r="753">
      <c r="R753" s="5"/>
      <c r="S753" s="5"/>
      <c r="T753" s="5"/>
    </row>
    <row r="754">
      <c r="R754" s="5"/>
      <c r="S754" s="5"/>
      <c r="T754" s="5"/>
    </row>
    <row r="755">
      <c r="R755" s="5"/>
      <c r="S755" s="5"/>
      <c r="T755" s="5"/>
    </row>
    <row r="756">
      <c r="R756" s="5"/>
      <c r="S756" s="5"/>
      <c r="T756" s="5"/>
    </row>
    <row r="757">
      <c r="R757" s="5"/>
      <c r="S757" s="5"/>
      <c r="T757" s="5"/>
    </row>
    <row r="758">
      <c r="R758" s="5"/>
      <c r="S758" s="5"/>
      <c r="T758" s="5"/>
    </row>
    <row r="759">
      <c r="R759" s="5"/>
      <c r="S759" s="5"/>
      <c r="T759" s="5"/>
    </row>
    <row r="760">
      <c r="R760" s="5"/>
      <c r="S760" s="5"/>
      <c r="T760" s="5"/>
    </row>
    <row r="761">
      <c r="R761" s="5"/>
      <c r="S761" s="5"/>
      <c r="T761" s="5"/>
    </row>
    <row r="762">
      <c r="R762" s="5"/>
      <c r="S762" s="5"/>
      <c r="T762" s="5"/>
    </row>
    <row r="763">
      <c r="R763" s="5"/>
      <c r="S763" s="5"/>
      <c r="T763" s="5"/>
    </row>
    <row r="764">
      <c r="R764" s="5"/>
      <c r="S764" s="5"/>
      <c r="T764" s="5"/>
    </row>
    <row r="765">
      <c r="R765" s="5"/>
      <c r="S765" s="5"/>
      <c r="T765" s="5"/>
    </row>
    <row r="766">
      <c r="R766" s="5"/>
      <c r="S766" s="5"/>
      <c r="T766" s="5"/>
    </row>
    <row r="767">
      <c r="R767" s="5"/>
      <c r="S767" s="5"/>
      <c r="T767" s="5"/>
    </row>
    <row r="768">
      <c r="R768" s="5"/>
      <c r="S768" s="5"/>
      <c r="T768" s="5"/>
    </row>
    <row r="769">
      <c r="R769" s="5"/>
      <c r="S769" s="5"/>
      <c r="T769" s="5"/>
    </row>
    <row r="770">
      <c r="R770" s="5"/>
      <c r="S770" s="5"/>
      <c r="T770" s="5"/>
    </row>
    <row r="771">
      <c r="R771" s="5"/>
      <c r="S771" s="5"/>
      <c r="T771" s="5"/>
    </row>
    <row r="772">
      <c r="R772" s="5"/>
      <c r="S772" s="5"/>
      <c r="T772" s="5"/>
    </row>
    <row r="773">
      <c r="R773" s="5"/>
      <c r="S773" s="5"/>
      <c r="T773" s="5"/>
    </row>
    <row r="774">
      <c r="R774" s="5"/>
      <c r="S774" s="5"/>
      <c r="T774" s="5"/>
    </row>
    <row r="775">
      <c r="R775" s="5"/>
      <c r="S775" s="5"/>
      <c r="T775" s="5"/>
    </row>
    <row r="776">
      <c r="R776" s="5"/>
      <c r="S776" s="5"/>
      <c r="T776" s="5"/>
    </row>
    <row r="777">
      <c r="R777" s="5"/>
      <c r="S777" s="5"/>
      <c r="T777" s="5"/>
    </row>
    <row r="778">
      <c r="R778" s="5"/>
      <c r="S778" s="5"/>
      <c r="T778" s="5"/>
    </row>
    <row r="779">
      <c r="R779" s="5"/>
      <c r="S779" s="5"/>
      <c r="T779" s="5"/>
    </row>
    <row r="780">
      <c r="R780" s="5"/>
      <c r="S780" s="5"/>
      <c r="T780" s="5"/>
    </row>
    <row r="781">
      <c r="R781" s="5"/>
      <c r="S781" s="5"/>
      <c r="T781" s="5"/>
    </row>
    <row r="782">
      <c r="R782" s="5"/>
      <c r="S782" s="5"/>
      <c r="T782" s="5"/>
    </row>
    <row r="783">
      <c r="R783" s="5"/>
      <c r="S783" s="5"/>
      <c r="T783" s="5"/>
    </row>
    <row r="784">
      <c r="R784" s="5"/>
      <c r="S784" s="5"/>
      <c r="T784" s="5"/>
    </row>
    <row r="785">
      <c r="R785" s="5"/>
      <c r="S785" s="5"/>
      <c r="T785" s="5"/>
    </row>
    <row r="786">
      <c r="R786" s="5"/>
      <c r="S786" s="5"/>
      <c r="T786" s="5"/>
    </row>
    <row r="787">
      <c r="R787" s="5"/>
      <c r="S787" s="5"/>
      <c r="T787" s="5"/>
    </row>
    <row r="788">
      <c r="R788" s="5"/>
      <c r="S788" s="5"/>
      <c r="T788" s="5"/>
    </row>
    <row r="789">
      <c r="R789" s="5"/>
      <c r="S789" s="5"/>
      <c r="T789" s="5"/>
    </row>
    <row r="790">
      <c r="R790" s="5"/>
      <c r="S790" s="5"/>
      <c r="T790" s="5"/>
    </row>
    <row r="791">
      <c r="R791" s="5"/>
      <c r="S791" s="5"/>
      <c r="T791" s="5"/>
    </row>
    <row r="792">
      <c r="R792" s="5"/>
      <c r="S792" s="5"/>
      <c r="T792" s="5"/>
    </row>
    <row r="793">
      <c r="R793" s="5"/>
      <c r="S793" s="5"/>
      <c r="T793" s="5"/>
    </row>
    <row r="794">
      <c r="R794" s="5"/>
      <c r="S794" s="5"/>
      <c r="T794" s="5"/>
    </row>
    <row r="795">
      <c r="R795" s="5"/>
      <c r="S795" s="5"/>
      <c r="T795" s="5"/>
    </row>
    <row r="796">
      <c r="R796" s="5"/>
      <c r="S796" s="5"/>
      <c r="T796" s="5"/>
    </row>
    <row r="797">
      <c r="R797" s="5"/>
      <c r="S797" s="5"/>
      <c r="T797" s="5"/>
    </row>
    <row r="798">
      <c r="R798" s="5"/>
      <c r="S798" s="5"/>
      <c r="T798" s="5"/>
    </row>
    <row r="799">
      <c r="R799" s="5"/>
      <c r="S799" s="5"/>
      <c r="T799" s="5"/>
    </row>
    <row r="800">
      <c r="R800" s="5"/>
      <c r="S800" s="5"/>
      <c r="T800" s="5"/>
    </row>
    <row r="801">
      <c r="R801" s="5"/>
      <c r="S801" s="5"/>
      <c r="T801" s="5"/>
    </row>
    <row r="802">
      <c r="R802" s="5"/>
      <c r="S802" s="5"/>
      <c r="T802" s="5"/>
    </row>
    <row r="803">
      <c r="R803" s="5"/>
      <c r="S803" s="5"/>
      <c r="T803" s="5"/>
    </row>
    <row r="804">
      <c r="R804" s="5"/>
      <c r="S804" s="5"/>
      <c r="T804" s="5"/>
    </row>
    <row r="805">
      <c r="R805" s="5"/>
      <c r="S805" s="5"/>
      <c r="T805" s="5"/>
    </row>
    <row r="806">
      <c r="R806" s="5"/>
      <c r="S806" s="5"/>
      <c r="T806" s="5"/>
    </row>
    <row r="807">
      <c r="R807" s="5"/>
      <c r="S807" s="5"/>
      <c r="T807" s="5"/>
    </row>
    <row r="808">
      <c r="R808" s="5"/>
      <c r="S808" s="5"/>
      <c r="T808" s="5"/>
    </row>
    <row r="809">
      <c r="R809" s="5"/>
      <c r="S809" s="5"/>
      <c r="T809" s="5"/>
    </row>
    <row r="810">
      <c r="R810" s="5"/>
      <c r="S810" s="5"/>
      <c r="T810" s="5"/>
    </row>
    <row r="811">
      <c r="R811" s="5"/>
      <c r="S811" s="5"/>
      <c r="T811" s="5"/>
    </row>
    <row r="812">
      <c r="R812" s="5"/>
      <c r="S812" s="5"/>
      <c r="T812" s="5"/>
    </row>
    <row r="813">
      <c r="R813" s="5"/>
      <c r="S813" s="5"/>
      <c r="T813" s="5"/>
    </row>
    <row r="814">
      <c r="R814" s="5"/>
      <c r="S814" s="5"/>
      <c r="T814" s="5"/>
    </row>
    <row r="815">
      <c r="R815" s="5"/>
      <c r="S815" s="5"/>
      <c r="T815" s="5"/>
    </row>
    <row r="816">
      <c r="R816" s="5"/>
      <c r="S816" s="5"/>
      <c r="T816" s="5"/>
    </row>
    <row r="817">
      <c r="R817" s="5"/>
      <c r="S817" s="5"/>
      <c r="T817" s="5"/>
    </row>
    <row r="818">
      <c r="R818" s="5"/>
      <c r="S818" s="5"/>
      <c r="T818" s="5"/>
    </row>
    <row r="819">
      <c r="R819" s="5"/>
      <c r="S819" s="5"/>
      <c r="T819" s="5"/>
    </row>
    <row r="820">
      <c r="R820" s="5"/>
      <c r="S820" s="5"/>
      <c r="T820" s="5"/>
    </row>
    <row r="821">
      <c r="R821" s="5"/>
      <c r="S821" s="5"/>
      <c r="T821" s="5"/>
    </row>
    <row r="822">
      <c r="R822" s="5"/>
      <c r="S822" s="5"/>
      <c r="T822" s="5"/>
    </row>
    <row r="823">
      <c r="R823" s="5"/>
      <c r="S823" s="5"/>
      <c r="T823" s="5"/>
    </row>
    <row r="824">
      <c r="R824" s="5"/>
      <c r="S824" s="5"/>
      <c r="T824" s="5"/>
    </row>
    <row r="825">
      <c r="R825" s="5"/>
      <c r="S825" s="5"/>
      <c r="T825" s="5"/>
    </row>
    <row r="826">
      <c r="R826" s="5"/>
      <c r="S826" s="5"/>
      <c r="T826" s="5"/>
    </row>
    <row r="827">
      <c r="R827" s="5"/>
      <c r="S827" s="5"/>
      <c r="T827" s="5"/>
    </row>
    <row r="828">
      <c r="R828" s="5"/>
      <c r="S828" s="5"/>
      <c r="T828" s="5"/>
    </row>
    <row r="829">
      <c r="R829" s="5"/>
      <c r="S829" s="5"/>
      <c r="T829" s="5"/>
    </row>
    <row r="830">
      <c r="R830" s="5"/>
      <c r="S830" s="5"/>
      <c r="T830" s="5"/>
    </row>
    <row r="831">
      <c r="R831" s="5"/>
      <c r="S831" s="5"/>
      <c r="T831" s="5"/>
    </row>
    <row r="832">
      <c r="R832" s="5"/>
      <c r="S832" s="5"/>
      <c r="T832" s="5"/>
    </row>
    <row r="833">
      <c r="R833" s="5"/>
      <c r="S833" s="5"/>
      <c r="T833" s="5"/>
    </row>
    <row r="834">
      <c r="R834" s="5"/>
      <c r="S834" s="5"/>
      <c r="T834" s="5"/>
    </row>
    <row r="835">
      <c r="R835" s="5"/>
      <c r="S835" s="5"/>
      <c r="T835" s="5"/>
    </row>
    <row r="836">
      <c r="R836" s="5"/>
      <c r="S836" s="5"/>
      <c r="T836" s="5"/>
    </row>
    <row r="837">
      <c r="R837" s="5"/>
      <c r="S837" s="5"/>
      <c r="T837" s="5"/>
    </row>
    <row r="838">
      <c r="R838" s="5"/>
      <c r="S838" s="5"/>
      <c r="T838" s="5"/>
    </row>
    <row r="839">
      <c r="R839" s="5"/>
      <c r="S839" s="5"/>
      <c r="T839" s="5"/>
    </row>
    <row r="840">
      <c r="R840" s="5"/>
      <c r="S840" s="5"/>
      <c r="T840" s="5"/>
    </row>
    <row r="841">
      <c r="R841" s="5"/>
      <c r="S841" s="5"/>
      <c r="T841" s="5"/>
    </row>
    <row r="842">
      <c r="R842" s="5"/>
      <c r="S842" s="5"/>
      <c r="T842" s="5"/>
    </row>
    <row r="843">
      <c r="R843" s="5"/>
      <c r="S843" s="5"/>
      <c r="T843" s="5"/>
    </row>
    <row r="844">
      <c r="R844" s="5"/>
      <c r="S844" s="5"/>
      <c r="T844" s="5"/>
    </row>
    <row r="845">
      <c r="R845" s="5"/>
      <c r="S845" s="5"/>
      <c r="T845" s="5"/>
    </row>
    <row r="846">
      <c r="R846" s="5"/>
      <c r="S846" s="5"/>
      <c r="T846" s="5"/>
    </row>
    <row r="847">
      <c r="R847" s="5"/>
      <c r="S847" s="5"/>
      <c r="T847" s="5"/>
    </row>
    <row r="848">
      <c r="R848" s="5"/>
      <c r="S848" s="5"/>
      <c r="T848" s="5"/>
    </row>
    <row r="849">
      <c r="R849" s="5"/>
      <c r="S849" s="5"/>
      <c r="T849" s="5"/>
    </row>
    <row r="850">
      <c r="R850" s="5"/>
      <c r="S850" s="5"/>
      <c r="T850" s="5"/>
    </row>
    <row r="851">
      <c r="R851" s="5"/>
      <c r="S851" s="5"/>
      <c r="T851" s="5"/>
    </row>
    <row r="852">
      <c r="R852" s="5"/>
      <c r="S852" s="5"/>
      <c r="T852" s="5"/>
    </row>
    <row r="853">
      <c r="R853" s="5"/>
      <c r="S853" s="5"/>
      <c r="T853" s="5"/>
    </row>
    <row r="854">
      <c r="R854" s="5"/>
      <c r="S854" s="5"/>
      <c r="T854" s="5"/>
    </row>
    <row r="855">
      <c r="R855" s="5"/>
      <c r="S855" s="5"/>
      <c r="T855" s="5"/>
    </row>
    <row r="856">
      <c r="R856" s="5"/>
      <c r="S856" s="5"/>
      <c r="T856" s="5"/>
    </row>
    <row r="857">
      <c r="R857" s="5"/>
      <c r="S857" s="5"/>
      <c r="T857" s="5"/>
    </row>
    <row r="858">
      <c r="R858" s="5"/>
      <c r="S858" s="5"/>
      <c r="T858" s="5"/>
    </row>
    <row r="859">
      <c r="R859" s="5"/>
      <c r="S859" s="5"/>
      <c r="T859" s="5"/>
    </row>
    <row r="860">
      <c r="R860" s="5"/>
      <c r="S860" s="5"/>
      <c r="T860" s="5"/>
    </row>
    <row r="861">
      <c r="R861" s="5"/>
      <c r="S861" s="5"/>
      <c r="T861" s="5"/>
    </row>
    <row r="862">
      <c r="R862" s="5"/>
      <c r="S862" s="5"/>
      <c r="T862" s="5"/>
    </row>
    <row r="863">
      <c r="R863" s="5"/>
      <c r="S863" s="5"/>
      <c r="T863" s="5"/>
    </row>
    <row r="864">
      <c r="R864" s="5"/>
      <c r="S864" s="5"/>
      <c r="T864" s="5"/>
    </row>
    <row r="865">
      <c r="R865" s="5"/>
      <c r="S865" s="5"/>
      <c r="T865" s="5"/>
    </row>
    <row r="866">
      <c r="R866" s="5"/>
      <c r="S866" s="5"/>
      <c r="T866" s="5"/>
    </row>
    <row r="867">
      <c r="R867" s="5"/>
      <c r="S867" s="5"/>
      <c r="T867" s="5"/>
    </row>
    <row r="868">
      <c r="R868" s="5"/>
      <c r="S868" s="5"/>
      <c r="T868" s="5"/>
    </row>
    <row r="869">
      <c r="R869" s="5"/>
      <c r="S869" s="5"/>
      <c r="T869" s="5"/>
    </row>
    <row r="870">
      <c r="R870" s="5"/>
      <c r="S870" s="5"/>
      <c r="T870" s="5"/>
    </row>
    <row r="871">
      <c r="R871" s="5"/>
      <c r="S871" s="5"/>
      <c r="T871" s="5"/>
    </row>
    <row r="872">
      <c r="R872" s="5"/>
      <c r="S872" s="5"/>
      <c r="T872" s="5"/>
    </row>
    <row r="873">
      <c r="R873" s="5"/>
      <c r="S873" s="5"/>
      <c r="T873" s="5"/>
    </row>
    <row r="874">
      <c r="R874" s="5"/>
      <c r="S874" s="5"/>
      <c r="T874" s="5"/>
    </row>
    <row r="875">
      <c r="R875" s="5"/>
      <c r="S875" s="5"/>
      <c r="T875" s="5"/>
    </row>
    <row r="876">
      <c r="R876" s="5"/>
      <c r="S876" s="5"/>
      <c r="T876" s="5"/>
    </row>
    <row r="877">
      <c r="R877" s="5"/>
      <c r="S877" s="5"/>
      <c r="T877" s="5"/>
    </row>
    <row r="878">
      <c r="R878" s="5"/>
      <c r="S878" s="5"/>
      <c r="T878" s="5"/>
    </row>
    <row r="879">
      <c r="R879" s="5"/>
      <c r="S879" s="5"/>
      <c r="T879" s="5"/>
    </row>
    <row r="880">
      <c r="R880" s="5"/>
      <c r="S880" s="5"/>
      <c r="T880" s="5"/>
    </row>
    <row r="881">
      <c r="R881" s="5"/>
      <c r="S881" s="5"/>
      <c r="T881" s="5"/>
    </row>
    <row r="882">
      <c r="R882" s="5"/>
      <c r="S882" s="5"/>
      <c r="T882" s="5"/>
    </row>
    <row r="883">
      <c r="R883" s="5"/>
      <c r="S883" s="5"/>
      <c r="T883" s="5"/>
    </row>
    <row r="884">
      <c r="R884" s="5"/>
      <c r="S884" s="5"/>
      <c r="T884" s="5"/>
    </row>
    <row r="885">
      <c r="R885" s="5"/>
      <c r="S885" s="5"/>
      <c r="T885" s="5"/>
    </row>
    <row r="886">
      <c r="R886" s="5"/>
      <c r="S886" s="5"/>
      <c r="T886" s="5"/>
    </row>
    <row r="887">
      <c r="R887" s="5"/>
      <c r="S887" s="5"/>
      <c r="T887" s="5"/>
    </row>
    <row r="888">
      <c r="R888" s="5"/>
      <c r="S888" s="5"/>
      <c r="T888" s="5"/>
    </row>
    <row r="889">
      <c r="R889" s="5"/>
      <c r="S889" s="5"/>
      <c r="T889" s="5"/>
    </row>
    <row r="890">
      <c r="R890" s="5"/>
      <c r="S890" s="5"/>
      <c r="T890" s="5"/>
    </row>
    <row r="891">
      <c r="R891" s="5"/>
      <c r="S891" s="5"/>
      <c r="T891" s="5"/>
    </row>
    <row r="892">
      <c r="R892" s="5"/>
      <c r="S892" s="5"/>
      <c r="T892" s="5"/>
    </row>
    <row r="893">
      <c r="R893" s="5"/>
      <c r="S893" s="5"/>
      <c r="T893" s="5"/>
    </row>
    <row r="894">
      <c r="R894" s="5"/>
      <c r="S894" s="5"/>
      <c r="T894" s="5"/>
    </row>
    <row r="895">
      <c r="R895" s="5"/>
      <c r="S895" s="5"/>
      <c r="T895" s="5"/>
    </row>
    <row r="896">
      <c r="R896" s="5"/>
      <c r="S896" s="5"/>
      <c r="T896" s="5"/>
    </row>
    <row r="897">
      <c r="R897" s="5"/>
      <c r="S897" s="5"/>
      <c r="T897" s="5"/>
    </row>
    <row r="898">
      <c r="R898" s="5"/>
      <c r="S898" s="5"/>
      <c r="T898" s="5"/>
    </row>
    <row r="899">
      <c r="R899" s="5"/>
      <c r="S899" s="5"/>
      <c r="T899" s="5"/>
    </row>
    <row r="900">
      <c r="R900" s="5"/>
      <c r="S900" s="5"/>
      <c r="T900" s="5"/>
    </row>
    <row r="901">
      <c r="R901" s="5"/>
      <c r="S901" s="5"/>
      <c r="T901" s="5"/>
    </row>
    <row r="902">
      <c r="R902" s="5"/>
      <c r="S902" s="5"/>
      <c r="T902" s="5"/>
    </row>
    <row r="903">
      <c r="R903" s="5"/>
      <c r="S903" s="5"/>
      <c r="T903" s="5"/>
    </row>
    <row r="904">
      <c r="R904" s="5"/>
      <c r="S904" s="5"/>
      <c r="T904" s="5"/>
    </row>
    <row r="905">
      <c r="R905" s="5"/>
      <c r="S905" s="5"/>
      <c r="T905" s="5"/>
    </row>
    <row r="906">
      <c r="R906" s="5"/>
      <c r="S906" s="5"/>
      <c r="T906" s="5"/>
    </row>
    <row r="907">
      <c r="R907" s="5"/>
      <c r="S907" s="5"/>
      <c r="T907" s="5"/>
    </row>
    <row r="908">
      <c r="R908" s="5"/>
      <c r="S908" s="5"/>
      <c r="T908" s="5"/>
    </row>
    <row r="909">
      <c r="R909" s="5"/>
      <c r="S909" s="5"/>
      <c r="T909" s="5"/>
    </row>
    <row r="910">
      <c r="R910" s="5"/>
      <c r="S910" s="5"/>
      <c r="T910" s="5"/>
    </row>
    <row r="911">
      <c r="R911" s="5"/>
      <c r="S911" s="5"/>
      <c r="T911" s="5"/>
    </row>
    <row r="912">
      <c r="R912" s="5"/>
      <c r="S912" s="5"/>
      <c r="T912" s="5"/>
    </row>
    <row r="913">
      <c r="R913" s="5"/>
      <c r="S913" s="5"/>
      <c r="T913" s="5"/>
    </row>
    <row r="914">
      <c r="R914" s="5"/>
      <c r="S914" s="5"/>
      <c r="T914" s="5"/>
    </row>
    <row r="915">
      <c r="R915" s="5"/>
      <c r="S915" s="5"/>
      <c r="T915" s="5"/>
    </row>
    <row r="916">
      <c r="R916" s="5"/>
      <c r="S916" s="5"/>
      <c r="T916" s="5"/>
    </row>
    <row r="917">
      <c r="R917" s="5"/>
      <c r="S917" s="5"/>
      <c r="T917" s="5"/>
    </row>
    <row r="918">
      <c r="R918" s="5"/>
      <c r="S918" s="5"/>
      <c r="T918" s="5"/>
    </row>
    <row r="919">
      <c r="R919" s="5"/>
      <c r="S919" s="5"/>
      <c r="T919" s="5"/>
    </row>
    <row r="920">
      <c r="R920" s="5"/>
      <c r="S920" s="5"/>
      <c r="T920" s="5"/>
    </row>
    <row r="921">
      <c r="R921" s="5"/>
      <c r="S921" s="5"/>
      <c r="T921" s="5"/>
    </row>
    <row r="922">
      <c r="R922" s="5"/>
      <c r="S922" s="5"/>
      <c r="T922" s="5"/>
    </row>
    <row r="923">
      <c r="R923" s="5"/>
      <c r="S923" s="5"/>
      <c r="T923" s="5"/>
    </row>
    <row r="924">
      <c r="R924" s="5"/>
      <c r="S924" s="5"/>
      <c r="T924" s="5"/>
    </row>
    <row r="925">
      <c r="R925" s="5"/>
      <c r="S925" s="5"/>
      <c r="T925" s="5"/>
    </row>
    <row r="926">
      <c r="R926" s="5"/>
      <c r="S926" s="5"/>
      <c r="T926" s="5"/>
    </row>
    <row r="927">
      <c r="R927" s="5"/>
      <c r="S927" s="5"/>
      <c r="T927" s="5"/>
    </row>
    <row r="928">
      <c r="R928" s="5"/>
      <c r="S928" s="5"/>
      <c r="T928" s="5"/>
    </row>
    <row r="929">
      <c r="R929" s="5"/>
      <c r="S929" s="5"/>
      <c r="T929" s="5"/>
    </row>
    <row r="930">
      <c r="R930" s="5"/>
      <c r="S930" s="5"/>
      <c r="T930" s="5"/>
    </row>
    <row r="931">
      <c r="R931" s="5"/>
      <c r="S931" s="5"/>
      <c r="T931" s="5"/>
    </row>
    <row r="932">
      <c r="R932" s="5"/>
      <c r="S932" s="5"/>
      <c r="T932" s="5"/>
    </row>
    <row r="933">
      <c r="R933" s="5"/>
      <c r="S933" s="5"/>
      <c r="T933" s="5"/>
    </row>
    <row r="934">
      <c r="R934" s="5"/>
      <c r="S934" s="5"/>
      <c r="T934" s="5"/>
    </row>
    <row r="935">
      <c r="R935" s="5"/>
      <c r="S935" s="5"/>
      <c r="T935" s="5"/>
    </row>
    <row r="936">
      <c r="R936" s="5"/>
      <c r="S936" s="5"/>
      <c r="T936" s="5"/>
    </row>
    <row r="937">
      <c r="R937" s="5"/>
      <c r="S937" s="5"/>
      <c r="T937" s="5"/>
    </row>
    <row r="938">
      <c r="R938" s="5"/>
      <c r="S938" s="5"/>
      <c r="T938" s="5"/>
    </row>
    <row r="939">
      <c r="R939" s="5"/>
      <c r="S939" s="5"/>
      <c r="T939" s="5"/>
    </row>
    <row r="940">
      <c r="R940" s="5"/>
      <c r="S940" s="5"/>
      <c r="T940" s="5"/>
    </row>
    <row r="941">
      <c r="R941" s="5"/>
      <c r="S941" s="5"/>
      <c r="T941" s="5"/>
    </row>
    <row r="942">
      <c r="R942" s="5"/>
      <c r="S942" s="5"/>
      <c r="T942" s="5"/>
    </row>
    <row r="943">
      <c r="R943" s="5"/>
      <c r="S943" s="5"/>
      <c r="T943" s="5"/>
    </row>
    <row r="944">
      <c r="R944" s="5"/>
      <c r="S944" s="5"/>
      <c r="T944" s="5"/>
    </row>
    <row r="945">
      <c r="R945" s="5"/>
      <c r="S945" s="5"/>
      <c r="T945" s="5"/>
    </row>
    <row r="946">
      <c r="R946" s="5"/>
      <c r="S946" s="5"/>
      <c r="T946" s="5"/>
    </row>
    <row r="947">
      <c r="R947" s="5"/>
      <c r="S947" s="5"/>
      <c r="T947" s="5"/>
    </row>
    <row r="948">
      <c r="R948" s="5"/>
      <c r="S948" s="5"/>
      <c r="T948" s="5"/>
    </row>
    <row r="949">
      <c r="R949" s="5"/>
      <c r="S949" s="5"/>
      <c r="T949" s="5"/>
    </row>
    <row r="950">
      <c r="R950" s="5"/>
      <c r="S950" s="5"/>
      <c r="T950" s="5"/>
    </row>
    <row r="951">
      <c r="R951" s="5"/>
      <c r="S951" s="5"/>
      <c r="T951" s="5"/>
    </row>
    <row r="952">
      <c r="R952" s="5"/>
      <c r="S952" s="5"/>
      <c r="T952" s="5"/>
    </row>
    <row r="953">
      <c r="R953" s="5"/>
      <c r="S953" s="5"/>
      <c r="T953" s="5"/>
    </row>
    <row r="954">
      <c r="R954" s="5"/>
      <c r="S954" s="5"/>
      <c r="T954" s="5"/>
    </row>
    <row r="955">
      <c r="R955" s="5"/>
      <c r="S955" s="5"/>
      <c r="T955" s="5"/>
    </row>
    <row r="956">
      <c r="R956" s="5"/>
      <c r="S956" s="5"/>
      <c r="T956" s="5"/>
    </row>
    <row r="957">
      <c r="R957" s="5"/>
      <c r="S957" s="5"/>
      <c r="T957" s="5"/>
    </row>
    <row r="958">
      <c r="R958" s="5"/>
      <c r="S958" s="5"/>
      <c r="T958" s="5"/>
    </row>
    <row r="959">
      <c r="R959" s="5"/>
      <c r="S959" s="5"/>
      <c r="T959" s="5"/>
    </row>
    <row r="960">
      <c r="R960" s="5"/>
      <c r="S960" s="5"/>
      <c r="T960" s="5"/>
    </row>
    <row r="961">
      <c r="R961" s="5"/>
      <c r="S961" s="5"/>
      <c r="T961" s="5"/>
    </row>
    <row r="962">
      <c r="R962" s="5"/>
      <c r="S962" s="5"/>
      <c r="T962" s="5"/>
    </row>
    <row r="963">
      <c r="R963" s="5"/>
      <c r="S963" s="5"/>
      <c r="T963" s="5"/>
    </row>
    <row r="964">
      <c r="R964" s="5"/>
      <c r="S964" s="5"/>
      <c r="T964" s="5"/>
    </row>
    <row r="965">
      <c r="R965" s="5"/>
      <c r="S965" s="5"/>
      <c r="T965" s="5"/>
    </row>
    <row r="966">
      <c r="R966" s="5"/>
      <c r="S966" s="5"/>
      <c r="T966" s="5"/>
    </row>
    <row r="967">
      <c r="R967" s="5"/>
      <c r="S967" s="5"/>
      <c r="T967" s="5"/>
    </row>
    <row r="968">
      <c r="R968" s="5"/>
      <c r="S968" s="5"/>
      <c r="T968" s="5"/>
    </row>
    <row r="969">
      <c r="R969" s="5"/>
      <c r="S969" s="5"/>
      <c r="T969" s="5"/>
    </row>
    <row r="970">
      <c r="R970" s="5"/>
      <c r="S970" s="5"/>
      <c r="T970" s="5"/>
    </row>
    <row r="971">
      <c r="R971" s="5"/>
      <c r="S971" s="5"/>
      <c r="T971" s="5"/>
    </row>
    <row r="972">
      <c r="R972" s="5"/>
      <c r="S972" s="5"/>
      <c r="T972" s="5"/>
    </row>
    <row r="973">
      <c r="R973" s="5"/>
      <c r="S973" s="5"/>
      <c r="T973" s="5"/>
    </row>
    <row r="974">
      <c r="R974" s="5"/>
      <c r="S974" s="5"/>
      <c r="T974" s="5"/>
    </row>
    <row r="975">
      <c r="R975" s="5"/>
      <c r="S975" s="5"/>
      <c r="T975" s="5"/>
    </row>
    <row r="976">
      <c r="R976" s="5"/>
      <c r="S976" s="5"/>
      <c r="T976" s="5"/>
    </row>
    <row r="977">
      <c r="R977" s="5"/>
      <c r="S977" s="5"/>
      <c r="T977" s="5"/>
    </row>
    <row r="978">
      <c r="R978" s="5"/>
      <c r="S978" s="5"/>
      <c r="T978" s="5"/>
    </row>
    <row r="979">
      <c r="R979" s="5"/>
      <c r="S979" s="5"/>
      <c r="T979" s="5"/>
    </row>
    <row r="980">
      <c r="R980" s="5"/>
      <c r="S980" s="5"/>
      <c r="T980" s="5"/>
    </row>
    <row r="981">
      <c r="R981" s="5"/>
      <c r="S981" s="5"/>
      <c r="T981" s="5"/>
    </row>
    <row r="982">
      <c r="R982" s="5"/>
      <c r="S982" s="5"/>
      <c r="T982" s="5"/>
    </row>
    <row r="983">
      <c r="R983" s="5"/>
      <c r="S983" s="5"/>
      <c r="T983" s="5"/>
    </row>
    <row r="984">
      <c r="R984" s="5"/>
      <c r="S984" s="5"/>
      <c r="T984" s="5"/>
    </row>
    <row r="985">
      <c r="R985" s="5"/>
      <c r="S985" s="5"/>
      <c r="T985" s="5"/>
    </row>
    <row r="986">
      <c r="R986" s="5"/>
      <c r="S986" s="5"/>
      <c r="T986" s="5"/>
    </row>
    <row r="987">
      <c r="R987" s="5"/>
      <c r="S987" s="5"/>
      <c r="T987" s="5"/>
    </row>
    <row r="988">
      <c r="R988" s="5"/>
      <c r="S988" s="5"/>
      <c r="T988" s="5"/>
    </row>
    <row r="989">
      <c r="R989" s="5"/>
      <c r="S989" s="5"/>
      <c r="T989" s="5"/>
    </row>
    <row r="990">
      <c r="R990" s="5"/>
      <c r="S990" s="5"/>
      <c r="T990" s="5"/>
    </row>
    <row r="991">
      <c r="R991" s="5"/>
      <c r="S991" s="5"/>
      <c r="T991" s="5"/>
    </row>
    <row r="992">
      <c r="R992" s="5"/>
      <c r="S992" s="5"/>
      <c r="T992" s="5"/>
    </row>
    <row r="993">
      <c r="R993" s="5"/>
      <c r="S993" s="5"/>
      <c r="T993" s="5"/>
    </row>
    <row r="994">
      <c r="R994" s="5"/>
      <c r="S994" s="5"/>
      <c r="T994" s="5"/>
    </row>
    <row r="995">
      <c r="R995" s="5"/>
      <c r="S995" s="5"/>
      <c r="T995" s="5"/>
    </row>
    <row r="996">
      <c r="R996" s="5"/>
      <c r="S996" s="5"/>
      <c r="T996" s="5"/>
    </row>
    <row r="997">
      <c r="R997" s="5"/>
      <c r="S997" s="5"/>
      <c r="T997" s="5"/>
    </row>
    <row r="998">
      <c r="R998" s="5"/>
      <c r="S998" s="5"/>
      <c r="T998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3" width="8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80" t="s">
        <v>139</v>
      </c>
      <c r="R3" s="5"/>
      <c r="S3" s="5"/>
      <c r="T3" s="5"/>
    </row>
    <row r="4">
      <c r="A4" s="9" t="s">
        <v>140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</row>
    <row r="5">
      <c r="A5" s="9" t="s">
        <v>141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R6" s="5"/>
      <c r="S6" s="5"/>
      <c r="T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185" t="s">
        <v>11</v>
      </c>
      <c r="S7" s="2"/>
      <c r="T7" s="3"/>
      <c r="U7" s="47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10.0</v>
      </c>
      <c r="D8" s="52">
        <v>7.0</v>
      </c>
      <c r="E8" s="52">
        <v>13.0</v>
      </c>
      <c r="F8" s="52">
        <v>8.0</v>
      </c>
      <c r="G8" s="52">
        <v>0.0</v>
      </c>
      <c r="H8" s="52">
        <v>6.0</v>
      </c>
      <c r="I8" s="52">
        <v>12.0</v>
      </c>
      <c r="J8" s="52">
        <v>9.0</v>
      </c>
      <c r="K8" s="52">
        <v>5.0</v>
      </c>
      <c r="L8" s="52">
        <v>12.0</v>
      </c>
      <c r="M8" s="52">
        <v>9.0</v>
      </c>
      <c r="N8" s="52">
        <v>2.0</v>
      </c>
      <c r="O8" s="52">
        <v>11.0</v>
      </c>
      <c r="P8" s="52">
        <v>0.0</v>
      </c>
      <c r="Q8" s="52">
        <v>14.0</v>
      </c>
      <c r="R8" s="186">
        <f t="shared" ref="R8:T8" si="1">SUM(C8,F8,I8,L8,O8)</f>
        <v>53</v>
      </c>
      <c r="S8" s="186">
        <f t="shared" si="1"/>
        <v>25</v>
      </c>
      <c r="T8" s="186">
        <f t="shared" si="1"/>
        <v>40</v>
      </c>
      <c r="U8" s="52">
        <v>100.0</v>
      </c>
      <c r="V8" s="52">
        <v>100.0</v>
      </c>
      <c r="W8" s="52">
        <v>100.0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87" t="s">
        <v>15</v>
      </c>
      <c r="G9" s="187" t="s">
        <v>16</v>
      </c>
      <c r="H9" s="138" t="s">
        <v>17</v>
      </c>
      <c r="I9" s="19" t="s">
        <v>15</v>
      </c>
      <c r="J9" s="19" t="s">
        <v>16</v>
      </c>
      <c r="K9" s="20" t="s">
        <v>17</v>
      </c>
      <c r="L9" s="187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19" t="s">
        <v>15</v>
      </c>
      <c r="S9" s="21" t="s">
        <v>18</v>
      </c>
      <c r="T9" s="21" t="s">
        <v>17</v>
      </c>
      <c r="U9" s="19" t="s">
        <v>15</v>
      </c>
      <c r="V9" s="21" t="s">
        <v>18</v>
      </c>
      <c r="W9" s="21" t="s">
        <v>17</v>
      </c>
    </row>
    <row r="10">
      <c r="A10" s="23">
        <v>1.0</v>
      </c>
      <c r="B10" s="24" t="s">
        <v>19</v>
      </c>
      <c r="C10" s="15">
        <v>9.0</v>
      </c>
      <c r="D10" s="15">
        <v>6.0</v>
      </c>
      <c r="E10" s="142">
        <v>12.0</v>
      </c>
      <c r="F10" s="112">
        <v>8.0</v>
      </c>
      <c r="G10" s="112"/>
      <c r="H10" s="112">
        <v>5.0</v>
      </c>
      <c r="I10" s="144">
        <v>11.0</v>
      </c>
      <c r="J10" s="15">
        <v>8.0</v>
      </c>
      <c r="K10" s="142">
        <v>5.0</v>
      </c>
      <c r="L10" s="112">
        <v>12.0</v>
      </c>
      <c r="M10" s="144">
        <v>8.0</v>
      </c>
      <c r="N10" s="15">
        <v>1.0</v>
      </c>
      <c r="O10" s="15">
        <v>10.0</v>
      </c>
      <c r="P10" s="15"/>
      <c r="Q10" s="15">
        <v>14.0</v>
      </c>
      <c r="R10" s="27">
        <f t="shared" ref="R10:T10" si="2">SUM(C10,F10,I10,L10,O10)</f>
        <v>50</v>
      </c>
      <c r="S10" s="27">
        <f t="shared" si="2"/>
        <v>22</v>
      </c>
      <c r="T10" s="27">
        <f t="shared" si="2"/>
        <v>37</v>
      </c>
      <c r="U10" s="28">
        <f t="shared" ref="U10:U59" si="4">R10*100/53</f>
        <v>94.33962264</v>
      </c>
      <c r="V10" s="29">
        <f t="shared" ref="V10:V59" si="5">S10*100/25</f>
        <v>88</v>
      </c>
      <c r="W10" s="29">
        <f t="shared" ref="W10:W59" si="6">T10*100/40</f>
        <v>92.5</v>
      </c>
    </row>
    <row r="11">
      <c r="A11" s="31">
        <v>2.0</v>
      </c>
      <c r="B11" s="32" t="s">
        <v>20</v>
      </c>
      <c r="C11" s="15">
        <v>9.0</v>
      </c>
      <c r="D11" s="15">
        <v>6.0</v>
      </c>
      <c r="E11" s="142">
        <v>10.0</v>
      </c>
      <c r="F11" s="112">
        <v>4.0</v>
      </c>
      <c r="G11" s="113"/>
      <c r="H11" s="112">
        <v>5.0</v>
      </c>
      <c r="I11" s="144">
        <v>11.0</v>
      </c>
      <c r="J11" s="15">
        <v>5.0</v>
      </c>
      <c r="K11" s="142">
        <v>4.0</v>
      </c>
      <c r="L11" s="112">
        <v>8.0</v>
      </c>
      <c r="M11" s="144">
        <v>5.0</v>
      </c>
      <c r="N11" s="15">
        <v>2.0</v>
      </c>
      <c r="O11" s="15">
        <v>10.0</v>
      </c>
      <c r="P11" s="14"/>
      <c r="Q11" s="15">
        <v>10.0</v>
      </c>
      <c r="R11" s="27">
        <f t="shared" ref="R11:T11" si="3">SUM(C11,F11,I11,L11,O11)</f>
        <v>42</v>
      </c>
      <c r="S11" s="27">
        <f t="shared" si="3"/>
        <v>16</v>
      </c>
      <c r="T11" s="27">
        <f t="shared" si="3"/>
        <v>31</v>
      </c>
      <c r="U11" s="28">
        <f t="shared" si="4"/>
        <v>79.24528302</v>
      </c>
      <c r="V11" s="29">
        <f t="shared" si="5"/>
        <v>64</v>
      </c>
      <c r="W11" s="29">
        <f t="shared" si="6"/>
        <v>77.5</v>
      </c>
    </row>
    <row r="12">
      <c r="A12" s="31">
        <v>3.0</v>
      </c>
      <c r="B12" s="32" t="s">
        <v>21</v>
      </c>
      <c r="C12" s="15">
        <v>6.0</v>
      </c>
      <c r="D12" s="15">
        <v>7.0</v>
      </c>
      <c r="E12" s="142">
        <v>11.0</v>
      </c>
      <c r="F12" s="112">
        <v>3.0</v>
      </c>
      <c r="G12" s="113"/>
      <c r="H12" s="112">
        <v>3.0</v>
      </c>
      <c r="I12" s="144">
        <v>9.0</v>
      </c>
      <c r="J12" s="15">
        <v>4.0</v>
      </c>
      <c r="K12" s="142">
        <v>4.0</v>
      </c>
      <c r="L12" s="112">
        <v>6.0</v>
      </c>
      <c r="M12" s="144">
        <v>5.0</v>
      </c>
      <c r="N12" s="15">
        <v>2.0</v>
      </c>
      <c r="O12" s="15">
        <v>7.0</v>
      </c>
      <c r="P12" s="14"/>
      <c r="Q12" s="15">
        <v>7.0</v>
      </c>
      <c r="R12" s="27">
        <f t="shared" ref="R12:T12" si="7">SUM(C12,F12,I12,L12,O12)</f>
        <v>31</v>
      </c>
      <c r="S12" s="27">
        <f t="shared" si="7"/>
        <v>16</v>
      </c>
      <c r="T12" s="27">
        <f t="shared" si="7"/>
        <v>27</v>
      </c>
      <c r="U12" s="28">
        <f t="shared" si="4"/>
        <v>58.49056604</v>
      </c>
      <c r="V12" s="29">
        <f t="shared" si="5"/>
        <v>64</v>
      </c>
      <c r="W12" s="29">
        <f t="shared" si="6"/>
        <v>67.5</v>
      </c>
    </row>
    <row r="13">
      <c r="A13" s="31">
        <v>4.0</v>
      </c>
      <c r="B13" s="32" t="s">
        <v>22</v>
      </c>
      <c r="C13" s="15">
        <v>8.0</v>
      </c>
      <c r="D13" s="15">
        <v>7.0</v>
      </c>
      <c r="E13" s="142">
        <v>12.0</v>
      </c>
      <c r="F13" s="112">
        <v>7.0</v>
      </c>
      <c r="G13" s="113"/>
      <c r="H13" s="112">
        <v>5.0</v>
      </c>
      <c r="I13" s="144">
        <v>11.0</v>
      </c>
      <c r="J13" s="15">
        <v>7.0</v>
      </c>
      <c r="K13" s="142">
        <v>4.0</v>
      </c>
      <c r="L13" s="112">
        <v>11.0</v>
      </c>
      <c r="M13" s="144">
        <v>6.0</v>
      </c>
      <c r="N13" s="15">
        <v>2.0</v>
      </c>
      <c r="O13" s="15">
        <v>9.0</v>
      </c>
      <c r="P13" s="14"/>
      <c r="Q13" s="15">
        <v>12.0</v>
      </c>
      <c r="R13" s="27">
        <f t="shared" ref="R13:T13" si="8">SUM(C13,F13,I13,L13,O13)</f>
        <v>46</v>
      </c>
      <c r="S13" s="27">
        <f t="shared" si="8"/>
        <v>20</v>
      </c>
      <c r="T13" s="27">
        <f t="shared" si="8"/>
        <v>35</v>
      </c>
      <c r="U13" s="28">
        <f t="shared" si="4"/>
        <v>86.79245283</v>
      </c>
      <c r="V13" s="29">
        <f t="shared" si="5"/>
        <v>80</v>
      </c>
      <c r="W13" s="29">
        <f t="shared" si="6"/>
        <v>87.5</v>
      </c>
    </row>
    <row r="14">
      <c r="A14" s="31">
        <v>5.0</v>
      </c>
      <c r="B14" s="32" t="s">
        <v>23</v>
      </c>
      <c r="C14" s="15">
        <v>7.0</v>
      </c>
      <c r="D14" s="15">
        <v>5.0</v>
      </c>
      <c r="E14" s="142">
        <v>9.0</v>
      </c>
      <c r="F14" s="112">
        <v>4.0</v>
      </c>
      <c r="G14" s="113"/>
      <c r="H14" s="112">
        <v>4.0</v>
      </c>
      <c r="I14" s="144">
        <v>9.0</v>
      </c>
      <c r="J14" s="15">
        <v>5.0</v>
      </c>
      <c r="K14" s="142">
        <v>5.0</v>
      </c>
      <c r="L14" s="112">
        <v>7.0</v>
      </c>
      <c r="M14" s="144">
        <v>7.0</v>
      </c>
      <c r="N14" s="15">
        <v>2.0</v>
      </c>
      <c r="O14" s="15">
        <v>7.0</v>
      </c>
      <c r="P14" s="14"/>
      <c r="Q14" s="15">
        <v>8.0</v>
      </c>
      <c r="R14" s="27">
        <f t="shared" ref="R14:T14" si="9">SUM(C14,F14,I14,L14,O14)</f>
        <v>34</v>
      </c>
      <c r="S14" s="27">
        <f t="shared" si="9"/>
        <v>17</v>
      </c>
      <c r="T14" s="27">
        <f t="shared" si="9"/>
        <v>28</v>
      </c>
      <c r="U14" s="28">
        <f t="shared" si="4"/>
        <v>64.1509434</v>
      </c>
      <c r="V14" s="29">
        <f t="shared" si="5"/>
        <v>68</v>
      </c>
      <c r="W14" s="29">
        <f t="shared" si="6"/>
        <v>70</v>
      </c>
    </row>
    <row r="15">
      <c r="A15" s="31">
        <v>6.0</v>
      </c>
      <c r="B15" s="32" t="s">
        <v>24</v>
      </c>
      <c r="C15" s="15">
        <v>5.0</v>
      </c>
      <c r="D15" s="15">
        <v>5.0</v>
      </c>
      <c r="E15" s="142">
        <v>6.0</v>
      </c>
      <c r="F15" s="112">
        <v>6.0</v>
      </c>
      <c r="G15" s="113"/>
      <c r="H15" s="112">
        <v>5.0</v>
      </c>
      <c r="I15" s="144">
        <v>9.0</v>
      </c>
      <c r="J15" s="15">
        <v>8.0</v>
      </c>
      <c r="K15" s="142">
        <v>4.0</v>
      </c>
      <c r="L15" s="112">
        <v>6.0</v>
      </c>
      <c r="M15" s="144">
        <v>6.0</v>
      </c>
      <c r="N15" s="15">
        <v>2.0</v>
      </c>
      <c r="O15" s="15">
        <v>8.0</v>
      </c>
      <c r="P15" s="14"/>
      <c r="Q15" s="15">
        <v>8.0</v>
      </c>
      <c r="R15" s="27">
        <f t="shared" ref="R15:T15" si="10">SUM(C15,F15,I15,L15,O15)</f>
        <v>34</v>
      </c>
      <c r="S15" s="27">
        <f t="shared" si="10"/>
        <v>19</v>
      </c>
      <c r="T15" s="27">
        <f t="shared" si="10"/>
        <v>25</v>
      </c>
      <c r="U15" s="28">
        <f t="shared" si="4"/>
        <v>64.1509434</v>
      </c>
      <c r="V15" s="29">
        <f t="shared" si="5"/>
        <v>76</v>
      </c>
      <c r="W15" s="29">
        <f t="shared" si="6"/>
        <v>62.5</v>
      </c>
    </row>
    <row r="16">
      <c r="A16" s="31">
        <v>7.0</v>
      </c>
      <c r="B16" s="32" t="s">
        <v>25</v>
      </c>
      <c r="C16" s="15">
        <v>8.0</v>
      </c>
      <c r="D16" s="15">
        <v>7.0</v>
      </c>
      <c r="E16" s="142">
        <v>13.0</v>
      </c>
      <c r="F16" s="112">
        <v>5.0</v>
      </c>
      <c r="G16" s="113"/>
      <c r="H16" s="112">
        <v>5.0</v>
      </c>
      <c r="I16" s="144">
        <v>11.0</v>
      </c>
      <c r="J16" s="15">
        <v>7.0</v>
      </c>
      <c r="K16" s="142">
        <v>4.0</v>
      </c>
      <c r="L16" s="112">
        <v>9.0</v>
      </c>
      <c r="M16" s="144">
        <v>6.0</v>
      </c>
      <c r="N16" s="15">
        <v>2.0</v>
      </c>
      <c r="O16" s="15">
        <v>10.0</v>
      </c>
      <c r="P16" s="14"/>
      <c r="Q16" s="15">
        <v>12.0</v>
      </c>
      <c r="R16" s="27">
        <f t="shared" ref="R16:T16" si="11">SUM(C16,F16,I16,L16,O16)</f>
        <v>43</v>
      </c>
      <c r="S16" s="27">
        <f t="shared" si="11"/>
        <v>20</v>
      </c>
      <c r="T16" s="27">
        <f t="shared" si="11"/>
        <v>36</v>
      </c>
      <c r="U16" s="28">
        <f t="shared" si="4"/>
        <v>81.13207547</v>
      </c>
      <c r="V16" s="29">
        <f t="shared" si="5"/>
        <v>80</v>
      </c>
      <c r="W16" s="29">
        <f t="shared" si="6"/>
        <v>90</v>
      </c>
    </row>
    <row r="17">
      <c r="A17" s="31">
        <v>8.0</v>
      </c>
      <c r="B17" s="32" t="s">
        <v>26</v>
      </c>
      <c r="C17" s="15">
        <v>9.0</v>
      </c>
      <c r="D17" s="15">
        <v>6.0</v>
      </c>
      <c r="E17" s="142">
        <v>11.0</v>
      </c>
      <c r="F17" s="112">
        <v>8.0</v>
      </c>
      <c r="G17" s="113"/>
      <c r="H17" s="112">
        <v>5.0</v>
      </c>
      <c r="I17" s="144">
        <v>11.0</v>
      </c>
      <c r="J17" s="15">
        <v>5.0</v>
      </c>
      <c r="K17" s="142">
        <v>4.0</v>
      </c>
      <c r="L17" s="112">
        <v>9.0</v>
      </c>
      <c r="M17" s="144">
        <v>6.0</v>
      </c>
      <c r="N17" s="15">
        <v>2.0</v>
      </c>
      <c r="O17" s="15">
        <v>10.0</v>
      </c>
      <c r="P17" s="14"/>
      <c r="Q17" s="15">
        <v>12.0</v>
      </c>
      <c r="R17" s="27">
        <f t="shared" ref="R17:T17" si="12">SUM(C17,F17,I17,L17,O17)</f>
        <v>47</v>
      </c>
      <c r="S17" s="27">
        <f t="shared" si="12"/>
        <v>17</v>
      </c>
      <c r="T17" s="27">
        <f t="shared" si="12"/>
        <v>34</v>
      </c>
      <c r="U17" s="28">
        <f t="shared" si="4"/>
        <v>88.67924528</v>
      </c>
      <c r="V17" s="29">
        <f t="shared" si="5"/>
        <v>68</v>
      </c>
      <c r="W17" s="29">
        <f t="shared" si="6"/>
        <v>85</v>
      </c>
    </row>
    <row r="18">
      <c r="A18" s="31">
        <v>9.0</v>
      </c>
      <c r="B18" s="32" t="s">
        <v>27</v>
      </c>
      <c r="C18" s="15">
        <v>9.0</v>
      </c>
      <c r="D18" s="15">
        <v>7.0</v>
      </c>
      <c r="E18" s="142">
        <v>11.0</v>
      </c>
      <c r="F18" s="112">
        <v>4.0</v>
      </c>
      <c r="G18" s="113"/>
      <c r="H18" s="112">
        <v>5.0</v>
      </c>
      <c r="I18" s="144">
        <v>11.0</v>
      </c>
      <c r="J18" s="15">
        <v>4.0</v>
      </c>
      <c r="K18" s="142">
        <v>4.0</v>
      </c>
      <c r="L18" s="112">
        <v>9.0</v>
      </c>
      <c r="M18" s="144">
        <v>5.0</v>
      </c>
      <c r="N18" s="15">
        <v>1.0</v>
      </c>
      <c r="O18" s="15">
        <v>9.0</v>
      </c>
      <c r="P18" s="14"/>
      <c r="Q18" s="15">
        <v>9.0</v>
      </c>
      <c r="R18" s="27">
        <f t="shared" ref="R18:T18" si="13">SUM(C18,F18,I18,L18,O18)</f>
        <v>42</v>
      </c>
      <c r="S18" s="27">
        <f t="shared" si="13"/>
        <v>16</v>
      </c>
      <c r="T18" s="27">
        <f t="shared" si="13"/>
        <v>30</v>
      </c>
      <c r="U18" s="28">
        <f t="shared" si="4"/>
        <v>79.24528302</v>
      </c>
      <c r="V18" s="29">
        <f t="shared" si="5"/>
        <v>64</v>
      </c>
      <c r="W18" s="29">
        <f t="shared" si="6"/>
        <v>75</v>
      </c>
    </row>
    <row r="19">
      <c r="A19" s="31">
        <v>10.0</v>
      </c>
      <c r="B19" s="32" t="s">
        <v>28</v>
      </c>
      <c r="C19" s="15">
        <v>1.0</v>
      </c>
      <c r="D19" s="15">
        <v>3.0</v>
      </c>
      <c r="E19" s="142">
        <v>6.0</v>
      </c>
      <c r="F19" s="112">
        <v>3.0</v>
      </c>
      <c r="G19" s="113"/>
      <c r="H19" s="112">
        <v>2.0</v>
      </c>
      <c r="I19" s="144">
        <v>3.0</v>
      </c>
      <c r="J19" s="15">
        <v>5.0</v>
      </c>
      <c r="K19" s="142">
        <v>3.0</v>
      </c>
      <c r="L19" s="112">
        <v>6.0</v>
      </c>
      <c r="M19" s="144">
        <v>5.0</v>
      </c>
      <c r="N19" s="15">
        <v>1.0</v>
      </c>
      <c r="O19" s="15">
        <v>5.0</v>
      </c>
      <c r="P19" s="14"/>
      <c r="Q19" s="15">
        <v>6.0</v>
      </c>
      <c r="R19" s="27">
        <f t="shared" ref="R19:T19" si="14">SUM(C19,F19,I19,L19,O19)</f>
        <v>18</v>
      </c>
      <c r="S19" s="27">
        <f t="shared" si="14"/>
        <v>13</v>
      </c>
      <c r="T19" s="27">
        <f t="shared" si="14"/>
        <v>18</v>
      </c>
      <c r="U19" s="28">
        <f t="shared" si="4"/>
        <v>33.96226415</v>
      </c>
      <c r="V19" s="29">
        <f t="shared" si="5"/>
        <v>52</v>
      </c>
      <c r="W19" s="29">
        <f t="shared" si="6"/>
        <v>45</v>
      </c>
    </row>
    <row r="20">
      <c r="A20" s="31">
        <v>11.0</v>
      </c>
      <c r="B20" s="32" t="s">
        <v>29</v>
      </c>
      <c r="C20" s="15">
        <v>1.0</v>
      </c>
      <c r="D20" s="15">
        <v>2.0</v>
      </c>
      <c r="E20" s="142">
        <v>7.0</v>
      </c>
      <c r="F20" s="112">
        <v>4.0</v>
      </c>
      <c r="G20" s="113"/>
      <c r="H20" s="112">
        <v>1.0</v>
      </c>
      <c r="I20" s="144">
        <v>3.0</v>
      </c>
      <c r="J20" s="15">
        <v>4.0</v>
      </c>
      <c r="K20" s="142">
        <v>3.0</v>
      </c>
      <c r="L20" s="112">
        <v>5.0</v>
      </c>
      <c r="M20" s="144">
        <v>4.0</v>
      </c>
      <c r="N20" s="15">
        <v>1.0</v>
      </c>
      <c r="O20" s="15">
        <v>4.0</v>
      </c>
      <c r="P20" s="14"/>
      <c r="Q20" s="15">
        <v>7.0</v>
      </c>
      <c r="R20" s="27">
        <f t="shared" ref="R20:T20" si="15">SUM(C20,F20,I20,L20,O20)</f>
        <v>17</v>
      </c>
      <c r="S20" s="27">
        <f t="shared" si="15"/>
        <v>10</v>
      </c>
      <c r="T20" s="27">
        <f t="shared" si="15"/>
        <v>19</v>
      </c>
      <c r="U20" s="28">
        <f t="shared" si="4"/>
        <v>32.0754717</v>
      </c>
      <c r="V20" s="29">
        <f t="shared" si="5"/>
        <v>40</v>
      </c>
      <c r="W20" s="29">
        <f t="shared" si="6"/>
        <v>47.5</v>
      </c>
    </row>
    <row r="21">
      <c r="A21" s="31">
        <v>12.0</v>
      </c>
      <c r="B21" s="32" t="s">
        <v>30</v>
      </c>
      <c r="C21" s="15">
        <v>7.0</v>
      </c>
      <c r="D21" s="15">
        <v>6.0</v>
      </c>
      <c r="E21" s="142">
        <v>11.0</v>
      </c>
      <c r="F21" s="112">
        <v>8.0</v>
      </c>
      <c r="G21" s="113"/>
      <c r="H21" s="112">
        <v>6.0</v>
      </c>
      <c r="I21" s="144">
        <v>10.0</v>
      </c>
      <c r="J21" s="15">
        <v>7.0</v>
      </c>
      <c r="K21" s="142">
        <v>5.0</v>
      </c>
      <c r="L21" s="112">
        <v>11.0</v>
      </c>
      <c r="M21" s="144">
        <v>8.0</v>
      </c>
      <c r="N21" s="15">
        <v>1.0</v>
      </c>
      <c r="O21" s="15">
        <v>10.0</v>
      </c>
      <c r="P21" s="14"/>
      <c r="Q21" s="15">
        <v>11.0</v>
      </c>
      <c r="R21" s="27">
        <f t="shared" ref="R21:T21" si="16">SUM(C21,F21,I21,L21,O21)</f>
        <v>46</v>
      </c>
      <c r="S21" s="27">
        <f t="shared" si="16"/>
        <v>21</v>
      </c>
      <c r="T21" s="27">
        <f t="shared" si="16"/>
        <v>34</v>
      </c>
      <c r="U21" s="28">
        <f t="shared" si="4"/>
        <v>86.79245283</v>
      </c>
      <c r="V21" s="29">
        <f t="shared" si="5"/>
        <v>84</v>
      </c>
      <c r="W21" s="29">
        <f t="shared" si="6"/>
        <v>85</v>
      </c>
    </row>
    <row r="22">
      <c r="A22" s="31">
        <v>13.0</v>
      </c>
      <c r="B22" s="32" t="s">
        <v>31</v>
      </c>
      <c r="C22" s="15">
        <v>8.0</v>
      </c>
      <c r="D22" s="15">
        <v>4.0</v>
      </c>
      <c r="E22" s="142">
        <v>11.0</v>
      </c>
      <c r="F22" s="112">
        <v>4.0</v>
      </c>
      <c r="G22" s="113"/>
      <c r="H22" s="112">
        <v>4.0</v>
      </c>
      <c r="I22" s="144">
        <v>9.0</v>
      </c>
      <c r="J22" s="15">
        <v>7.0</v>
      </c>
      <c r="K22" s="142">
        <v>3.0</v>
      </c>
      <c r="L22" s="112">
        <v>7.0</v>
      </c>
      <c r="M22" s="144">
        <v>5.0</v>
      </c>
      <c r="N22" s="15">
        <v>1.0</v>
      </c>
      <c r="O22" s="15">
        <v>7.0</v>
      </c>
      <c r="P22" s="14"/>
      <c r="Q22" s="15">
        <v>6.0</v>
      </c>
      <c r="R22" s="27">
        <f t="shared" ref="R22:T22" si="17">SUM(C22,F22,I22,L22,O22)</f>
        <v>35</v>
      </c>
      <c r="S22" s="27">
        <f t="shared" si="17"/>
        <v>16</v>
      </c>
      <c r="T22" s="27">
        <f t="shared" si="17"/>
        <v>25</v>
      </c>
      <c r="U22" s="28">
        <f t="shared" si="4"/>
        <v>66.03773585</v>
      </c>
      <c r="V22" s="29">
        <f t="shared" si="5"/>
        <v>64</v>
      </c>
      <c r="W22" s="29">
        <f t="shared" si="6"/>
        <v>62.5</v>
      </c>
    </row>
    <row r="23">
      <c r="A23" s="31">
        <v>14.0</v>
      </c>
      <c r="B23" s="32" t="s">
        <v>32</v>
      </c>
      <c r="C23" s="15">
        <v>10.0</v>
      </c>
      <c r="D23" s="15">
        <v>6.0</v>
      </c>
      <c r="E23" s="142">
        <v>13.0</v>
      </c>
      <c r="F23" s="112">
        <v>8.0</v>
      </c>
      <c r="G23" s="113"/>
      <c r="H23" s="112">
        <v>5.0</v>
      </c>
      <c r="I23" s="144">
        <v>11.0</v>
      </c>
      <c r="J23" s="15">
        <v>8.0</v>
      </c>
      <c r="K23" s="142">
        <v>3.0</v>
      </c>
      <c r="L23" s="112">
        <v>9.0</v>
      </c>
      <c r="M23" s="144">
        <v>8.0</v>
      </c>
      <c r="N23" s="15">
        <v>2.0</v>
      </c>
      <c r="O23" s="15">
        <v>9.0</v>
      </c>
      <c r="P23" s="14"/>
      <c r="Q23" s="15">
        <v>11.0</v>
      </c>
      <c r="R23" s="27">
        <f t="shared" ref="R23:T23" si="18">SUM(C23,F23,I23,L23,O23)</f>
        <v>47</v>
      </c>
      <c r="S23" s="27">
        <f t="shared" si="18"/>
        <v>22</v>
      </c>
      <c r="T23" s="27">
        <f t="shared" si="18"/>
        <v>34</v>
      </c>
      <c r="U23" s="28">
        <f t="shared" si="4"/>
        <v>88.67924528</v>
      </c>
      <c r="V23" s="29">
        <f t="shared" si="5"/>
        <v>88</v>
      </c>
      <c r="W23" s="29">
        <f t="shared" si="6"/>
        <v>85</v>
      </c>
    </row>
    <row r="24">
      <c r="A24" s="31">
        <v>15.0</v>
      </c>
      <c r="B24" s="32" t="s">
        <v>33</v>
      </c>
      <c r="C24" s="15">
        <v>9.0</v>
      </c>
      <c r="D24" s="15">
        <v>7.0</v>
      </c>
      <c r="E24" s="142">
        <v>13.0</v>
      </c>
      <c r="F24" s="112">
        <v>7.0</v>
      </c>
      <c r="G24" s="113"/>
      <c r="H24" s="112">
        <v>6.0</v>
      </c>
      <c r="I24" s="144">
        <v>10.0</v>
      </c>
      <c r="J24" s="15">
        <v>9.0</v>
      </c>
      <c r="K24" s="142">
        <v>5.0</v>
      </c>
      <c r="L24" s="112">
        <v>10.0</v>
      </c>
      <c r="M24" s="144">
        <v>8.0</v>
      </c>
      <c r="N24" s="15">
        <v>2.0</v>
      </c>
      <c r="O24" s="15">
        <v>10.0</v>
      </c>
      <c r="P24" s="14"/>
      <c r="Q24" s="15">
        <v>11.0</v>
      </c>
      <c r="R24" s="27">
        <f t="shared" ref="R24:T24" si="19">SUM(C24,F24,I24,L24,O24)</f>
        <v>46</v>
      </c>
      <c r="S24" s="27">
        <f t="shared" si="19"/>
        <v>24</v>
      </c>
      <c r="T24" s="27">
        <f t="shared" si="19"/>
        <v>37</v>
      </c>
      <c r="U24" s="28">
        <f t="shared" si="4"/>
        <v>86.79245283</v>
      </c>
      <c r="V24" s="29">
        <f t="shared" si="5"/>
        <v>96</v>
      </c>
      <c r="W24" s="29">
        <f t="shared" si="6"/>
        <v>92.5</v>
      </c>
    </row>
    <row r="25">
      <c r="A25" s="31">
        <v>16.0</v>
      </c>
      <c r="B25" s="32" t="s">
        <v>34</v>
      </c>
      <c r="C25" s="15">
        <v>10.0</v>
      </c>
      <c r="D25" s="15">
        <v>5.0</v>
      </c>
      <c r="E25" s="142">
        <v>11.0</v>
      </c>
      <c r="F25" s="112">
        <v>7.0</v>
      </c>
      <c r="G25" s="113"/>
      <c r="H25" s="112">
        <v>5.0</v>
      </c>
      <c r="I25" s="144">
        <v>11.0</v>
      </c>
      <c r="J25" s="15">
        <v>8.0</v>
      </c>
      <c r="K25" s="142">
        <v>4.0</v>
      </c>
      <c r="L25" s="112">
        <v>9.0</v>
      </c>
      <c r="M25" s="144">
        <v>8.0</v>
      </c>
      <c r="N25" s="15">
        <v>1.0</v>
      </c>
      <c r="O25" s="15">
        <v>10.0</v>
      </c>
      <c r="P25" s="14"/>
      <c r="Q25" s="15">
        <v>13.0</v>
      </c>
      <c r="R25" s="27">
        <f t="shared" ref="R25:T25" si="20">SUM(C25,F25,I25,L25,O25)</f>
        <v>47</v>
      </c>
      <c r="S25" s="27">
        <f t="shared" si="20"/>
        <v>21</v>
      </c>
      <c r="T25" s="27">
        <f t="shared" si="20"/>
        <v>34</v>
      </c>
      <c r="U25" s="28">
        <f t="shared" si="4"/>
        <v>88.67924528</v>
      </c>
      <c r="V25" s="29">
        <f t="shared" si="5"/>
        <v>84</v>
      </c>
      <c r="W25" s="29">
        <f t="shared" si="6"/>
        <v>85</v>
      </c>
    </row>
    <row r="26">
      <c r="A26" s="31">
        <v>17.0</v>
      </c>
      <c r="B26" s="32" t="s">
        <v>35</v>
      </c>
      <c r="C26" s="15">
        <v>7.0</v>
      </c>
      <c r="D26" s="15">
        <v>6.0</v>
      </c>
      <c r="E26" s="142">
        <v>10.0</v>
      </c>
      <c r="F26" s="112">
        <v>6.0</v>
      </c>
      <c r="G26" s="113"/>
      <c r="H26" s="112">
        <v>4.0</v>
      </c>
      <c r="I26" s="144">
        <v>9.0</v>
      </c>
      <c r="J26" s="15">
        <v>7.0</v>
      </c>
      <c r="K26" s="142">
        <v>4.0</v>
      </c>
      <c r="L26" s="112">
        <v>9.0</v>
      </c>
      <c r="M26" s="144">
        <v>7.0</v>
      </c>
      <c r="N26" s="15">
        <v>2.0</v>
      </c>
      <c r="O26" s="15">
        <v>8.0</v>
      </c>
      <c r="P26" s="14"/>
      <c r="Q26" s="15">
        <v>12.0</v>
      </c>
      <c r="R26" s="27">
        <f t="shared" ref="R26:T26" si="21">SUM(C26,F26,I26,L26,O26)</f>
        <v>39</v>
      </c>
      <c r="S26" s="27">
        <f t="shared" si="21"/>
        <v>20</v>
      </c>
      <c r="T26" s="27">
        <f t="shared" si="21"/>
        <v>32</v>
      </c>
      <c r="U26" s="28">
        <f t="shared" si="4"/>
        <v>73.58490566</v>
      </c>
      <c r="V26" s="29">
        <f t="shared" si="5"/>
        <v>80</v>
      </c>
      <c r="W26" s="29">
        <f t="shared" si="6"/>
        <v>80</v>
      </c>
    </row>
    <row r="27">
      <c r="A27" s="31">
        <v>18.0</v>
      </c>
      <c r="B27" s="32" t="s">
        <v>36</v>
      </c>
      <c r="C27" s="15">
        <v>10.0</v>
      </c>
      <c r="D27" s="15">
        <v>6.0</v>
      </c>
      <c r="E27" s="142">
        <v>11.0</v>
      </c>
      <c r="F27" s="112">
        <v>6.0</v>
      </c>
      <c r="G27" s="113"/>
      <c r="H27" s="112">
        <v>6.0</v>
      </c>
      <c r="I27" s="144">
        <v>12.0</v>
      </c>
      <c r="J27" s="15">
        <v>7.0</v>
      </c>
      <c r="K27" s="142">
        <v>3.0</v>
      </c>
      <c r="L27" s="112">
        <v>8.0</v>
      </c>
      <c r="M27" s="144">
        <v>7.0</v>
      </c>
      <c r="N27" s="15">
        <v>2.0</v>
      </c>
      <c r="O27" s="15">
        <v>10.0</v>
      </c>
      <c r="P27" s="14"/>
      <c r="Q27" s="15">
        <v>11.0</v>
      </c>
      <c r="R27" s="27">
        <f t="shared" ref="R27:T27" si="22">SUM(C27,F27,I27,L27,O27)</f>
        <v>46</v>
      </c>
      <c r="S27" s="27">
        <f t="shared" si="22"/>
        <v>20</v>
      </c>
      <c r="T27" s="27">
        <f t="shared" si="22"/>
        <v>33</v>
      </c>
      <c r="U27" s="28">
        <f t="shared" si="4"/>
        <v>86.79245283</v>
      </c>
      <c r="V27" s="29">
        <f t="shared" si="5"/>
        <v>80</v>
      </c>
      <c r="W27" s="29">
        <f t="shared" si="6"/>
        <v>82.5</v>
      </c>
    </row>
    <row r="28">
      <c r="A28" s="105">
        <v>19.0</v>
      </c>
      <c r="B28" s="106" t="s">
        <v>37</v>
      </c>
      <c r="C28" s="107">
        <v>0.0</v>
      </c>
      <c r="D28" s="107">
        <v>0.0</v>
      </c>
      <c r="E28" s="145">
        <v>0.0</v>
      </c>
      <c r="F28" s="112">
        <v>0.0</v>
      </c>
      <c r="G28" s="113"/>
      <c r="H28" s="112">
        <v>0.0</v>
      </c>
      <c r="I28" s="146">
        <v>0.0</v>
      </c>
      <c r="J28" s="107">
        <v>0.0</v>
      </c>
      <c r="K28" s="145">
        <v>0.0</v>
      </c>
      <c r="L28" s="112">
        <v>0.0</v>
      </c>
      <c r="M28" s="146">
        <v>0.0</v>
      </c>
      <c r="N28" s="15">
        <v>0.0</v>
      </c>
      <c r="O28" s="107">
        <v>0.0</v>
      </c>
      <c r="P28" s="108"/>
      <c r="Q28" s="107">
        <v>0.0</v>
      </c>
      <c r="R28" s="27">
        <f t="shared" ref="R28:T28" si="23">SUM(C28,F28,I28,L28,O28)</f>
        <v>0</v>
      </c>
      <c r="S28" s="27">
        <f t="shared" si="23"/>
        <v>0</v>
      </c>
      <c r="T28" s="27">
        <f t="shared" si="23"/>
        <v>0</v>
      </c>
      <c r="U28" s="28">
        <f t="shared" si="4"/>
        <v>0</v>
      </c>
      <c r="V28" s="29">
        <f t="shared" si="5"/>
        <v>0</v>
      </c>
      <c r="W28" s="29">
        <f t="shared" si="6"/>
        <v>0</v>
      </c>
    </row>
    <row r="29">
      <c r="A29" s="110">
        <v>20.0</v>
      </c>
      <c r="B29" s="111" t="s">
        <v>38</v>
      </c>
      <c r="C29" s="107">
        <v>7.0</v>
      </c>
      <c r="D29" s="112">
        <v>6.0</v>
      </c>
      <c r="E29" s="112">
        <v>10.0</v>
      </c>
      <c r="F29" s="112">
        <v>6.0</v>
      </c>
      <c r="G29" s="113"/>
      <c r="H29" s="112">
        <v>3.0</v>
      </c>
      <c r="I29" s="112">
        <v>8.0</v>
      </c>
      <c r="J29" s="112">
        <v>7.0</v>
      </c>
      <c r="K29" s="112">
        <v>5.0</v>
      </c>
      <c r="L29" s="112">
        <v>9.0</v>
      </c>
      <c r="M29" s="112">
        <v>7.0</v>
      </c>
      <c r="N29" s="15">
        <v>2.0</v>
      </c>
      <c r="O29" s="112">
        <v>8.0</v>
      </c>
      <c r="P29" s="113"/>
      <c r="Q29" s="112">
        <v>13.0</v>
      </c>
      <c r="R29" s="27">
        <f t="shared" ref="R29:T29" si="24">SUM(C29,F29,I29,L29,O29)</f>
        <v>38</v>
      </c>
      <c r="S29" s="27">
        <f t="shared" si="24"/>
        <v>20</v>
      </c>
      <c r="T29" s="27">
        <f t="shared" si="24"/>
        <v>33</v>
      </c>
      <c r="U29" s="28">
        <f t="shared" si="4"/>
        <v>71.69811321</v>
      </c>
      <c r="V29" s="29">
        <f t="shared" si="5"/>
        <v>80</v>
      </c>
      <c r="W29" s="29">
        <f t="shared" si="6"/>
        <v>82.5</v>
      </c>
      <c r="X29" s="113"/>
      <c r="Y29" s="113"/>
      <c r="Z29" s="113"/>
    </row>
    <row r="30">
      <c r="A30" s="31">
        <v>21.0</v>
      </c>
      <c r="B30" s="32" t="s">
        <v>39</v>
      </c>
      <c r="C30" s="112">
        <v>8.0</v>
      </c>
      <c r="D30" s="116">
        <v>4.0</v>
      </c>
      <c r="E30" s="149">
        <v>10.0</v>
      </c>
      <c r="F30" s="112">
        <v>5.0</v>
      </c>
      <c r="G30" s="113"/>
      <c r="H30" s="112">
        <v>2.0</v>
      </c>
      <c r="I30" s="150">
        <v>8.0</v>
      </c>
      <c r="J30" s="116">
        <v>6.0</v>
      </c>
      <c r="K30" s="149">
        <v>3.0</v>
      </c>
      <c r="L30" s="112">
        <v>6.0</v>
      </c>
      <c r="M30" s="150">
        <v>5.0</v>
      </c>
      <c r="N30" s="15">
        <v>2.0</v>
      </c>
      <c r="O30" s="116">
        <v>5.0</v>
      </c>
      <c r="P30" s="117"/>
      <c r="Q30" s="116">
        <v>9.0</v>
      </c>
      <c r="R30" s="27">
        <f t="shared" ref="R30:T30" si="25">SUM(C30,F30,I30,L30,O30)</f>
        <v>32</v>
      </c>
      <c r="S30" s="27">
        <f t="shared" si="25"/>
        <v>15</v>
      </c>
      <c r="T30" s="27">
        <f t="shared" si="25"/>
        <v>26</v>
      </c>
      <c r="U30" s="28">
        <f t="shared" si="4"/>
        <v>60.37735849</v>
      </c>
      <c r="V30" s="29">
        <f t="shared" si="5"/>
        <v>60</v>
      </c>
      <c r="W30" s="29">
        <f t="shared" si="6"/>
        <v>65</v>
      </c>
    </row>
    <row r="31">
      <c r="A31" s="31">
        <v>22.0</v>
      </c>
      <c r="B31" s="32" t="s">
        <v>40</v>
      </c>
      <c r="C31" s="116">
        <v>10.0</v>
      </c>
      <c r="D31" s="15">
        <v>6.0</v>
      </c>
      <c r="E31" s="142">
        <v>12.0</v>
      </c>
      <c r="F31" s="112">
        <v>7.0</v>
      </c>
      <c r="G31" s="113"/>
      <c r="H31" s="112">
        <v>3.0</v>
      </c>
      <c r="I31" s="144">
        <v>11.0</v>
      </c>
      <c r="J31" s="15">
        <v>5.0</v>
      </c>
      <c r="K31" s="142">
        <v>3.0</v>
      </c>
      <c r="L31" s="112">
        <v>8.0</v>
      </c>
      <c r="M31" s="144">
        <v>6.0</v>
      </c>
      <c r="N31" s="15">
        <v>2.0</v>
      </c>
      <c r="O31" s="15">
        <v>8.0</v>
      </c>
      <c r="P31" s="14"/>
      <c r="Q31" s="15">
        <v>11.0</v>
      </c>
      <c r="R31" s="27">
        <f t="shared" ref="R31:T31" si="26">SUM(C31,F31,I31,L31,O31)</f>
        <v>44</v>
      </c>
      <c r="S31" s="27">
        <f t="shared" si="26"/>
        <v>17</v>
      </c>
      <c r="T31" s="27">
        <f t="shared" si="26"/>
        <v>31</v>
      </c>
      <c r="U31" s="28">
        <f t="shared" si="4"/>
        <v>83.01886792</v>
      </c>
      <c r="V31" s="29">
        <f t="shared" si="5"/>
        <v>68</v>
      </c>
      <c r="W31" s="29">
        <f t="shared" si="6"/>
        <v>77.5</v>
      </c>
    </row>
    <row r="32">
      <c r="A32" s="31">
        <v>23.0</v>
      </c>
      <c r="B32" s="32" t="s">
        <v>41</v>
      </c>
      <c r="C32" s="15">
        <v>6.0</v>
      </c>
      <c r="D32" s="15">
        <v>6.0</v>
      </c>
      <c r="E32" s="142">
        <v>11.0</v>
      </c>
      <c r="F32" s="112">
        <v>6.0</v>
      </c>
      <c r="G32" s="113"/>
      <c r="H32" s="112">
        <v>5.0</v>
      </c>
      <c r="I32" s="144">
        <v>9.0</v>
      </c>
      <c r="J32" s="15">
        <v>7.0</v>
      </c>
      <c r="K32" s="142">
        <v>5.0</v>
      </c>
      <c r="L32" s="112">
        <v>7.0</v>
      </c>
      <c r="M32" s="144">
        <v>8.0</v>
      </c>
      <c r="N32" s="15">
        <v>2.0</v>
      </c>
      <c r="O32" s="15">
        <v>10.0</v>
      </c>
      <c r="P32" s="14"/>
      <c r="Q32" s="15">
        <v>12.0</v>
      </c>
      <c r="R32" s="27">
        <f t="shared" ref="R32:T32" si="27">SUM(C32,F32,I32,L32,O32)</f>
        <v>38</v>
      </c>
      <c r="S32" s="27">
        <f t="shared" si="27"/>
        <v>21</v>
      </c>
      <c r="T32" s="27">
        <f t="shared" si="27"/>
        <v>35</v>
      </c>
      <c r="U32" s="28">
        <f t="shared" si="4"/>
        <v>71.69811321</v>
      </c>
      <c r="V32" s="29">
        <f t="shared" si="5"/>
        <v>84</v>
      </c>
      <c r="W32" s="29">
        <f t="shared" si="6"/>
        <v>87.5</v>
      </c>
    </row>
    <row r="33">
      <c r="A33" s="31">
        <v>24.0</v>
      </c>
      <c r="B33" s="32" t="s">
        <v>42</v>
      </c>
      <c r="C33" s="15">
        <v>6.0</v>
      </c>
      <c r="D33" s="15">
        <v>5.0</v>
      </c>
      <c r="E33" s="142">
        <v>10.0</v>
      </c>
      <c r="F33" s="112">
        <v>7.0</v>
      </c>
      <c r="G33" s="113"/>
      <c r="H33" s="112">
        <v>4.0</v>
      </c>
      <c r="I33" s="144">
        <v>12.0</v>
      </c>
      <c r="J33" s="15">
        <v>4.0</v>
      </c>
      <c r="K33" s="142">
        <v>3.0</v>
      </c>
      <c r="L33" s="112">
        <v>7.0</v>
      </c>
      <c r="M33" s="144">
        <v>3.0</v>
      </c>
      <c r="N33" s="15">
        <v>1.0</v>
      </c>
      <c r="O33" s="15">
        <v>6.0</v>
      </c>
      <c r="P33" s="14"/>
      <c r="Q33" s="15">
        <v>7.0</v>
      </c>
      <c r="R33" s="27">
        <f t="shared" ref="R33:T33" si="28">SUM(C33,F33,I33,L33,O33)</f>
        <v>38</v>
      </c>
      <c r="S33" s="27">
        <f t="shared" si="28"/>
        <v>12</v>
      </c>
      <c r="T33" s="27">
        <f t="shared" si="28"/>
        <v>25</v>
      </c>
      <c r="U33" s="28">
        <f t="shared" si="4"/>
        <v>71.69811321</v>
      </c>
      <c r="V33" s="29">
        <f t="shared" si="5"/>
        <v>48</v>
      </c>
      <c r="W33" s="29">
        <f t="shared" si="6"/>
        <v>62.5</v>
      </c>
    </row>
    <row r="34">
      <c r="A34" s="31">
        <v>25.0</v>
      </c>
      <c r="B34" s="32" t="s">
        <v>43</v>
      </c>
      <c r="C34" s="15">
        <v>9.0</v>
      </c>
      <c r="D34" s="15">
        <v>6.0</v>
      </c>
      <c r="E34" s="142">
        <v>12.0</v>
      </c>
      <c r="F34" s="112">
        <v>6.0</v>
      </c>
      <c r="G34" s="113"/>
      <c r="H34" s="112">
        <v>5.0</v>
      </c>
      <c r="I34" s="144">
        <v>11.0</v>
      </c>
      <c r="J34" s="15">
        <v>7.0</v>
      </c>
      <c r="K34" s="142">
        <v>5.0</v>
      </c>
      <c r="L34" s="112">
        <v>9.0</v>
      </c>
      <c r="M34" s="144">
        <v>8.0</v>
      </c>
      <c r="N34" s="15">
        <v>2.0</v>
      </c>
      <c r="O34" s="15">
        <v>10.0</v>
      </c>
      <c r="P34" s="14"/>
      <c r="Q34" s="15">
        <v>13.0</v>
      </c>
      <c r="R34" s="27">
        <f t="shared" ref="R34:T34" si="29">SUM(C34,F34,I34,L34,O34)</f>
        <v>45</v>
      </c>
      <c r="S34" s="27">
        <f t="shared" si="29"/>
        <v>21</v>
      </c>
      <c r="T34" s="27">
        <f t="shared" si="29"/>
        <v>37</v>
      </c>
      <c r="U34" s="28">
        <f t="shared" si="4"/>
        <v>84.90566038</v>
      </c>
      <c r="V34" s="29">
        <f t="shared" si="5"/>
        <v>84</v>
      </c>
      <c r="W34" s="29">
        <f t="shared" si="6"/>
        <v>92.5</v>
      </c>
    </row>
    <row r="35">
      <c r="A35" s="31">
        <v>26.0</v>
      </c>
      <c r="B35" s="32" t="s">
        <v>44</v>
      </c>
      <c r="C35" s="15">
        <v>9.0</v>
      </c>
      <c r="D35" s="15">
        <v>7.0</v>
      </c>
      <c r="E35" s="142">
        <v>12.0</v>
      </c>
      <c r="F35" s="112">
        <v>8.0</v>
      </c>
      <c r="G35" s="113"/>
      <c r="H35" s="112">
        <v>5.0</v>
      </c>
      <c r="I35" s="144">
        <v>11.0</v>
      </c>
      <c r="J35" s="15">
        <v>8.0</v>
      </c>
      <c r="K35" s="142">
        <v>5.0</v>
      </c>
      <c r="L35" s="112">
        <v>11.0</v>
      </c>
      <c r="M35" s="144">
        <v>7.0</v>
      </c>
      <c r="N35" s="15">
        <v>2.0</v>
      </c>
      <c r="O35" s="15">
        <v>10.0</v>
      </c>
      <c r="P35" s="14"/>
      <c r="Q35" s="15">
        <v>14.0</v>
      </c>
      <c r="R35" s="27">
        <f t="shared" ref="R35:T35" si="30">SUM(C35,F35,I35,L35,O35)</f>
        <v>49</v>
      </c>
      <c r="S35" s="27">
        <f t="shared" si="30"/>
        <v>22</v>
      </c>
      <c r="T35" s="27">
        <f t="shared" si="30"/>
        <v>38</v>
      </c>
      <c r="U35" s="28">
        <f t="shared" si="4"/>
        <v>92.45283019</v>
      </c>
      <c r="V35" s="29">
        <f t="shared" si="5"/>
        <v>88</v>
      </c>
      <c r="W35" s="29">
        <f t="shared" si="6"/>
        <v>95</v>
      </c>
    </row>
    <row r="36">
      <c r="A36" s="31">
        <v>27.0</v>
      </c>
      <c r="B36" s="32" t="s">
        <v>45</v>
      </c>
      <c r="C36" s="15">
        <v>8.0</v>
      </c>
      <c r="D36" s="15">
        <v>5.0</v>
      </c>
      <c r="E36" s="142">
        <v>10.0</v>
      </c>
      <c r="F36" s="112">
        <v>6.0</v>
      </c>
      <c r="G36" s="113"/>
      <c r="H36" s="112">
        <v>5.0</v>
      </c>
      <c r="I36" s="144">
        <v>11.0</v>
      </c>
      <c r="J36" s="15">
        <v>6.0</v>
      </c>
      <c r="K36" s="142">
        <v>5.0</v>
      </c>
      <c r="L36" s="112">
        <v>7.0</v>
      </c>
      <c r="M36" s="144">
        <v>8.0</v>
      </c>
      <c r="N36" s="15">
        <v>2.0</v>
      </c>
      <c r="O36" s="15">
        <v>9.0</v>
      </c>
      <c r="P36" s="14"/>
      <c r="Q36" s="15">
        <v>12.0</v>
      </c>
      <c r="R36" s="27">
        <f t="shared" ref="R36:T36" si="31">SUM(C36,F36,I36,L36,O36)</f>
        <v>41</v>
      </c>
      <c r="S36" s="27">
        <f t="shared" si="31"/>
        <v>19</v>
      </c>
      <c r="T36" s="27">
        <f t="shared" si="31"/>
        <v>34</v>
      </c>
      <c r="U36" s="28">
        <f t="shared" si="4"/>
        <v>77.35849057</v>
      </c>
      <c r="V36" s="29">
        <f t="shared" si="5"/>
        <v>76</v>
      </c>
      <c r="W36" s="29">
        <f t="shared" si="6"/>
        <v>85</v>
      </c>
    </row>
    <row r="37">
      <c r="A37" s="31">
        <v>28.0</v>
      </c>
      <c r="B37" s="32" t="s">
        <v>46</v>
      </c>
      <c r="C37" s="15">
        <v>6.0</v>
      </c>
      <c r="D37" s="15">
        <v>5.0</v>
      </c>
      <c r="E37" s="142">
        <v>10.0</v>
      </c>
      <c r="F37" s="112">
        <v>4.0</v>
      </c>
      <c r="G37" s="113"/>
      <c r="H37" s="112">
        <v>2.0</v>
      </c>
      <c r="I37" s="144">
        <v>9.0</v>
      </c>
      <c r="J37" s="15">
        <v>5.0</v>
      </c>
      <c r="K37" s="142">
        <v>4.0</v>
      </c>
      <c r="L37" s="112">
        <v>6.0</v>
      </c>
      <c r="M37" s="144">
        <v>4.0</v>
      </c>
      <c r="N37" s="15">
        <v>2.0</v>
      </c>
      <c r="O37" s="15">
        <v>4.0</v>
      </c>
      <c r="P37" s="14"/>
      <c r="Q37" s="15">
        <v>7.0</v>
      </c>
      <c r="R37" s="27">
        <f t="shared" ref="R37:T37" si="32">SUM(C37,F37,I37,L37,O37)</f>
        <v>29</v>
      </c>
      <c r="S37" s="27">
        <f t="shared" si="32"/>
        <v>14</v>
      </c>
      <c r="T37" s="27">
        <f t="shared" si="32"/>
        <v>25</v>
      </c>
      <c r="U37" s="28">
        <f t="shared" si="4"/>
        <v>54.71698113</v>
      </c>
      <c r="V37" s="29">
        <f t="shared" si="5"/>
        <v>56</v>
      </c>
      <c r="W37" s="29">
        <f t="shared" si="6"/>
        <v>62.5</v>
      </c>
    </row>
    <row r="38">
      <c r="A38" s="31">
        <v>29.0</v>
      </c>
      <c r="B38" s="32" t="s">
        <v>47</v>
      </c>
      <c r="C38" s="15">
        <v>8.0</v>
      </c>
      <c r="D38" s="15">
        <v>6.0</v>
      </c>
      <c r="E38" s="142">
        <v>12.0</v>
      </c>
      <c r="F38" s="112">
        <v>7.0</v>
      </c>
      <c r="G38" s="113"/>
      <c r="H38" s="112">
        <v>5.0</v>
      </c>
      <c r="I38" s="144">
        <v>10.0</v>
      </c>
      <c r="J38" s="15">
        <v>8.0</v>
      </c>
      <c r="K38" s="142">
        <v>4.0</v>
      </c>
      <c r="L38" s="112">
        <v>9.0</v>
      </c>
      <c r="M38" s="144">
        <v>7.0</v>
      </c>
      <c r="N38" s="15">
        <v>2.0</v>
      </c>
      <c r="O38" s="15">
        <v>10.0</v>
      </c>
      <c r="P38" s="14"/>
      <c r="Q38" s="15">
        <v>13.0</v>
      </c>
      <c r="R38" s="27">
        <f t="shared" ref="R38:T38" si="33">SUM(C38,F38,I38,L38,O38)</f>
        <v>44</v>
      </c>
      <c r="S38" s="27">
        <f t="shared" si="33"/>
        <v>21</v>
      </c>
      <c r="T38" s="27">
        <f t="shared" si="33"/>
        <v>36</v>
      </c>
      <c r="U38" s="28">
        <f t="shared" si="4"/>
        <v>83.01886792</v>
      </c>
      <c r="V38" s="29">
        <f t="shared" si="5"/>
        <v>84</v>
      </c>
      <c r="W38" s="29">
        <f t="shared" si="6"/>
        <v>90</v>
      </c>
    </row>
    <row r="39">
      <c r="A39" s="31">
        <v>30.0</v>
      </c>
      <c r="B39" s="32" t="s">
        <v>48</v>
      </c>
      <c r="C39" s="15">
        <v>7.0</v>
      </c>
      <c r="D39" s="15">
        <v>6.0</v>
      </c>
      <c r="E39" s="142">
        <v>11.0</v>
      </c>
      <c r="F39" s="112">
        <v>6.0</v>
      </c>
      <c r="G39" s="113"/>
      <c r="H39" s="112">
        <v>4.0</v>
      </c>
      <c r="I39" s="144">
        <v>10.0</v>
      </c>
      <c r="J39" s="15">
        <v>7.0</v>
      </c>
      <c r="K39" s="142">
        <v>3.0</v>
      </c>
      <c r="L39" s="112">
        <v>6.0</v>
      </c>
      <c r="M39" s="144">
        <v>7.0</v>
      </c>
      <c r="N39" s="15">
        <v>2.0</v>
      </c>
      <c r="O39" s="15">
        <v>7.0</v>
      </c>
      <c r="P39" s="14"/>
      <c r="Q39" s="15">
        <v>10.0</v>
      </c>
      <c r="R39" s="27">
        <f t="shared" ref="R39:T39" si="34">SUM(C39,F39,I39,L39,O39)</f>
        <v>36</v>
      </c>
      <c r="S39" s="27">
        <f t="shared" si="34"/>
        <v>20</v>
      </c>
      <c r="T39" s="27">
        <f t="shared" si="34"/>
        <v>30</v>
      </c>
      <c r="U39" s="28">
        <f t="shared" si="4"/>
        <v>67.9245283</v>
      </c>
      <c r="V39" s="29">
        <f t="shared" si="5"/>
        <v>80</v>
      </c>
      <c r="W39" s="29">
        <f t="shared" si="6"/>
        <v>75</v>
      </c>
    </row>
    <row r="40">
      <c r="A40" s="31">
        <v>31.0</v>
      </c>
      <c r="B40" s="32" t="s">
        <v>49</v>
      </c>
      <c r="C40" s="15">
        <v>10.0</v>
      </c>
      <c r="D40" s="15">
        <v>3.0</v>
      </c>
      <c r="E40" s="142">
        <v>9.0</v>
      </c>
      <c r="F40" s="112">
        <v>4.0</v>
      </c>
      <c r="G40" s="113"/>
      <c r="H40" s="112">
        <v>5.0</v>
      </c>
      <c r="I40" s="144">
        <v>12.0</v>
      </c>
      <c r="J40" s="15">
        <v>5.0</v>
      </c>
      <c r="K40" s="142">
        <v>4.0</v>
      </c>
      <c r="L40" s="112">
        <v>8.0</v>
      </c>
      <c r="M40" s="144">
        <v>5.0</v>
      </c>
      <c r="N40" s="15">
        <v>2.0</v>
      </c>
      <c r="O40" s="15">
        <v>8.0</v>
      </c>
      <c r="P40" s="14"/>
      <c r="Q40" s="15">
        <v>8.0</v>
      </c>
      <c r="R40" s="27">
        <f t="shared" ref="R40:T40" si="35">SUM(C40,F40,I40,L40,O40)</f>
        <v>42</v>
      </c>
      <c r="S40" s="27">
        <f t="shared" si="35"/>
        <v>13</v>
      </c>
      <c r="T40" s="27">
        <f t="shared" si="35"/>
        <v>28</v>
      </c>
      <c r="U40" s="28">
        <f t="shared" si="4"/>
        <v>79.24528302</v>
      </c>
      <c r="V40" s="29">
        <f t="shared" si="5"/>
        <v>52</v>
      </c>
      <c r="W40" s="29">
        <f t="shared" si="6"/>
        <v>70</v>
      </c>
    </row>
    <row r="41">
      <c r="A41" s="31">
        <v>32.0</v>
      </c>
      <c r="B41" s="32" t="s">
        <v>50</v>
      </c>
      <c r="C41" s="15">
        <v>10.0</v>
      </c>
      <c r="D41" s="15">
        <v>6.0</v>
      </c>
      <c r="E41" s="142">
        <v>12.0</v>
      </c>
      <c r="F41" s="112">
        <v>7.0</v>
      </c>
      <c r="G41" s="113"/>
      <c r="H41" s="112">
        <v>6.0</v>
      </c>
      <c r="I41" s="144">
        <v>11.0</v>
      </c>
      <c r="J41" s="15">
        <v>8.0</v>
      </c>
      <c r="K41" s="142">
        <v>3.0</v>
      </c>
      <c r="L41" s="112">
        <v>12.0</v>
      </c>
      <c r="M41" s="144">
        <v>6.0</v>
      </c>
      <c r="N41" s="15">
        <v>2.0</v>
      </c>
      <c r="O41" s="15">
        <v>11.0</v>
      </c>
      <c r="P41" s="14"/>
      <c r="Q41" s="15">
        <v>12.0</v>
      </c>
      <c r="R41" s="27">
        <f t="shared" ref="R41:T41" si="36">SUM(C41,F41,I41,L41,O41)</f>
        <v>51</v>
      </c>
      <c r="S41" s="27">
        <f t="shared" si="36"/>
        <v>20</v>
      </c>
      <c r="T41" s="27">
        <f t="shared" si="36"/>
        <v>35</v>
      </c>
      <c r="U41" s="28">
        <f t="shared" si="4"/>
        <v>96.22641509</v>
      </c>
      <c r="V41" s="29">
        <f t="shared" si="5"/>
        <v>80</v>
      </c>
      <c r="W41" s="29">
        <f t="shared" si="6"/>
        <v>87.5</v>
      </c>
    </row>
    <row r="42">
      <c r="A42" s="31">
        <v>33.0</v>
      </c>
      <c r="B42" s="32" t="s">
        <v>51</v>
      </c>
      <c r="C42" s="15">
        <v>7.0</v>
      </c>
      <c r="D42" s="15">
        <v>6.0</v>
      </c>
      <c r="E42" s="142">
        <v>11.0</v>
      </c>
      <c r="F42" s="112">
        <v>6.0</v>
      </c>
      <c r="G42" s="113"/>
      <c r="H42" s="112">
        <v>4.0</v>
      </c>
      <c r="I42" s="144">
        <v>10.0</v>
      </c>
      <c r="J42" s="15">
        <v>7.0</v>
      </c>
      <c r="K42" s="142">
        <v>3.0</v>
      </c>
      <c r="L42" s="112">
        <v>10.0</v>
      </c>
      <c r="M42" s="144">
        <v>6.0</v>
      </c>
      <c r="N42" s="15">
        <v>2.0</v>
      </c>
      <c r="O42" s="15">
        <v>8.0</v>
      </c>
      <c r="P42" s="14"/>
      <c r="Q42" s="15">
        <v>10.0</v>
      </c>
      <c r="R42" s="27">
        <f t="shared" ref="R42:T42" si="37">SUM(C42,F42,I42,L42,O42)</f>
        <v>41</v>
      </c>
      <c r="S42" s="27">
        <f t="shared" si="37"/>
        <v>19</v>
      </c>
      <c r="T42" s="27">
        <f t="shared" si="37"/>
        <v>30</v>
      </c>
      <c r="U42" s="28">
        <f t="shared" si="4"/>
        <v>77.35849057</v>
      </c>
      <c r="V42" s="29">
        <f t="shared" si="5"/>
        <v>76</v>
      </c>
      <c r="W42" s="29">
        <f t="shared" si="6"/>
        <v>75</v>
      </c>
    </row>
    <row r="43">
      <c r="A43" s="31">
        <v>34.0</v>
      </c>
      <c r="B43" s="32" t="s">
        <v>52</v>
      </c>
      <c r="C43" s="15">
        <v>4.0</v>
      </c>
      <c r="D43" s="15">
        <v>4.0</v>
      </c>
      <c r="E43" s="142">
        <v>8.0</v>
      </c>
      <c r="F43" s="112">
        <v>3.0</v>
      </c>
      <c r="G43" s="113"/>
      <c r="H43" s="112">
        <v>2.0</v>
      </c>
      <c r="I43" s="144">
        <v>6.0</v>
      </c>
      <c r="J43" s="15">
        <v>6.0</v>
      </c>
      <c r="K43" s="142">
        <v>4.0</v>
      </c>
      <c r="L43" s="112">
        <v>9.0</v>
      </c>
      <c r="M43" s="144">
        <v>4.0</v>
      </c>
      <c r="N43" s="15">
        <v>2.0</v>
      </c>
      <c r="O43" s="15">
        <v>4.0</v>
      </c>
      <c r="P43" s="14"/>
      <c r="Q43" s="15">
        <v>6.0</v>
      </c>
      <c r="R43" s="27">
        <f t="shared" ref="R43:T43" si="38">SUM(C43,F43,I43,L43,O43)</f>
        <v>26</v>
      </c>
      <c r="S43" s="27">
        <f t="shared" si="38"/>
        <v>14</v>
      </c>
      <c r="T43" s="27">
        <f t="shared" si="38"/>
        <v>22</v>
      </c>
      <c r="U43" s="28">
        <f t="shared" si="4"/>
        <v>49.05660377</v>
      </c>
      <c r="V43" s="29">
        <f t="shared" si="5"/>
        <v>56</v>
      </c>
      <c r="W43" s="29">
        <f t="shared" si="6"/>
        <v>55</v>
      </c>
    </row>
    <row r="44">
      <c r="A44" s="31">
        <v>35.0</v>
      </c>
      <c r="B44" s="32" t="s">
        <v>53</v>
      </c>
      <c r="C44" s="15">
        <v>8.0</v>
      </c>
      <c r="D44" s="15">
        <v>6.0</v>
      </c>
      <c r="E44" s="142">
        <v>11.0</v>
      </c>
      <c r="F44" s="112">
        <v>6.0</v>
      </c>
      <c r="G44" s="113"/>
      <c r="H44" s="112">
        <v>5.0</v>
      </c>
      <c r="I44" s="144">
        <v>10.0</v>
      </c>
      <c r="J44" s="15">
        <v>8.0</v>
      </c>
      <c r="K44" s="142">
        <v>5.0</v>
      </c>
      <c r="L44" s="112">
        <v>11.0</v>
      </c>
      <c r="M44" s="144">
        <v>7.0</v>
      </c>
      <c r="N44" s="15">
        <v>2.0</v>
      </c>
      <c r="O44" s="15">
        <v>8.0</v>
      </c>
      <c r="P44" s="14"/>
      <c r="Q44" s="15">
        <v>11.0</v>
      </c>
      <c r="R44" s="27">
        <f t="shared" ref="R44:T44" si="39">SUM(C44,F44,I44,L44,O44)</f>
        <v>43</v>
      </c>
      <c r="S44" s="27">
        <f t="shared" si="39"/>
        <v>21</v>
      </c>
      <c r="T44" s="27">
        <f t="shared" si="39"/>
        <v>34</v>
      </c>
      <c r="U44" s="28">
        <f t="shared" si="4"/>
        <v>81.13207547</v>
      </c>
      <c r="V44" s="29">
        <f t="shared" si="5"/>
        <v>84</v>
      </c>
      <c r="W44" s="29">
        <f t="shared" si="6"/>
        <v>85</v>
      </c>
    </row>
    <row r="45">
      <c r="A45" s="31">
        <v>36.0</v>
      </c>
      <c r="B45" s="32" t="s">
        <v>54</v>
      </c>
      <c r="C45" s="15">
        <v>8.0</v>
      </c>
      <c r="D45" s="15">
        <v>6.0</v>
      </c>
      <c r="E45" s="142">
        <v>12.0</v>
      </c>
      <c r="F45" s="112">
        <v>6.0</v>
      </c>
      <c r="G45" s="113"/>
      <c r="H45" s="112">
        <v>5.0</v>
      </c>
      <c r="I45" s="144">
        <v>11.0</v>
      </c>
      <c r="J45" s="15">
        <v>8.0</v>
      </c>
      <c r="K45" s="142">
        <v>4.0</v>
      </c>
      <c r="L45" s="112">
        <v>10.0</v>
      </c>
      <c r="M45" s="144">
        <v>7.0</v>
      </c>
      <c r="N45" s="15">
        <v>2.0</v>
      </c>
      <c r="O45" s="15">
        <v>10.0</v>
      </c>
      <c r="P45" s="14"/>
      <c r="Q45" s="15">
        <v>11.0</v>
      </c>
      <c r="R45" s="27">
        <f t="shared" ref="R45:T45" si="40">SUM(C45,F45,I45,L45,O45)</f>
        <v>45</v>
      </c>
      <c r="S45" s="27">
        <f t="shared" si="40"/>
        <v>21</v>
      </c>
      <c r="T45" s="27">
        <f t="shared" si="40"/>
        <v>34</v>
      </c>
      <c r="U45" s="28">
        <f t="shared" si="4"/>
        <v>84.90566038</v>
      </c>
      <c r="V45" s="29">
        <f t="shared" si="5"/>
        <v>84</v>
      </c>
      <c r="W45" s="29">
        <f t="shared" si="6"/>
        <v>85</v>
      </c>
    </row>
    <row r="46">
      <c r="A46" s="31">
        <v>37.0</v>
      </c>
      <c r="B46" s="32" t="s">
        <v>55</v>
      </c>
      <c r="C46" s="15">
        <v>10.0</v>
      </c>
      <c r="D46" s="15">
        <v>4.0</v>
      </c>
      <c r="E46" s="142">
        <v>11.0</v>
      </c>
      <c r="F46" s="112">
        <v>6.0</v>
      </c>
      <c r="G46" s="113"/>
      <c r="H46" s="112">
        <v>6.0</v>
      </c>
      <c r="I46" s="144">
        <v>11.0</v>
      </c>
      <c r="J46" s="15">
        <v>7.0</v>
      </c>
      <c r="K46" s="142">
        <v>4.0</v>
      </c>
      <c r="L46" s="112">
        <v>11.0</v>
      </c>
      <c r="M46" s="144">
        <v>7.0</v>
      </c>
      <c r="N46" s="15">
        <v>1.0</v>
      </c>
      <c r="O46" s="15">
        <v>11.0</v>
      </c>
      <c r="P46" s="14"/>
      <c r="Q46" s="15">
        <v>12.0</v>
      </c>
      <c r="R46" s="27">
        <f t="shared" ref="R46:T46" si="41">SUM(C46,F46,I46,L46,O46)</f>
        <v>49</v>
      </c>
      <c r="S46" s="27">
        <f t="shared" si="41"/>
        <v>18</v>
      </c>
      <c r="T46" s="27">
        <f t="shared" si="41"/>
        <v>34</v>
      </c>
      <c r="U46" s="28">
        <f t="shared" si="4"/>
        <v>92.45283019</v>
      </c>
      <c r="V46" s="29">
        <f t="shared" si="5"/>
        <v>72</v>
      </c>
      <c r="W46" s="29">
        <f t="shared" si="6"/>
        <v>85</v>
      </c>
    </row>
    <row r="47">
      <c r="A47" s="31">
        <v>38.0</v>
      </c>
      <c r="B47" s="32" t="s">
        <v>56</v>
      </c>
      <c r="C47" s="15">
        <v>10.0</v>
      </c>
      <c r="D47" s="15">
        <v>7.0</v>
      </c>
      <c r="E47" s="142">
        <v>13.0</v>
      </c>
      <c r="F47" s="112">
        <v>8.0</v>
      </c>
      <c r="G47" s="113"/>
      <c r="H47" s="112">
        <v>6.0</v>
      </c>
      <c r="I47" s="144">
        <v>12.0</v>
      </c>
      <c r="J47" s="15">
        <v>9.0</v>
      </c>
      <c r="K47" s="142">
        <v>5.0</v>
      </c>
      <c r="L47" s="112">
        <v>12.0</v>
      </c>
      <c r="M47" s="144">
        <v>8.0</v>
      </c>
      <c r="N47" s="15">
        <v>2.0</v>
      </c>
      <c r="O47" s="15">
        <v>10.0</v>
      </c>
      <c r="P47" s="14"/>
      <c r="Q47" s="15">
        <v>13.0</v>
      </c>
      <c r="R47" s="27">
        <f t="shared" ref="R47:T47" si="42">SUM(C47,F47,I47,L47,O47)</f>
        <v>52</v>
      </c>
      <c r="S47" s="27">
        <f t="shared" si="42"/>
        <v>24</v>
      </c>
      <c r="T47" s="27">
        <f t="shared" si="42"/>
        <v>39</v>
      </c>
      <c r="U47" s="28">
        <f t="shared" si="4"/>
        <v>98.11320755</v>
      </c>
      <c r="V47" s="29">
        <f t="shared" si="5"/>
        <v>96</v>
      </c>
      <c r="W47" s="29">
        <f t="shared" si="6"/>
        <v>97.5</v>
      </c>
    </row>
    <row r="48">
      <c r="A48" s="31">
        <v>39.0</v>
      </c>
      <c r="B48" s="32" t="s">
        <v>57</v>
      </c>
      <c r="C48" s="15">
        <v>7.0</v>
      </c>
      <c r="D48" s="15">
        <v>5.0</v>
      </c>
      <c r="E48" s="142">
        <v>11.0</v>
      </c>
      <c r="F48" s="112">
        <v>6.0</v>
      </c>
      <c r="G48" s="113"/>
      <c r="H48" s="112">
        <v>4.0</v>
      </c>
      <c r="I48" s="144">
        <v>9.0</v>
      </c>
      <c r="J48" s="15">
        <v>8.0</v>
      </c>
      <c r="K48" s="142">
        <v>4.0</v>
      </c>
      <c r="L48" s="112">
        <v>9.0</v>
      </c>
      <c r="M48" s="144">
        <v>7.0</v>
      </c>
      <c r="N48" s="15">
        <v>2.0</v>
      </c>
      <c r="O48" s="15">
        <v>9.0</v>
      </c>
      <c r="P48" s="14"/>
      <c r="Q48" s="15">
        <v>12.0</v>
      </c>
      <c r="R48" s="27">
        <f t="shared" ref="R48:T48" si="43">SUM(C48,F48,I48,L48,O48)</f>
        <v>40</v>
      </c>
      <c r="S48" s="27">
        <f t="shared" si="43"/>
        <v>20</v>
      </c>
      <c r="T48" s="27">
        <f t="shared" si="43"/>
        <v>33</v>
      </c>
      <c r="U48" s="28">
        <f t="shared" si="4"/>
        <v>75.47169811</v>
      </c>
      <c r="V48" s="29">
        <f t="shared" si="5"/>
        <v>80</v>
      </c>
      <c r="W48" s="29">
        <f t="shared" si="6"/>
        <v>82.5</v>
      </c>
    </row>
    <row r="49">
      <c r="A49" s="31">
        <v>40.0</v>
      </c>
      <c r="B49" s="32" t="s">
        <v>58</v>
      </c>
      <c r="C49" s="15">
        <v>8.0</v>
      </c>
      <c r="D49" s="15">
        <v>4.0</v>
      </c>
      <c r="E49" s="142">
        <v>10.0</v>
      </c>
      <c r="F49" s="112">
        <v>6.0</v>
      </c>
      <c r="G49" s="113"/>
      <c r="H49" s="112">
        <v>4.0</v>
      </c>
      <c r="I49" s="144">
        <v>11.0</v>
      </c>
      <c r="J49" s="15">
        <v>8.0</v>
      </c>
      <c r="K49" s="142">
        <v>4.0</v>
      </c>
      <c r="L49" s="112">
        <v>9.0</v>
      </c>
      <c r="M49" s="144">
        <v>7.0</v>
      </c>
      <c r="N49" s="15">
        <v>2.0</v>
      </c>
      <c r="O49" s="15">
        <v>9.0</v>
      </c>
      <c r="P49" s="14"/>
      <c r="Q49" s="15">
        <v>13.0</v>
      </c>
      <c r="R49" s="27">
        <f t="shared" ref="R49:T49" si="44">SUM(C49,F49,I49,L49,O49)</f>
        <v>43</v>
      </c>
      <c r="S49" s="27">
        <f t="shared" si="44"/>
        <v>19</v>
      </c>
      <c r="T49" s="27">
        <f t="shared" si="44"/>
        <v>33</v>
      </c>
      <c r="U49" s="28">
        <f t="shared" si="4"/>
        <v>81.13207547</v>
      </c>
      <c r="V49" s="29">
        <f t="shared" si="5"/>
        <v>76</v>
      </c>
      <c r="W49" s="29">
        <f t="shared" si="6"/>
        <v>82.5</v>
      </c>
    </row>
    <row r="50">
      <c r="A50" s="31">
        <v>41.0</v>
      </c>
      <c r="B50" s="32" t="s">
        <v>59</v>
      </c>
      <c r="C50" s="15">
        <v>7.0</v>
      </c>
      <c r="D50" s="15">
        <v>5.0</v>
      </c>
      <c r="E50" s="142">
        <v>10.0</v>
      </c>
      <c r="F50" s="112">
        <v>6.0</v>
      </c>
      <c r="G50" s="113"/>
      <c r="H50" s="112">
        <v>4.0</v>
      </c>
      <c r="I50" s="144">
        <v>8.0</v>
      </c>
      <c r="J50" s="15">
        <v>8.0</v>
      </c>
      <c r="K50" s="142">
        <v>2.0</v>
      </c>
      <c r="L50" s="112">
        <v>7.0</v>
      </c>
      <c r="M50" s="144">
        <v>7.0</v>
      </c>
      <c r="N50" s="15">
        <v>2.0</v>
      </c>
      <c r="O50" s="15">
        <v>6.0</v>
      </c>
      <c r="P50" s="14"/>
      <c r="Q50" s="15">
        <v>8.0</v>
      </c>
      <c r="R50" s="27">
        <f t="shared" ref="R50:T50" si="45">SUM(C50,F50,I50,L50,O50)</f>
        <v>34</v>
      </c>
      <c r="S50" s="27">
        <f t="shared" si="45"/>
        <v>20</v>
      </c>
      <c r="T50" s="27">
        <f t="shared" si="45"/>
        <v>26</v>
      </c>
      <c r="U50" s="28">
        <f t="shared" si="4"/>
        <v>64.1509434</v>
      </c>
      <c r="V50" s="29">
        <f t="shared" si="5"/>
        <v>80</v>
      </c>
      <c r="W50" s="29">
        <f t="shared" si="6"/>
        <v>65</v>
      </c>
    </row>
    <row r="51">
      <c r="A51" s="31">
        <v>42.0</v>
      </c>
      <c r="B51" s="32" t="s">
        <v>60</v>
      </c>
      <c r="C51" s="15">
        <v>9.0</v>
      </c>
      <c r="D51" s="15">
        <v>7.0</v>
      </c>
      <c r="E51" s="142">
        <v>12.0</v>
      </c>
      <c r="F51" s="112">
        <v>7.0</v>
      </c>
      <c r="G51" s="113"/>
      <c r="H51" s="112">
        <v>5.0</v>
      </c>
      <c r="I51" s="144">
        <v>11.0</v>
      </c>
      <c r="J51" s="15">
        <v>9.0</v>
      </c>
      <c r="K51" s="142">
        <v>5.0</v>
      </c>
      <c r="L51" s="112">
        <v>11.0</v>
      </c>
      <c r="M51" s="144">
        <v>8.0</v>
      </c>
      <c r="N51" s="15">
        <v>2.0</v>
      </c>
      <c r="O51" s="15">
        <v>10.0</v>
      </c>
      <c r="P51" s="14"/>
      <c r="Q51" s="15">
        <v>14.0</v>
      </c>
      <c r="R51" s="27">
        <f t="shared" ref="R51:T51" si="46">SUM(C51,F51,I51,L51,O51)</f>
        <v>48</v>
      </c>
      <c r="S51" s="27">
        <f t="shared" si="46"/>
        <v>24</v>
      </c>
      <c r="T51" s="27">
        <f t="shared" si="46"/>
        <v>38</v>
      </c>
      <c r="U51" s="28">
        <f t="shared" si="4"/>
        <v>90.56603774</v>
      </c>
      <c r="V51" s="29">
        <f t="shared" si="5"/>
        <v>96</v>
      </c>
      <c r="W51" s="29">
        <f t="shared" si="6"/>
        <v>95</v>
      </c>
    </row>
    <row r="52">
      <c r="A52" s="31">
        <v>43.0</v>
      </c>
      <c r="B52" s="188" t="s">
        <v>61</v>
      </c>
      <c r="C52" s="15">
        <v>8.0</v>
      </c>
      <c r="D52" s="15">
        <v>7.0</v>
      </c>
      <c r="E52" s="142">
        <v>13.0</v>
      </c>
      <c r="F52" s="112">
        <v>8.0</v>
      </c>
      <c r="G52" s="113"/>
      <c r="H52" s="112">
        <v>4.0</v>
      </c>
      <c r="I52" s="144">
        <v>10.0</v>
      </c>
      <c r="J52" s="15">
        <v>9.0</v>
      </c>
      <c r="K52" s="142">
        <v>4.0</v>
      </c>
      <c r="L52" s="112">
        <v>12.0</v>
      </c>
      <c r="M52" s="144">
        <v>8.0</v>
      </c>
      <c r="N52" s="15">
        <v>2.0</v>
      </c>
      <c r="O52" s="15">
        <v>8.0</v>
      </c>
      <c r="P52" s="14"/>
      <c r="Q52" s="15">
        <v>13.0</v>
      </c>
      <c r="R52" s="27">
        <f t="shared" ref="R52:T52" si="47">SUM(C52,F52,I52,L52,O52)</f>
        <v>46</v>
      </c>
      <c r="S52" s="27">
        <f t="shared" si="47"/>
        <v>24</v>
      </c>
      <c r="T52" s="27">
        <f t="shared" si="47"/>
        <v>36</v>
      </c>
      <c r="U52" s="28">
        <f t="shared" si="4"/>
        <v>86.79245283</v>
      </c>
      <c r="V52" s="29">
        <f t="shared" si="5"/>
        <v>96</v>
      </c>
      <c r="W52" s="29">
        <f t="shared" si="6"/>
        <v>90</v>
      </c>
    </row>
    <row r="53">
      <c r="A53" s="31">
        <v>44.0</v>
      </c>
      <c r="B53" s="32" t="s">
        <v>62</v>
      </c>
      <c r="C53" s="15">
        <v>6.0</v>
      </c>
      <c r="D53" s="15">
        <v>4.0</v>
      </c>
      <c r="E53" s="142">
        <v>11.0</v>
      </c>
      <c r="F53" s="112">
        <v>5.0</v>
      </c>
      <c r="G53" s="113"/>
      <c r="H53" s="112">
        <v>6.0</v>
      </c>
      <c r="I53" s="144">
        <v>9.0</v>
      </c>
      <c r="J53" s="15">
        <v>6.0</v>
      </c>
      <c r="K53" s="142">
        <v>5.0</v>
      </c>
      <c r="L53" s="112">
        <v>9.0</v>
      </c>
      <c r="M53" s="144">
        <v>5.0</v>
      </c>
      <c r="N53" s="15">
        <v>1.0</v>
      </c>
      <c r="O53" s="15">
        <v>8.0</v>
      </c>
      <c r="P53" s="14"/>
      <c r="Q53" s="15">
        <v>7.0</v>
      </c>
      <c r="R53" s="27">
        <f t="shared" ref="R53:T53" si="48">SUM(C53,F53,I53,L53,O53)</f>
        <v>37</v>
      </c>
      <c r="S53" s="27">
        <f t="shared" si="48"/>
        <v>15</v>
      </c>
      <c r="T53" s="27">
        <f t="shared" si="48"/>
        <v>30</v>
      </c>
      <c r="U53" s="28">
        <f t="shared" si="4"/>
        <v>69.81132075</v>
      </c>
      <c r="V53" s="29">
        <f t="shared" si="5"/>
        <v>60</v>
      </c>
      <c r="W53" s="29">
        <f t="shared" si="6"/>
        <v>75</v>
      </c>
    </row>
    <row r="54">
      <c r="A54" s="31">
        <v>45.0</v>
      </c>
      <c r="B54" s="32" t="s">
        <v>63</v>
      </c>
      <c r="C54" s="15">
        <v>8.0</v>
      </c>
      <c r="D54" s="15">
        <v>6.0</v>
      </c>
      <c r="E54" s="142">
        <v>12.0</v>
      </c>
      <c r="F54" s="112">
        <v>7.0</v>
      </c>
      <c r="G54" s="113"/>
      <c r="H54" s="112">
        <v>5.0</v>
      </c>
      <c r="I54" s="144">
        <v>11.0</v>
      </c>
      <c r="J54" s="15">
        <v>8.0</v>
      </c>
      <c r="K54" s="142">
        <v>5.0</v>
      </c>
      <c r="L54" s="112">
        <v>10.0</v>
      </c>
      <c r="M54" s="144">
        <v>7.0</v>
      </c>
      <c r="N54" s="15">
        <v>1.0</v>
      </c>
      <c r="O54" s="15">
        <v>10.0</v>
      </c>
      <c r="P54" s="14"/>
      <c r="Q54" s="15">
        <v>13.0</v>
      </c>
      <c r="R54" s="27">
        <f t="shared" ref="R54:T54" si="49">SUM(C54,F54,I54,L54,O54)</f>
        <v>46</v>
      </c>
      <c r="S54" s="27">
        <f t="shared" si="49"/>
        <v>21</v>
      </c>
      <c r="T54" s="27">
        <f t="shared" si="49"/>
        <v>36</v>
      </c>
      <c r="U54" s="28">
        <f t="shared" si="4"/>
        <v>86.79245283</v>
      </c>
      <c r="V54" s="29">
        <f t="shared" si="5"/>
        <v>84</v>
      </c>
      <c r="W54" s="29">
        <f t="shared" si="6"/>
        <v>90</v>
      </c>
    </row>
    <row r="55">
      <c r="A55" s="31">
        <v>46.0</v>
      </c>
      <c r="B55" s="32" t="s">
        <v>64</v>
      </c>
      <c r="C55" s="15">
        <v>9.0</v>
      </c>
      <c r="D55" s="15">
        <v>6.0</v>
      </c>
      <c r="E55" s="142">
        <v>11.0</v>
      </c>
      <c r="F55" s="112">
        <v>7.0</v>
      </c>
      <c r="G55" s="113"/>
      <c r="H55" s="112">
        <v>4.0</v>
      </c>
      <c r="I55" s="144">
        <v>11.0</v>
      </c>
      <c r="J55" s="15">
        <v>5.0</v>
      </c>
      <c r="K55" s="142">
        <v>5.0</v>
      </c>
      <c r="L55" s="112">
        <v>9.0</v>
      </c>
      <c r="M55" s="144">
        <v>6.0</v>
      </c>
      <c r="N55" s="15">
        <v>2.0</v>
      </c>
      <c r="O55" s="15">
        <v>9.0</v>
      </c>
      <c r="P55" s="14"/>
      <c r="Q55" s="15">
        <v>12.0</v>
      </c>
      <c r="R55" s="27">
        <f t="shared" ref="R55:T55" si="50">SUM(C55,F55,I55,L55,O55)</f>
        <v>45</v>
      </c>
      <c r="S55" s="27">
        <f t="shared" si="50"/>
        <v>17</v>
      </c>
      <c r="T55" s="27">
        <f t="shared" si="50"/>
        <v>34</v>
      </c>
      <c r="U55" s="28">
        <f t="shared" si="4"/>
        <v>84.90566038</v>
      </c>
      <c r="V55" s="29">
        <f t="shared" si="5"/>
        <v>68</v>
      </c>
      <c r="W55" s="29">
        <f t="shared" si="6"/>
        <v>85</v>
      </c>
    </row>
    <row r="56">
      <c r="A56" s="31">
        <v>47.0</v>
      </c>
      <c r="B56" s="32" t="s">
        <v>65</v>
      </c>
      <c r="C56" s="15">
        <v>10.0</v>
      </c>
      <c r="D56" s="15">
        <v>7.0</v>
      </c>
      <c r="E56" s="142">
        <v>13.0</v>
      </c>
      <c r="F56" s="112">
        <v>7.0</v>
      </c>
      <c r="G56" s="113"/>
      <c r="H56" s="112">
        <v>6.0</v>
      </c>
      <c r="I56" s="144">
        <v>12.0</v>
      </c>
      <c r="J56" s="15">
        <v>8.0</v>
      </c>
      <c r="K56" s="142">
        <v>4.0</v>
      </c>
      <c r="L56" s="112">
        <v>11.0</v>
      </c>
      <c r="M56" s="144">
        <v>8.0</v>
      </c>
      <c r="N56" s="15">
        <v>2.0</v>
      </c>
      <c r="O56" s="15">
        <v>10.0</v>
      </c>
      <c r="P56" s="14"/>
      <c r="Q56" s="15">
        <v>11.0</v>
      </c>
      <c r="R56" s="27">
        <f t="shared" ref="R56:T56" si="51">SUM(C56,F56,I56,L56,O56)</f>
        <v>50</v>
      </c>
      <c r="S56" s="27">
        <f t="shared" si="51"/>
        <v>23</v>
      </c>
      <c r="T56" s="27">
        <f t="shared" si="51"/>
        <v>36</v>
      </c>
      <c r="U56" s="28">
        <f t="shared" si="4"/>
        <v>94.33962264</v>
      </c>
      <c r="V56" s="29">
        <f t="shared" si="5"/>
        <v>92</v>
      </c>
      <c r="W56" s="29">
        <f t="shared" si="6"/>
        <v>90</v>
      </c>
    </row>
    <row r="57">
      <c r="A57" s="31">
        <v>48.0</v>
      </c>
      <c r="B57" s="32" t="s">
        <v>66</v>
      </c>
      <c r="C57" s="15">
        <v>8.0</v>
      </c>
      <c r="D57" s="15">
        <v>5.0</v>
      </c>
      <c r="E57" s="142">
        <v>12.0</v>
      </c>
      <c r="F57" s="112">
        <v>6.0</v>
      </c>
      <c r="G57" s="113"/>
      <c r="H57" s="112">
        <v>5.0</v>
      </c>
      <c r="I57" s="144">
        <v>11.0</v>
      </c>
      <c r="J57" s="15">
        <v>8.0</v>
      </c>
      <c r="K57" s="142">
        <v>4.0</v>
      </c>
      <c r="L57" s="112">
        <v>9.0</v>
      </c>
      <c r="M57" s="144">
        <v>7.0</v>
      </c>
      <c r="N57" s="15">
        <v>2.0</v>
      </c>
      <c r="O57" s="15">
        <v>9.0</v>
      </c>
      <c r="P57" s="14"/>
      <c r="Q57" s="15">
        <v>11.0</v>
      </c>
      <c r="R57" s="27">
        <f t="shared" ref="R57:T57" si="52">SUM(C57,F57,I57,L57,O57)</f>
        <v>43</v>
      </c>
      <c r="S57" s="27">
        <f t="shared" si="52"/>
        <v>20</v>
      </c>
      <c r="T57" s="27">
        <f t="shared" si="52"/>
        <v>34</v>
      </c>
      <c r="U57" s="28">
        <f t="shared" si="4"/>
        <v>81.13207547</v>
      </c>
      <c r="V57" s="29">
        <f t="shared" si="5"/>
        <v>80</v>
      </c>
      <c r="W57" s="29">
        <f t="shared" si="6"/>
        <v>85</v>
      </c>
    </row>
    <row r="58">
      <c r="A58" s="31">
        <v>49.0</v>
      </c>
      <c r="B58" s="32" t="s">
        <v>67</v>
      </c>
      <c r="C58" s="15">
        <v>9.0</v>
      </c>
      <c r="D58" s="15">
        <v>7.0</v>
      </c>
      <c r="E58" s="142">
        <v>13.0</v>
      </c>
      <c r="F58" s="112">
        <v>8.0</v>
      </c>
      <c r="G58" s="113"/>
      <c r="H58" s="112">
        <v>6.0</v>
      </c>
      <c r="I58" s="144">
        <v>11.0</v>
      </c>
      <c r="J58" s="15">
        <v>9.0</v>
      </c>
      <c r="K58" s="142">
        <v>5.0</v>
      </c>
      <c r="L58" s="112">
        <v>11.0</v>
      </c>
      <c r="M58" s="144">
        <v>8.0</v>
      </c>
      <c r="N58" s="15">
        <v>2.0</v>
      </c>
      <c r="O58" s="15">
        <v>11.0</v>
      </c>
      <c r="P58" s="14"/>
      <c r="Q58" s="15">
        <v>14.0</v>
      </c>
      <c r="R58" s="27">
        <f t="shared" ref="R58:T58" si="53">SUM(C58,F58,I58,L58,O58)</f>
        <v>50</v>
      </c>
      <c r="S58" s="27">
        <f t="shared" si="53"/>
        <v>24</v>
      </c>
      <c r="T58" s="27">
        <f t="shared" si="53"/>
        <v>40</v>
      </c>
      <c r="U58" s="28">
        <f t="shared" si="4"/>
        <v>94.33962264</v>
      </c>
      <c r="V58" s="29">
        <f t="shared" si="5"/>
        <v>96</v>
      </c>
      <c r="W58" s="29">
        <f t="shared" si="6"/>
        <v>100</v>
      </c>
    </row>
    <row r="59">
      <c r="A59" s="31">
        <v>50.0</v>
      </c>
      <c r="B59" s="32" t="s">
        <v>68</v>
      </c>
      <c r="C59" s="15">
        <v>5.0</v>
      </c>
      <c r="D59" s="15">
        <v>7.0</v>
      </c>
      <c r="E59" s="142">
        <v>9.0</v>
      </c>
      <c r="F59" s="112">
        <v>5.0</v>
      </c>
      <c r="G59" s="113"/>
      <c r="H59" s="112">
        <v>5.0</v>
      </c>
      <c r="I59" s="144">
        <v>8.0</v>
      </c>
      <c r="J59" s="15">
        <v>6.0</v>
      </c>
      <c r="K59" s="142">
        <v>3.0</v>
      </c>
      <c r="L59" s="112">
        <v>9.0</v>
      </c>
      <c r="M59" s="144">
        <v>5.0</v>
      </c>
      <c r="N59" s="15">
        <v>2.0</v>
      </c>
      <c r="O59" s="15">
        <v>7.0</v>
      </c>
      <c r="P59" s="14"/>
      <c r="Q59" s="15">
        <v>7.0</v>
      </c>
      <c r="R59" s="27">
        <f t="shared" ref="R59:T59" si="54">SUM(C59,F59,I59,L59,O59)</f>
        <v>34</v>
      </c>
      <c r="S59" s="27">
        <f t="shared" si="54"/>
        <v>18</v>
      </c>
      <c r="T59" s="27">
        <f t="shared" si="54"/>
        <v>26</v>
      </c>
      <c r="U59" s="28">
        <f t="shared" si="4"/>
        <v>64.1509434</v>
      </c>
      <c r="V59" s="29">
        <f t="shared" si="5"/>
        <v>72</v>
      </c>
      <c r="W59" s="29">
        <f t="shared" si="6"/>
        <v>65</v>
      </c>
    </row>
    <row r="60">
      <c r="A60" s="119"/>
      <c r="B60" s="120"/>
      <c r="C60" s="121"/>
      <c r="D60" s="121"/>
      <c r="E60" s="189"/>
      <c r="F60" s="190"/>
      <c r="G60" s="191"/>
      <c r="H60" s="190"/>
      <c r="I60" s="153"/>
      <c r="J60" s="121"/>
      <c r="K60" s="121"/>
      <c r="L60" s="192"/>
      <c r="M60" s="122"/>
      <c r="N60" s="121"/>
      <c r="O60" s="122"/>
      <c r="P60" s="121"/>
      <c r="Q60" s="122"/>
      <c r="R60" s="154"/>
      <c r="S60" s="154"/>
      <c r="T60" s="154"/>
      <c r="U60" s="155"/>
      <c r="V60" s="154"/>
      <c r="W60" s="155"/>
      <c r="X60" s="129"/>
      <c r="Y60" s="129"/>
      <c r="Z60" s="129"/>
    </row>
    <row r="61" ht="31.5" customHeight="1">
      <c r="A61" s="60"/>
      <c r="B61" s="156" t="s">
        <v>130</v>
      </c>
      <c r="C61" s="193">
        <v>10.0</v>
      </c>
      <c r="D61" s="193">
        <v>7.0</v>
      </c>
      <c r="E61" s="193">
        <v>13.0</v>
      </c>
      <c r="F61" s="193">
        <v>8.0</v>
      </c>
      <c r="G61" s="193">
        <v>0.0</v>
      </c>
      <c r="H61" s="193">
        <v>6.0</v>
      </c>
      <c r="I61" s="193">
        <v>12.0</v>
      </c>
      <c r="J61" s="193">
        <v>9.0</v>
      </c>
      <c r="K61" s="193">
        <v>5.0</v>
      </c>
      <c r="L61" s="193">
        <v>12.0</v>
      </c>
      <c r="M61" s="193">
        <v>9.0</v>
      </c>
      <c r="N61" s="193">
        <v>2.0</v>
      </c>
      <c r="O61" s="193">
        <v>11.0</v>
      </c>
      <c r="P61" s="193">
        <v>0.0</v>
      </c>
      <c r="Q61" s="193">
        <v>14.0</v>
      </c>
      <c r="R61" s="194">
        <f t="shared" ref="R61:T61" si="55">SUM(C61,F61,I61,L61,O61)</f>
        <v>53</v>
      </c>
      <c r="S61" s="195">
        <f t="shared" si="55"/>
        <v>25</v>
      </c>
      <c r="T61" s="195">
        <f t="shared" si="55"/>
        <v>40</v>
      </c>
      <c r="U61" s="196"/>
      <c r="V61" s="29"/>
      <c r="W61" s="29"/>
      <c r="X61" s="64"/>
      <c r="Y61" s="64"/>
      <c r="Z61" s="64"/>
    </row>
    <row r="62">
      <c r="A62" s="31">
        <v>51.0</v>
      </c>
      <c r="B62" s="32" t="s">
        <v>69</v>
      </c>
      <c r="C62" s="15">
        <v>9.0</v>
      </c>
      <c r="D62" s="15">
        <v>7.0</v>
      </c>
      <c r="E62" s="142">
        <v>12.0</v>
      </c>
      <c r="F62" s="112">
        <v>7.0</v>
      </c>
      <c r="G62" s="113"/>
      <c r="H62" s="112">
        <v>4.0</v>
      </c>
      <c r="I62" s="144">
        <v>10.0</v>
      </c>
      <c r="J62" s="15">
        <v>8.0</v>
      </c>
      <c r="K62" s="15">
        <v>5.0</v>
      </c>
      <c r="L62" s="15">
        <v>11.0</v>
      </c>
      <c r="M62" s="15">
        <v>8.0</v>
      </c>
      <c r="N62" s="15">
        <v>2.0</v>
      </c>
      <c r="O62" s="15">
        <v>9.0</v>
      </c>
      <c r="P62" s="14"/>
      <c r="Q62" s="15">
        <v>13.0</v>
      </c>
      <c r="R62" s="27">
        <f t="shared" ref="R62:T62" si="56">SUM(C62,F62,I62,L62,O62)</f>
        <v>46</v>
      </c>
      <c r="S62" s="27">
        <f t="shared" si="56"/>
        <v>23</v>
      </c>
      <c r="T62" s="42">
        <f t="shared" si="56"/>
        <v>36</v>
      </c>
      <c r="U62" s="33">
        <f t="shared" ref="U62:U111" si="58">R62*100/53</f>
        <v>86.79245283</v>
      </c>
      <c r="V62" s="29">
        <f t="shared" ref="V62:V111" si="59">S62*100/25</f>
        <v>92</v>
      </c>
      <c r="W62" s="29">
        <f t="shared" ref="W62:W111" si="60">T62*100/40</f>
        <v>90</v>
      </c>
    </row>
    <row r="63">
      <c r="A63" s="31">
        <v>52.0</v>
      </c>
      <c r="B63" s="32" t="s">
        <v>70</v>
      </c>
      <c r="C63" s="15">
        <v>6.0</v>
      </c>
      <c r="D63" s="15">
        <v>4.0</v>
      </c>
      <c r="E63" s="142">
        <v>8.0</v>
      </c>
      <c r="F63" s="112">
        <v>3.0</v>
      </c>
      <c r="G63" s="113"/>
      <c r="H63" s="112">
        <v>2.0</v>
      </c>
      <c r="I63" s="144">
        <v>8.0</v>
      </c>
      <c r="J63" s="15">
        <v>6.0</v>
      </c>
      <c r="K63" s="15">
        <v>5.0</v>
      </c>
      <c r="L63" s="15">
        <v>5.0</v>
      </c>
      <c r="M63" s="15">
        <v>5.0</v>
      </c>
      <c r="N63" s="15">
        <v>2.0</v>
      </c>
      <c r="O63" s="15">
        <v>6.0</v>
      </c>
      <c r="P63" s="14"/>
      <c r="Q63" s="15">
        <v>9.0</v>
      </c>
      <c r="R63" s="27">
        <f t="shared" ref="R63:T63" si="57">SUM(C63,F63,I63,L63,O63)</f>
        <v>28</v>
      </c>
      <c r="S63" s="27">
        <f t="shared" si="57"/>
        <v>15</v>
      </c>
      <c r="T63" s="42">
        <f t="shared" si="57"/>
        <v>26</v>
      </c>
      <c r="U63" s="33">
        <f t="shared" si="58"/>
        <v>52.83018868</v>
      </c>
      <c r="V63" s="29">
        <f t="shared" si="59"/>
        <v>60</v>
      </c>
      <c r="W63" s="29">
        <f t="shared" si="60"/>
        <v>65</v>
      </c>
    </row>
    <row r="64">
      <c r="A64" s="31">
        <v>53.0</v>
      </c>
      <c r="B64" s="32" t="s">
        <v>71</v>
      </c>
      <c r="C64" s="15">
        <v>8.0</v>
      </c>
      <c r="D64" s="15">
        <v>7.0</v>
      </c>
      <c r="E64" s="142">
        <v>12.0</v>
      </c>
      <c r="F64" s="112">
        <v>6.0</v>
      </c>
      <c r="G64" s="113"/>
      <c r="H64" s="112">
        <v>4.0</v>
      </c>
      <c r="I64" s="144">
        <v>10.0</v>
      </c>
      <c r="J64" s="15">
        <v>8.0</v>
      </c>
      <c r="K64" s="15">
        <v>5.0</v>
      </c>
      <c r="L64" s="15">
        <v>10.0</v>
      </c>
      <c r="M64" s="15">
        <v>7.0</v>
      </c>
      <c r="N64" s="15">
        <v>2.0</v>
      </c>
      <c r="O64" s="15">
        <v>9.0</v>
      </c>
      <c r="P64" s="14"/>
      <c r="Q64" s="15">
        <v>13.0</v>
      </c>
      <c r="R64" s="27">
        <f t="shared" ref="R64:T64" si="61">SUM(C64,F64,I64,L64,O64)</f>
        <v>43</v>
      </c>
      <c r="S64" s="27">
        <f t="shared" si="61"/>
        <v>22</v>
      </c>
      <c r="T64" s="42">
        <f t="shared" si="61"/>
        <v>36</v>
      </c>
      <c r="U64" s="33">
        <f t="shared" si="58"/>
        <v>81.13207547</v>
      </c>
      <c r="V64" s="29">
        <f t="shared" si="59"/>
        <v>88</v>
      </c>
      <c r="W64" s="29">
        <f t="shared" si="60"/>
        <v>90</v>
      </c>
    </row>
    <row r="65">
      <c r="A65" s="31">
        <v>54.0</v>
      </c>
      <c r="B65" s="32" t="s">
        <v>72</v>
      </c>
      <c r="C65" s="15">
        <v>8.0</v>
      </c>
      <c r="D65" s="15">
        <v>7.0</v>
      </c>
      <c r="E65" s="142">
        <v>12.0</v>
      </c>
      <c r="F65" s="112">
        <v>7.0</v>
      </c>
      <c r="G65" s="113"/>
      <c r="H65" s="112">
        <v>5.0</v>
      </c>
      <c r="I65" s="144">
        <v>10.0</v>
      </c>
      <c r="J65" s="15">
        <v>8.0</v>
      </c>
      <c r="K65" s="15">
        <v>5.0</v>
      </c>
      <c r="L65" s="15">
        <v>11.0</v>
      </c>
      <c r="M65" s="15">
        <v>8.0</v>
      </c>
      <c r="N65" s="15">
        <v>2.0</v>
      </c>
      <c r="O65" s="15">
        <v>10.0</v>
      </c>
      <c r="P65" s="14"/>
      <c r="Q65" s="15">
        <v>13.0</v>
      </c>
      <c r="R65" s="27">
        <f t="shared" ref="R65:T65" si="62">SUM(C65,F65,I65,L65,O65)</f>
        <v>46</v>
      </c>
      <c r="S65" s="27">
        <f t="shared" si="62"/>
        <v>23</v>
      </c>
      <c r="T65" s="42">
        <f t="shared" si="62"/>
        <v>37</v>
      </c>
      <c r="U65" s="33">
        <f t="shared" si="58"/>
        <v>86.79245283</v>
      </c>
      <c r="V65" s="29">
        <f t="shared" si="59"/>
        <v>92</v>
      </c>
      <c r="W65" s="29">
        <f t="shared" si="60"/>
        <v>92.5</v>
      </c>
    </row>
    <row r="66">
      <c r="A66" s="31">
        <v>55.0</v>
      </c>
      <c r="B66" s="32" t="s">
        <v>73</v>
      </c>
      <c r="C66" s="15">
        <v>8.0</v>
      </c>
      <c r="D66" s="15">
        <v>6.0</v>
      </c>
      <c r="E66" s="142">
        <v>11.0</v>
      </c>
      <c r="F66" s="112">
        <v>6.0</v>
      </c>
      <c r="G66" s="113"/>
      <c r="H66" s="112">
        <v>5.0</v>
      </c>
      <c r="I66" s="144">
        <v>10.0</v>
      </c>
      <c r="J66" s="15">
        <v>7.0</v>
      </c>
      <c r="K66" s="15">
        <v>3.0</v>
      </c>
      <c r="L66" s="15">
        <v>11.0</v>
      </c>
      <c r="M66" s="15">
        <v>8.0</v>
      </c>
      <c r="N66" s="15">
        <v>2.0</v>
      </c>
      <c r="O66" s="15">
        <v>10.0</v>
      </c>
      <c r="P66" s="14"/>
      <c r="Q66" s="15">
        <v>13.0</v>
      </c>
      <c r="R66" s="27">
        <f t="shared" ref="R66:T66" si="63">SUM(C66,F66,I66,L66,O66)</f>
        <v>45</v>
      </c>
      <c r="S66" s="27">
        <f t="shared" si="63"/>
        <v>21</v>
      </c>
      <c r="T66" s="42">
        <f t="shared" si="63"/>
        <v>34</v>
      </c>
      <c r="U66" s="33">
        <f t="shared" si="58"/>
        <v>84.90566038</v>
      </c>
      <c r="V66" s="29">
        <f t="shared" si="59"/>
        <v>84</v>
      </c>
      <c r="W66" s="29">
        <f t="shared" si="60"/>
        <v>85</v>
      </c>
    </row>
    <row r="67">
      <c r="A67" s="31">
        <v>56.0</v>
      </c>
      <c r="B67" s="32" t="s">
        <v>74</v>
      </c>
      <c r="C67" s="15">
        <v>8.0</v>
      </c>
      <c r="D67" s="15">
        <v>6.0</v>
      </c>
      <c r="E67" s="142">
        <v>11.0</v>
      </c>
      <c r="F67" s="112">
        <v>6.0</v>
      </c>
      <c r="G67" s="113"/>
      <c r="H67" s="112">
        <v>4.0</v>
      </c>
      <c r="I67" s="144">
        <v>9.0</v>
      </c>
      <c r="J67" s="15">
        <v>8.0</v>
      </c>
      <c r="K67" s="15">
        <v>5.0</v>
      </c>
      <c r="L67" s="15">
        <v>11.0</v>
      </c>
      <c r="M67" s="15">
        <v>7.0</v>
      </c>
      <c r="N67" s="15">
        <v>2.0</v>
      </c>
      <c r="O67" s="15">
        <v>9.0</v>
      </c>
      <c r="P67" s="14"/>
      <c r="Q67" s="15">
        <v>12.0</v>
      </c>
      <c r="R67" s="27">
        <f t="shared" ref="R67:T67" si="64">SUM(C67,F67,I67,L67,O67)</f>
        <v>43</v>
      </c>
      <c r="S67" s="27">
        <f t="shared" si="64"/>
        <v>21</v>
      </c>
      <c r="T67" s="42">
        <f t="shared" si="64"/>
        <v>34</v>
      </c>
      <c r="U67" s="33">
        <f t="shared" si="58"/>
        <v>81.13207547</v>
      </c>
      <c r="V67" s="29">
        <f t="shared" si="59"/>
        <v>84</v>
      </c>
      <c r="W67" s="29">
        <f t="shared" si="60"/>
        <v>85</v>
      </c>
    </row>
    <row r="68">
      <c r="A68" s="31">
        <v>57.0</v>
      </c>
      <c r="B68" s="32" t="s">
        <v>75</v>
      </c>
      <c r="C68" s="15">
        <v>10.0</v>
      </c>
      <c r="D68" s="15">
        <v>6.0</v>
      </c>
      <c r="E68" s="142">
        <v>11.0</v>
      </c>
      <c r="F68" s="112">
        <v>5.0</v>
      </c>
      <c r="G68" s="113"/>
      <c r="H68" s="112">
        <v>5.0</v>
      </c>
      <c r="I68" s="144">
        <v>12.0</v>
      </c>
      <c r="J68" s="15">
        <v>7.0</v>
      </c>
      <c r="K68" s="15">
        <v>5.0</v>
      </c>
      <c r="L68" s="15">
        <v>11.0</v>
      </c>
      <c r="M68" s="15">
        <v>9.0</v>
      </c>
      <c r="N68" s="15">
        <v>2.0</v>
      </c>
      <c r="O68" s="15">
        <v>10.0</v>
      </c>
      <c r="P68" s="14"/>
      <c r="Q68" s="15">
        <v>12.0</v>
      </c>
      <c r="R68" s="27">
        <f t="shared" ref="R68:T68" si="65">SUM(C68,F68,I68,L68,O68)</f>
        <v>48</v>
      </c>
      <c r="S68" s="27">
        <f t="shared" si="65"/>
        <v>22</v>
      </c>
      <c r="T68" s="42">
        <f t="shared" si="65"/>
        <v>35</v>
      </c>
      <c r="U68" s="33">
        <f t="shared" si="58"/>
        <v>90.56603774</v>
      </c>
      <c r="V68" s="29">
        <f t="shared" si="59"/>
        <v>88</v>
      </c>
      <c r="W68" s="29">
        <f t="shared" si="60"/>
        <v>87.5</v>
      </c>
    </row>
    <row r="69">
      <c r="A69" s="31">
        <v>58.0</v>
      </c>
      <c r="B69" s="32" t="s">
        <v>76</v>
      </c>
      <c r="C69" s="15">
        <v>7.0</v>
      </c>
      <c r="D69" s="15">
        <v>6.0</v>
      </c>
      <c r="E69" s="142">
        <v>10.0</v>
      </c>
      <c r="F69" s="112">
        <v>4.0</v>
      </c>
      <c r="G69" s="113"/>
      <c r="H69" s="112">
        <v>4.0</v>
      </c>
      <c r="I69" s="144">
        <v>10.0</v>
      </c>
      <c r="J69" s="15">
        <v>9.0</v>
      </c>
      <c r="K69" s="15">
        <v>3.0</v>
      </c>
      <c r="L69" s="15">
        <v>10.0</v>
      </c>
      <c r="M69" s="15">
        <v>6.0</v>
      </c>
      <c r="N69" s="15">
        <v>2.0</v>
      </c>
      <c r="O69" s="15">
        <v>7.0</v>
      </c>
      <c r="P69" s="14"/>
      <c r="Q69" s="15">
        <v>10.0</v>
      </c>
      <c r="R69" s="27">
        <f t="shared" ref="R69:T69" si="66">SUM(C69,F69,I69,L69,O69)</f>
        <v>38</v>
      </c>
      <c r="S69" s="27">
        <f t="shared" si="66"/>
        <v>21</v>
      </c>
      <c r="T69" s="42">
        <f t="shared" si="66"/>
        <v>29</v>
      </c>
      <c r="U69" s="33">
        <f t="shared" si="58"/>
        <v>71.69811321</v>
      </c>
      <c r="V69" s="29">
        <f t="shared" si="59"/>
        <v>84</v>
      </c>
      <c r="W69" s="29">
        <f t="shared" si="60"/>
        <v>72.5</v>
      </c>
    </row>
    <row r="70">
      <c r="A70" s="31">
        <v>59.0</v>
      </c>
      <c r="B70" s="32" t="s">
        <v>77</v>
      </c>
      <c r="C70" s="15">
        <v>9.0</v>
      </c>
      <c r="D70" s="15">
        <v>6.0</v>
      </c>
      <c r="E70" s="142">
        <v>11.0</v>
      </c>
      <c r="F70" s="112">
        <v>6.0</v>
      </c>
      <c r="G70" s="113"/>
      <c r="H70" s="112">
        <v>4.0</v>
      </c>
      <c r="I70" s="144">
        <v>10.0</v>
      </c>
      <c r="J70" s="15">
        <v>9.0</v>
      </c>
      <c r="K70" s="15">
        <v>5.0</v>
      </c>
      <c r="L70" s="15">
        <v>10.0</v>
      </c>
      <c r="M70" s="15">
        <v>8.0</v>
      </c>
      <c r="N70" s="15">
        <v>2.0</v>
      </c>
      <c r="O70" s="15">
        <v>8.0</v>
      </c>
      <c r="P70" s="14"/>
      <c r="Q70" s="15">
        <v>11.0</v>
      </c>
      <c r="R70" s="27">
        <f t="shared" ref="R70:T70" si="67">SUM(C70,F70,I70,L70,O70)</f>
        <v>43</v>
      </c>
      <c r="S70" s="27">
        <f t="shared" si="67"/>
        <v>23</v>
      </c>
      <c r="T70" s="42">
        <f t="shared" si="67"/>
        <v>33</v>
      </c>
      <c r="U70" s="33">
        <f t="shared" si="58"/>
        <v>81.13207547</v>
      </c>
      <c r="V70" s="29">
        <f t="shared" si="59"/>
        <v>92</v>
      </c>
      <c r="W70" s="29">
        <f t="shared" si="60"/>
        <v>82.5</v>
      </c>
    </row>
    <row r="71">
      <c r="A71" s="31">
        <v>60.0</v>
      </c>
      <c r="B71" s="32" t="s">
        <v>78</v>
      </c>
      <c r="C71" s="15">
        <v>6.0</v>
      </c>
      <c r="D71" s="15">
        <v>4.0</v>
      </c>
      <c r="E71" s="142">
        <v>9.0</v>
      </c>
      <c r="F71" s="112">
        <v>3.0</v>
      </c>
      <c r="G71" s="113"/>
      <c r="H71" s="112">
        <v>2.0</v>
      </c>
      <c r="I71" s="144">
        <v>9.0</v>
      </c>
      <c r="J71" s="15">
        <v>7.0</v>
      </c>
      <c r="K71" s="15">
        <v>4.0</v>
      </c>
      <c r="L71" s="15">
        <v>6.0</v>
      </c>
      <c r="M71" s="15">
        <v>4.0</v>
      </c>
      <c r="N71" s="15">
        <v>2.0</v>
      </c>
      <c r="O71" s="15">
        <v>6.0</v>
      </c>
      <c r="P71" s="14"/>
      <c r="Q71" s="15">
        <v>9.0</v>
      </c>
      <c r="R71" s="27">
        <f t="shared" ref="R71:T71" si="68">SUM(C71,F71,I71,L71,O71)</f>
        <v>30</v>
      </c>
      <c r="S71" s="27">
        <f t="shared" si="68"/>
        <v>15</v>
      </c>
      <c r="T71" s="42">
        <f t="shared" si="68"/>
        <v>26</v>
      </c>
      <c r="U71" s="33">
        <f t="shared" si="58"/>
        <v>56.60377358</v>
      </c>
      <c r="V71" s="29">
        <f t="shared" si="59"/>
        <v>60</v>
      </c>
      <c r="W71" s="29">
        <f t="shared" si="60"/>
        <v>65</v>
      </c>
    </row>
    <row r="72">
      <c r="A72" s="31">
        <v>61.0</v>
      </c>
      <c r="B72" s="32" t="s">
        <v>79</v>
      </c>
      <c r="C72" s="15">
        <v>6.0</v>
      </c>
      <c r="D72" s="15">
        <v>5.0</v>
      </c>
      <c r="E72" s="142">
        <v>10.0</v>
      </c>
      <c r="F72" s="112">
        <v>6.0</v>
      </c>
      <c r="G72" s="113"/>
      <c r="H72" s="112">
        <v>5.0</v>
      </c>
      <c r="I72" s="144">
        <v>8.0</v>
      </c>
      <c r="J72" s="15">
        <v>6.0</v>
      </c>
      <c r="K72" s="15">
        <v>4.0</v>
      </c>
      <c r="L72" s="15">
        <v>8.0</v>
      </c>
      <c r="M72" s="15">
        <v>6.0</v>
      </c>
      <c r="N72" s="15">
        <v>1.0</v>
      </c>
      <c r="O72" s="15">
        <v>7.0</v>
      </c>
      <c r="P72" s="14"/>
      <c r="Q72" s="15">
        <v>10.0</v>
      </c>
      <c r="R72" s="27">
        <f t="shared" ref="R72:T72" si="69">SUM(C72,F72,I72,L72,O72)</f>
        <v>35</v>
      </c>
      <c r="S72" s="27">
        <f t="shared" si="69"/>
        <v>17</v>
      </c>
      <c r="T72" s="42">
        <f t="shared" si="69"/>
        <v>30</v>
      </c>
      <c r="U72" s="33">
        <f t="shared" si="58"/>
        <v>66.03773585</v>
      </c>
      <c r="V72" s="29">
        <f t="shared" si="59"/>
        <v>68</v>
      </c>
      <c r="W72" s="29">
        <f t="shared" si="60"/>
        <v>75</v>
      </c>
    </row>
    <row r="73">
      <c r="A73" s="31">
        <v>62.0</v>
      </c>
      <c r="B73" s="32" t="s">
        <v>80</v>
      </c>
      <c r="C73" s="15">
        <v>9.0</v>
      </c>
      <c r="D73" s="15">
        <v>5.0</v>
      </c>
      <c r="E73" s="142">
        <v>11.0</v>
      </c>
      <c r="F73" s="112">
        <v>6.0</v>
      </c>
      <c r="G73" s="113"/>
      <c r="H73" s="112">
        <v>5.0</v>
      </c>
      <c r="I73" s="144">
        <v>12.0</v>
      </c>
      <c r="J73" s="15">
        <v>9.0</v>
      </c>
      <c r="K73" s="15">
        <v>4.0</v>
      </c>
      <c r="L73" s="15">
        <v>6.0</v>
      </c>
      <c r="M73" s="15">
        <v>9.0</v>
      </c>
      <c r="N73" s="15">
        <v>2.0</v>
      </c>
      <c r="O73" s="15">
        <v>10.0</v>
      </c>
      <c r="P73" s="14"/>
      <c r="Q73" s="15">
        <v>12.0</v>
      </c>
      <c r="R73" s="27">
        <f t="shared" ref="R73:T73" si="70">SUM(C73,F73,I73,L73,O73)</f>
        <v>43</v>
      </c>
      <c r="S73" s="27">
        <f t="shared" si="70"/>
        <v>23</v>
      </c>
      <c r="T73" s="42">
        <f t="shared" si="70"/>
        <v>34</v>
      </c>
      <c r="U73" s="33">
        <f t="shared" si="58"/>
        <v>81.13207547</v>
      </c>
      <c r="V73" s="29">
        <f t="shared" si="59"/>
        <v>92</v>
      </c>
      <c r="W73" s="29">
        <f t="shared" si="60"/>
        <v>85</v>
      </c>
    </row>
    <row r="74">
      <c r="A74" s="31">
        <v>63.0</v>
      </c>
      <c r="B74" s="32" t="s">
        <v>81</v>
      </c>
      <c r="C74" s="15">
        <v>10.0</v>
      </c>
      <c r="D74" s="15">
        <v>6.0</v>
      </c>
      <c r="E74" s="142">
        <v>11.0</v>
      </c>
      <c r="F74" s="112">
        <v>6.0</v>
      </c>
      <c r="G74" s="113"/>
      <c r="H74" s="112">
        <v>6.0</v>
      </c>
      <c r="I74" s="144">
        <v>12.0</v>
      </c>
      <c r="J74" s="15">
        <v>9.0</v>
      </c>
      <c r="K74" s="15">
        <v>5.0</v>
      </c>
      <c r="L74" s="15">
        <v>8.0</v>
      </c>
      <c r="M74" s="15">
        <v>9.0</v>
      </c>
      <c r="N74" s="15">
        <v>2.0</v>
      </c>
      <c r="O74" s="15">
        <v>11.0</v>
      </c>
      <c r="P74" s="14"/>
      <c r="Q74" s="15">
        <v>13.0</v>
      </c>
      <c r="R74" s="27">
        <f t="shared" ref="R74:T74" si="71">SUM(C74,F74,I74,L74,O74)</f>
        <v>47</v>
      </c>
      <c r="S74" s="27">
        <f t="shared" si="71"/>
        <v>24</v>
      </c>
      <c r="T74" s="42">
        <f t="shared" si="71"/>
        <v>37</v>
      </c>
      <c r="U74" s="33">
        <f t="shared" si="58"/>
        <v>88.67924528</v>
      </c>
      <c r="V74" s="29">
        <f t="shared" si="59"/>
        <v>96</v>
      </c>
      <c r="W74" s="29">
        <f t="shared" si="60"/>
        <v>92.5</v>
      </c>
    </row>
    <row r="75">
      <c r="A75" s="31">
        <v>64.0</v>
      </c>
      <c r="B75" s="32" t="s">
        <v>82</v>
      </c>
      <c r="C75" s="15">
        <v>10.0</v>
      </c>
      <c r="D75" s="15">
        <v>6.0</v>
      </c>
      <c r="E75" s="142">
        <v>11.0</v>
      </c>
      <c r="F75" s="112">
        <v>5.0</v>
      </c>
      <c r="G75" s="113"/>
      <c r="H75" s="112">
        <v>6.0</v>
      </c>
      <c r="I75" s="144">
        <v>12.0</v>
      </c>
      <c r="J75" s="15">
        <v>8.0</v>
      </c>
      <c r="K75" s="15">
        <v>4.0</v>
      </c>
      <c r="L75" s="15">
        <v>9.0</v>
      </c>
      <c r="M75" s="15">
        <v>8.0</v>
      </c>
      <c r="N75" s="15">
        <v>2.0</v>
      </c>
      <c r="O75" s="15">
        <v>9.0</v>
      </c>
      <c r="P75" s="14"/>
      <c r="Q75" s="15">
        <v>11.0</v>
      </c>
      <c r="R75" s="27">
        <f t="shared" ref="R75:T75" si="72">SUM(C75,F75,I75,L75,O75)</f>
        <v>45</v>
      </c>
      <c r="S75" s="27">
        <f t="shared" si="72"/>
        <v>22</v>
      </c>
      <c r="T75" s="42">
        <f t="shared" si="72"/>
        <v>34</v>
      </c>
      <c r="U75" s="33">
        <f t="shared" si="58"/>
        <v>84.90566038</v>
      </c>
      <c r="V75" s="29">
        <f t="shared" si="59"/>
        <v>88</v>
      </c>
      <c r="W75" s="29">
        <f t="shared" si="60"/>
        <v>85</v>
      </c>
    </row>
    <row r="76">
      <c r="A76" s="31">
        <v>65.0</v>
      </c>
      <c r="B76" s="32" t="s">
        <v>83</v>
      </c>
      <c r="C76" s="15">
        <v>8.0</v>
      </c>
      <c r="D76" s="15">
        <v>6.0</v>
      </c>
      <c r="E76" s="142">
        <v>11.0</v>
      </c>
      <c r="F76" s="112">
        <v>6.0</v>
      </c>
      <c r="G76" s="113"/>
      <c r="H76" s="112">
        <v>5.0</v>
      </c>
      <c r="I76" s="144">
        <v>11.0</v>
      </c>
      <c r="J76" s="15">
        <v>9.0</v>
      </c>
      <c r="K76" s="15">
        <v>5.0</v>
      </c>
      <c r="L76" s="15">
        <v>8.0</v>
      </c>
      <c r="M76" s="15">
        <v>9.0</v>
      </c>
      <c r="N76" s="15">
        <v>2.0</v>
      </c>
      <c r="O76" s="15">
        <v>10.0</v>
      </c>
      <c r="P76" s="14"/>
      <c r="Q76" s="15">
        <v>12.0</v>
      </c>
      <c r="R76" s="27">
        <f t="shared" ref="R76:T76" si="73">SUM(C76,F76,I76,L76,O76)</f>
        <v>43</v>
      </c>
      <c r="S76" s="27">
        <f t="shared" si="73"/>
        <v>24</v>
      </c>
      <c r="T76" s="42">
        <f t="shared" si="73"/>
        <v>35</v>
      </c>
      <c r="U76" s="33">
        <f t="shared" si="58"/>
        <v>81.13207547</v>
      </c>
      <c r="V76" s="29">
        <f t="shared" si="59"/>
        <v>96</v>
      </c>
      <c r="W76" s="29">
        <f t="shared" si="60"/>
        <v>87.5</v>
      </c>
    </row>
    <row r="77">
      <c r="A77" s="31">
        <v>66.0</v>
      </c>
      <c r="B77" s="32" t="s">
        <v>84</v>
      </c>
      <c r="C77" s="15">
        <v>5.0</v>
      </c>
      <c r="D77" s="15">
        <v>6.0</v>
      </c>
      <c r="E77" s="142">
        <v>10.0</v>
      </c>
      <c r="F77" s="112">
        <v>5.0</v>
      </c>
      <c r="G77" s="113"/>
      <c r="H77" s="112">
        <v>5.0</v>
      </c>
      <c r="I77" s="144">
        <v>9.0</v>
      </c>
      <c r="J77" s="15">
        <v>7.0</v>
      </c>
      <c r="K77" s="15">
        <v>5.0</v>
      </c>
      <c r="L77" s="15">
        <v>7.0</v>
      </c>
      <c r="M77" s="15">
        <v>6.0</v>
      </c>
      <c r="N77" s="15">
        <v>2.0</v>
      </c>
      <c r="O77" s="15">
        <v>9.0</v>
      </c>
      <c r="P77" s="14"/>
      <c r="Q77" s="15">
        <v>9.0</v>
      </c>
      <c r="R77" s="27">
        <f t="shared" ref="R77:T77" si="74">SUM(C77,F77,I77,L77,O77)</f>
        <v>35</v>
      </c>
      <c r="S77" s="27">
        <f t="shared" si="74"/>
        <v>19</v>
      </c>
      <c r="T77" s="42">
        <f t="shared" si="74"/>
        <v>31</v>
      </c>
      <c r="U77" s="33">
        <f t="shared" si="58"/>
        <v>66.03773585</v>
      </c>
      <c r="V77" s="29">
        <f t="shared" si="59"/>
        <v>76</v>
      </c>
      <c r="W77" s="29">
        <f t="shared" si="60"/>
        <v>77.5</v>
      </c>
    </row>
    <row r="78">
      <c r="A78" s="31">
        <v>67.0</v>
      </c>
      <c r="B78" s="32" t="s">
        <v>85</v>
      </c>
      <c r="C78" s="15">
        <v>8.0</v>
      </c>
      <c r="D78" s="15">
        <v>6.0</v>
      </c>
      <c r="E78" s="142">
        <v>10.0</v>
      </c>
      <c r="F78" s="112">
        <v>5.0</v>
      </c>
      <c r="G78" s="113"/>
      <c r="H78" s="112">
        <v>5.0</v>
      </c>
      <c r="I78" s="144">
        <v>11.0</v>
      </c>
      <c r="J78" s="15">
        <v>8.0</v>
      </c>
      <c r="K78" s="15">
        <v>5.0</v>
      </c>
      <c r="L78" s="15">
        <v>8.0</v>
      </c>
      <c r="M78" s="15">
        <v>8.0</v>
      </c>
      <c r="N78" s="15">
        <v>2.0</v>
      </c>
      <c r="O78" s="15">
        <v>10.0</v>
      </c>
      <c r="P78" s="14"/>
      <c r="Q78" s="15">
        <v>10.0</v>
      </c>
      <c r="R78" s="27">
        <f t="shared" ref="R78:T78" si="75">SUM(C78,F78,I78,L78,O78)</f>
        <v>42</v>
      </c>
      <c r="S78" s="27">
        <f t="shared" si="75"/>
        <v>22</v>
      </c>
      <c r="T78" s="42">
        <f t="shared" si="75"/>
        <v>32</v>
      </c>
      <c r="U78" s="33">
        <f t="shared" si="58"/>
        <v>79.24528302</v>
      </c>
      <c r="V78" s="29">
        <f t="shared" si="59"/>
        <v>88</v>
      </c>
      <c r="W78" s="29">
        <f t="shared" si="60"/>
        <v>80</v>
      </c>
    </row>
    <row r="79">
      <c r="A79" s="31">
        <v>68.0</v>
      </c>
      <c r="B79" s="32" t="s">
        <v>86</v>
      </c>
      <c r="C79" s="15">
        <v>9.0</v>
      </c>
      <c r="D79" s="15">
        <v>5.0</v>
      </c>
      <c r="E79" s="142">
        <v>10.0</v>
      </c>
      <c r="F79" s="112">
        <v>5.0</v>
      </c>
      <c r="G79" s="113"/>
      <c r="H79" s="112">
        <v>5.0</v>
      </c>
      <c r="I79" s="144">
        <v>11.0</v>
      </c>
      <c r="J79" s="15">
        <v>9.0</v>
      </c>
      <c r="K79" s="15">
        <v>5.0</v>
      </c>
      <c r="L79" s="15">
        <v>8.0</v>
      </c>
      <c r="M79" s="15">
        <v>9.0</v>
      </c>
      <c r="N79" s="15">
        <v>2.0</v>
      </c>
      <c r="O79" s="15">
        <v>10.0</v>
      </c>
      <c r="P79" s="14"/>
      <c r="Q79" s="15">
        <v>12.0</v>
      </c>
      <c r="R79" s="27">
        <f t="shared" ref="R79:T79" si="76">SUM(C79,F79,I79,L79,O79)</f>
        <v>43</v>
      </c>
      <c r="S79" s="27">
        <f t="shared" si="76"/>
        <v>23</v>
      </c>
      <c r="T79" s="42">
        <f t="shared" si="76"/>
        <v>34</v>
      </c>
      <c r="U79" s="33">
        <f t="shared" si="58"/>
        <v>81.13207547</v>
      </c>
      <c r="V79" s="29">
        <f t="shared" si="59"/>
        <v>92</v>
      </c>
      <c r="W79" s="29">
        <f t="shared" si="60"/>
        <v>85</v>
      </c>
    </row>
    <row r="80">
      <c r="A80" s="31">
        <v>69.0</v>
      </c>
      <c r="B80" s="32" t="s">
        <v>87</v>
      </c>
      <c r="C80" s="15">
        <v>9.0</v>
      </c>
      <c r="D80" s="15">
        <v>6.0</v>
      </c>
      <c r="E80" s="142">
        <v>11.0</v>
      </c>
      <c r="F80" s="112">
        <v>5.0</v>
      </c>
      <c r="G80" s="113"/>
      <c r="H80" s="112">
        <v>5.0</v>
      </c>
      <c r="I80" s="144">
        <v>11.0</v>
      </c>
      <c r="J80" s="15">
        <v>9.0</v>
      </c>
      <c r="K80" s="15">
        <v>3.0</v>
      </c>
      <c r="L80" s="15">
        <v>9.0</v>
      </c>
      <c r="M80" s="15">
        <v>8.0</v>
      </c>
      <c r="N80" s="15">
        <v>2.0</v>
      </c>
      <c r="O80" s="15">
        <v>10.0</v>
      </c>
      <c r="P80" s="14"/>
      <c r="Q80" s="15">
        <v>8.0</v>
      </c>
      <c r="R80" s="27">
        <f t="shared" ref="R80:T80" si="77">SUM(C80,F80,I80,L80,O80)</f>
        <v>44</v>
      </c>
      <c r="S80" s="27">
        <f t="shared" si="77"/>
        <v>23</v>
      </c>
      <c r="T80" s="42">
        <f t="shared" si="77"/>
        <v>29</v>
      </c>
      <c r="U80" s="33">
        <f t="shared" si="58"/>
        <v>83.01886792</v>
      </c>
      <c r="V80" s="29">
        <f t="shared" si="59"/>
        <v>92</v>
      </c>
      <c r="W80" s="29">
        <f t="shared" si="60"/>
        <v>72.5</v>
      </c>
    </row>
    <row r="81">
      <c r="A81" s="31">
        <v>70.0</v>
      </c>
      <c r="B81" s="32" t="s">
        <v>88</v>
      </c>
      <c r="C81" s="15">
        <v>8.0</v>
      </c>
      <c r="D81" s="15">
        <v>7.0</v>
      </c>
      <c r="E81" s="142">
        <v>11.0</v>
      </c>
      <c r="F81" s="112">
        <v>7.0</v>
      </c>
      <c r="G81" s="113"/>
      <c r="H81" s="112">
        <v>5.0</v>
      </c>
      <c r="I81" s="144">
        <v>10.0</v>
      </c>
      <c r="J81" s="15">
        <v>8.0</v>
      </c>
      <c r="K81" s="15">
        <v>5.0</v>
      </c>
      <c r="L81" s="15">
        <v>10.0</v>
      </c>
      <c r="M81" s="15">
        <v>7.0</v>
      </c>
      <c r="N81" s="15">
        <v>2.0</v>
      </c>
      <c r="O81" s="15">
        <v>7.0</v>
      </c>
      <c r="P81" s="14"/>
      <c r="Q81" s="15">
        <v>11.0</v>
      </c>
      <c r="R81" s="27">
        <f t="shared" ref="R81:T81" si="78">SUM(C81,F81,I81,L81,O81)</f>
        <v>42</v>
      </c>
      <c r="S81" s="27">
        <f t="shared" si="78"/>
        <v>22</v>
      </c>
      <c r="T81" s="42">
        <f t="shared" si="78"/>
        <v>34</v>
      </c>
      <c r="U81" s="33">
        <f t="shared" si="58"/>
        <v>79.24528302</v>
      </c>
      <c r="V81" s="29">
        <f t="shared" si="59"/>
        <v>88</v>
      </c>
      <c r="W81" s="29">
        <f t="shared" si="60"/>
        <v>85</v>
      </c>
    </row>
    <row r="82">
      <c r="A82" s="31">
        <v>71.0</v>
      </c>
      <c r="B82" s="32" t="s">
        <v>89</v>
      </c>
      <c r="C82" s="15">
        <v>8.0</v>
      </c>
      <c r="D82" s="15">
        <v>7.0</v>
      </c>
      <c r="E82" s="142">
        <v>11.0</v>
      </c>
      <c r="F82" s="112">
        <v>6.0</v>
      </c>
      <c r="G82" s="113"/>
      <c r="H82" s="112">
        <v>5.0</v>
      </c>
      <c r="I82" s="144">
        <v>11.0</v>
      </c>
      <c r="J82" s="15">
        <v>8.0</v>
      </c>
      <c r="K82" s="15">
        <v>5.0</v>
      </c>
      <c r="L82" s="15">
        <v>9.0</v>
      </c>
      <c r="M82" s="15">
        <v>9.0</v>
      </c>
      <c r="N82" s="15">
        <v>2.0</v>
      </c>
      <c r="O82" s="15">
        <v>8.0</v>
      </c>
      <c r="P82" s="14"/>
      <c r="Q82" s="15">
        <v>11.0</v>
      </c>
      <c r="R82" s="27">
        <f t="shared" ref="R82:T82" si="79">SUM(C82,F82,I82,L82,O82)</f>
        <v>42</v>
      </c>
      <c r="S82" s="27">
        <f t="shared" si="79"/>
        <v>24</v>
      </c>
      <c r="T82" s="42">
        <f t="shared" si="79"/>
        <v>34</v>
      </c>
      <c r="U82" s="33">
        <f t="shared" si="58"/>
        <v>79.24528302</v>
      </c>
      <c r="V82" s="29">
        <f t="shared" si="59"/>
        <v>96</v>
      </c>
      <c r="W82" s="29">
        <f t="shared" si="60"/>
        <v>85</v>
      </c>
    </row>
    <row r="83">
      <c r="A83" s="31">
        <v>72.0</v>
      </c>
      <c r="B83" s="32" t="s">
        <v>90</v>
      </c>
      <c r="C83" s="15">
        <v>8.0</v>
      </c>
      <c r="D83" s="15">
        <v>6.0</v>
      </c>
      <c r="E83" s="142">
        <v>11.0</v>
      </c>
      <c r="F83" s="112">
        <v>6.0</v>
      </c>
      <c r="G83" s="113"/>
      <c r="H83" s="112">
        <v>4.0</v>
      </c>
      <c r="I83" s="144">
        <v>11.0</v>
      </c>
      <c r="J83" s="15">
        <v>9.0</v>
      </c>
      <c r="K83" s="15">
        <v>4.0</v>
      </c>
      <c r="L83" s="15">
        <v>8.0</v>
      </c>
      <c r="M83" s="15">
        <v>9.0</v>
      </c>
      <c r="N83" s="15">
        <v>2.0</v>
      </c>
      <c r="O83" s="15">
        <v>10.0</v>
      </c>
      <c r="P83" s="14"/>
      <c r="Q83" s="15">
        <v>11.0</v>
      </c>
      <c r="R83" s="27">
        <f t="shared" ref="R83:T83" si="80">SUM(C83,F83,I83,L83,O83)</f>
        <v>43</v>
      </c>
      <c r="S83" s="27">
        <f t="shared" si="80"/>
        <v>24</v>
      </c>
      <c r="T83" s="42">
        <f t="shared" si="80"/>
        <v>32</v>
      </c>
      <c r="U83" s="33">
        <f t="shared" si="58"/>
        <v>81.13207547</v>
      </c>
      <c r="V83" s="29">
        <f t="shared" si="59"/>
        <v>96</v>
      </c>
      <c r="W83" s="29">
        <f t="shared" si="60"/>
        <v>80</v>
      </c>
    </row>
    <row r="84">
      <c r="A84" s="31">
        <v>73.0</v>
      </c>
      <c r="B84" s="32" t="s">
        <v>91</v>
      </c>
      <c r="C84" s="15">
        <v>8.0</v>
      </c>
      <c r="D84" s="15">
        <v>6.0</v>
      </c>
      <c r="E84" s="142">
        <v>10.0</v>
      </c>
      <c r="F84" s="112">
        <v>5.0</v>
      </c>
      <c r="G84" s="113"/>
      <c r="H84" s="112">
        <v>5.0</v>
      </c>
      <c r="I84" s="144">
        <v>11.0</v>
      </c>
      <c r="J84" s="15">
        <v>9.0</v>
      </c>
      <c r="K84" s="15">
        <v>5.0</v>
      </c>
      <c r="L84" s="15">
        <v>8.0</v>
      </c>
      <c r="M84" s="15">
        <v>7.0</v>
      </c>
      <c r="N84" s="15">
        <v>2.0</v>
      </c>
      <c r="O84" s="15">
        <v>9.0</v>
      </c>
      <c r="P84" s="14"/>
      <c r="Q84" s="15">
        <v>11.0</v>
      </c>
      <c r="R84" s="27">
        <f t="shared" ref="R84:T84" si="81">SUM(C84,F84,I84,L84,O84)</f>
        <v>41</v>
      </c>
      <c r="S84" s="27">
        <f t="shared" si="81"/>
        <v>22</v>
      </c>
      <c r="T84" s="42">
        <f t="shared" si="81"/>
        <v>33</v>
      </c>
      <c r="U84" s="33">
        <f t="shared" si="58"/>
        <v>77.35849057</v>
      </c>
      <c r="V84" s="29">
        <f t="shared" si="59"/>
        <v>88</v>
      </c>
      <c r="W84" s="29">
        <f t="shared" si="60"/>
        <v>82.5</v>
      </c>
    </row>
    <row r="85">
      <c r="A85" s="31">
        <v>74.0</v>
      </c>
      <c r="B85" s="32" t="s">
        <v>92</v>
      </c>
      <c r="C85" s="15">
        <v>9.0</v>
      </c>
      <c r="D85" s="15">
        <v>7.0</v>
      </c>
      <c r="E85" s="142">
        <v>12.0</v>
      </c>
      <c r="F85" s="112">
        <v>7.0</v>
      </c>
      <c r="G85" s="113"/>
      <c r="H85" s="112">
        <v>4.0</v>
      </c>
      <c r="I85" s="144">
        <v>10.0</v>
      </c>
      <c r="J85" s="15">
        <v>8.0</v>
      </c>
      <c r="K85" s="15">
        <v>5.0</v>
      </c>
      <c r="L85" s="15">
        <v>10.0</v>
      </c>
      <c r="M85" s="15">
        <v>7.0</v>
      </c>
      <c r="N85" s="15">
        <v>2.0</v>
      </c>
      <c r="O85" s="15">
        <v>9.0</v>
      </c>
      <c r="P85" s="14"/>
      <c r="Q85" s="15">
        <v>12.0</v>
      </c>
      <c r="R85" s="27">
        <f t="shared" ref="R85:T85" si="82">SUM(C85,F85,I85,L85,O85)</f>
        <v>45</v>
      </c>
      <c r="S85" s="27">
        <f t="shared" si="82"/>
        <v>22</v>
      </c>
      <c r="T85" s="42">
        <f t="shared" si="82"/>
        <v>35</v>
      </c>
      <c r="U85" s="33">
        <f t="shared" si="58"/>
        <v>84.90566038</v>
      </c>
      <c r="V85" s="29">
        <f t="shared" si="59"/>
        <v>88</v>
      </c>
      <c r="W85" s="29">
        <f t="shared" si="60"/>
        <v>87.5</v>
      </c>
    </row>
    <row r="86">
      <c r="A86" s="31">
        <v>75.0</v>
      </c>
      <c r="B86" s="32" t="s">
        <v>93</v>
      </c>
      <c r="C86" s="15">
        <v>10.0</v>
      </c>
      <c r="D86" s="15">
        <v>6.0</v>
      </c>
      <c r="E86" s="142">
        <v>13.0</v>
      </c>
      <c r="F86" s="112">
        <v>8.0</v>
      </c>
      <c r="G86" s="113"/>
      <c r="H86" s="112">
        <v>5.0</v>
      </c>
      <c r="I86" s="144">
        <v>12.0</v>
      </c>
      <c r="J86" s="15">
        <v>9.0</v>
      </c>
      <c r="K86" s="15">
        <v>3.0</v>
      </c>
      <c r="L86" s="15">
        <v>8.0</v>
      </c>
      <c r="M86" s="15">
        <v>9.0</v>
      </c>
      <c r="N86" s="15">
        <v>2.0</v>
      </c>
      <c r="O86" s="15">
        <v>8.0</v>
      </c>
      <c r="P86" s="14"/>
      <c r="Q86" s="15">
        <v>11.0</v>
      </c>
      <c r="R86" s="27">
        <f t="shared" ref="R86:T86" si="83">SUM(C86,F86,I86,L86,O86)</f>
        <v>46</v>
      </c>
      <c r="S86" s="27">
        <f t="shared" si="83"/>
        <v>24</v>
      </c>
      <c r="T86" s="42">
        <f t="shared" si="83"/>
        <v>34</v>
      </c>
      <c r="U86" s="33">
        <f t="shared" si="58"/>
        <v>86.79245283</v>
      </c>
      <c r="V86" s="29">
        <f t="shared" si="59"/>
        <v>96</v>
      </c>
      <c r="W86" s="29">
        <f t="shared" si="60"/>
        <v>85</v>
      </c>
    </row>
    <row r="87">
      <c r="A87" s="31">
        <v>76.0</v>
      </c>
      <c r="B87" s="32" t="s">
        <v>94</v>
      </c>
      <c r="C87" s="15">
        <v>8.0</v>
      </c>
      <c r="D87" s="15">
        <v>6.0</v>
      </c>
      <c r="E87" s="142">
        <v>9.0</v>
      </c>
      <c r="F87" s="112">
        <v>3.0</v>
      </c>
      <c r="G87" s="113"/>
      <c r="H87" s="112">
        <v>4.0</v>
      </c>
      <c r="I87" s="144">
        <v>11.0</v>
      </c>
      <c r="J87" s="15">
        <v>9.0</v>
      </c>
      <c r="K87" s="15">
        <v>5.0</v>
      </c>
      <c r="L87" s="15">
        <v>7.0</v>
      </c>
      <c r="M87" s="15">
        <v>8.0</v>
      </c>
      <c r="N87" s="15">
        <v>2.0</v>
      </c>
      <c r="O87" s="15">
        <v>9.0</v>
      </c>
      <c r="P87" s="14"/>
      <c r="Q87" s="15">
        <v>9.0</v>
      </c>
      <c r="R87" s="27">
        <f t="shared" ref="R87:T87" si="84">SUM(C87,F87,I87,L87,O87)</f>
        <v>38</v>
      </c>
      <c r="S87" s="27">
        <f t="shared" si="84"/>
        <v>23</v>
      </c>
      <c r="T87" s="42">
        <f t="shared" si="84"/>
        <v>29</v>
      </c>
      <c r="U87" s="33">
        <f t="shared" si="58"/>
        <v>71.69811321</v>
      </c>
      <c r="V87" s="29">
        <f t="shared" si="59"/>
        <v>92</v>
      </c>
      <c r="W87" s="29">
        <f t="shared" si="60"/>
        <v>72.5</v>
      </c>
    </row>
    <row r="88">
      <c r="A88" s="31">
        <v>77.0</v>
      </c>
      <c r="B88" s="32" t="s">
        <v>95</v>
      </c>
      <c r="C88" s="15">
        <v>1.0</v>
      </c>
      <c r="D88" s="15">
        <v>5.0</v>
      </c>
      <c r="E88" s="142">
        <v>8.0</v>
      </c>
      <c r="F88" s="112">
        <v>3.0</v>
      </c>
      <c r="G88" s="113"/>
      <c r="H88" s="112">
        <v>2.0</v>
      </c>
      <c r="I88" s="144">
        <v>5.0</v>
      </c>
      <c r="J88" s="15">
        <v>4.0</v>
      </c>
      <c r="K88" s="15">
        <v>3.0</v>
      </c>
      <c r="L88" s="15">
        <v>6.0</v>
      </c>
      <c r="M88" s="15">
        <v>3.0</v>
      </c>
      <c r="N88" s="15">
        <v>1.0</v>
      </c>
      <c r="O88" s="15">
        <v>8.0</v>
      </c>
      <c r="P88" s="14"/>
      <c r="Q88" s="15">
        <v>8.0</v>
      </c>
      <c r="R88" s="27"/>
      <c r="S88" s="27">
        <f t="shared" ref="S88:T88" si="85">SUM(D88,G88,J88,M88,P88)</f>
        <v>12</v>
      </c>
      <c r="T88" s="42">
        <f t="shared" si="85"/>
        <v>22</v>
      </c>
      <c r="U88" s="33">
        <f t="shared" si="58"/>
        <v>0</v>
      </c>
      <c r="V88" s="29">
        <f t="shared" si="59"/>
        <v>48</v>
      </c>
      <c r="W88" s="29">
        <f t="shared" si="60"/>
        <v>55</v>
      </c>
    </row>
    <row r="89">
      <c r="A89" s="31">
        <v>78.0</v>
      </c>
      <c r="B89" s="32" t="s">
        <v>96</v>
      </c>
      <c r="C89" s="15">
        <v>5.0</v>
      </c>
      <c r="D89" s="15">
        <v>7.0</v>
      </c>
      <c r="E89" s="142">
        <v>11.0</v>
      </c>
      <c r="F89" s="112">
        <v>8.0</v>
      </c>
      <c r="G89" s="113"/>
      <c r="H89" s="112">
        <v>4.0</v>
      </c>
      <c r="I89" s="144">
        <v>8.0</v>
      </c>
      <c r="J89" s="15">
        <v>7.0</v>
      </c>
      <c r="K89" s="15">
        <v>5.0</v>
      </c>
      <c r="L89" s="15">
        <v>9.0</v>
      </c>
      <c r="M89" s="15">
        <v>5.0</v>
      </c>
      <c r="N89" s="15">
        <v>2.0</v>
      </c>
      <c r="O89" s="15">
        <v>3.0</v>
      </c>
      <c r="P89" s="14"/>
      <c r="Q89" s="15">
        <v>12.0</v>
      </c>
      <c r="R89" s="27">
        <f t="shared" ref="R89:T89" si="86">SUM(C89,F89,I89,L89,O89)</f>
        <v>33</v>
      </c>
      <c r="S89" s="27">
        <f t="shared" si="86"/>
        <v>19</v>
      </c>
      <c r="T89" s="42">
        <f t="shared" si="86"/>
        <v>34</v>
      </c>
      <c r="U89" s="33">
        <f t="shared" si="58"/>
        <v>62.26415094</v>
      </c>
      <c r="V89" s="29">
        <f t="shared" si="59"/>
        <v>76</v>
      </c>
      <c r="W89" s="29">
        <f t="shared" si="60"/>
        <v>85</v>
      </c>
    </row>
    <row r="90">
      <c r="A90" s="31">
        <v>79.0</v>
      </c>
      <c r="B90" s="32" t="s">
        <v>97</v>
      </c>
      <c r="C90" s="15">
        <v>10.0</v>
      </c>
      <c r="D90" s="15">
        <v>7.0</v>
      </c>
      <c r="E90" s="142">
        <v>12.0</v>
      </c>
      <c r="F90" s="112">
        <v>7.0</v>
      </c>
      <c r="G90" s="113"/>
      <c r="H90" s="112">
        <v>5.0</v>
      </c>
      <c r="I90" s="144">
        <v>12.0</v>
      </c>
      <c r="J90" s="15">
        <v>8.0</v>
      </c>
      <c r="K90" s="15">
        <v>4.0</v>
      </c>
      <c r="L90" s="15">
        <v>10.0</v>
      </c>
      <c r="M90" s="15">
        <v>9.0</v>
      </c>
      <c r="N90" s="15">
        <v>2.0</v>
      </c>
      <c r="O90" s="15">
        <v>8.0</v>
      </c>
      <c r="P90" s="14"/>
      <c r="Q90" s="15">
        <v>12.0</v>
      </c>
      <c r="R90" s="27">
        <f t="shared" ref="R90:T90" si="87">SUM(C90,F90,I90,L90,O90)</f>
        <v>47</v>
      </c>
      <c r="S90" s="27">
        <f t="shared" si="87"/>
        <v>24</v>
      </c>
      <c r="T90" s="42">
        <f t="shared" si="87"/>
        <v>35</v>
      </c>
      <c r="U90" s="33">
        <f t="shared" si="58"/>
        <v>88.67924528</v>
      </c>
      <c r="V90" s="29">
        <f t="shared" si="59"/>
        <v>96</v>
      </c>
      <c r="W90" s="29">
        <f t="shared" si="60"/>
        <v>87.5</v>
      </c>
    </row>
    <row r="91">
      <c r="A91" s="31">
        <v>80.0</v>
      </c>
      <c r="B91" s="32" t="s">
        <v>98</v>
      </c>
      <c r="C91" s="15">
        <v>9.0</v>
      </c>
      <c r="D91" s="15">
        <v>7.0</v>
      </c>
      <c r="E91" s="142">
        <v>12.0</v>
      </c>
      <c r="F91" s="112">
        <v>7.0</v>
      </c>
      <c r="G91" s="113"/>
      <c r="H91" s="112">
        <v>6.0</v>
      </c>
      <c r="I91" s="144">
        <v>12.0</v>
      </c>
      <c r="J91" s="15">
        <v>8.0</v>
      </c>
      <c r="K91" s="15">
        <v>3.0</v>
      </c>
      <c r="L91" s="15">
        <v>7.0</v>
      </c>
      <c r="M91" s="15">
        <v>8.0</v>
      </c>
      <c r="N91" s="15">
        <v>2.0</v>
      </c>
      <c r="O91" s="15">
        <v>9.0</v>
      </c>
      <c r="P91" s="14"/>
      <c r="Q91" s="15">
        <v>11.0</v>
      </c>
      <c r="R91" s="27">
        <f t="shared" ref="R91:T91" si="88">SUM(C91,F91,I91,L91,O91)</f>
        <v>44</v>
      </c>
      <c r="S91" s="27">
        <f t="shared" si="88"/>
        <v>23</v>
      </c>
      <c r="T91" s="42">
        <f t="shared" si="88"/>
        <v>34</v>
      </c>
      <c r="U91" s="33">
        <f t="shared" si="58"/>
        <v>83.01886792</v>
      </c>
      <c r="V91" s="29">
        <f t="shared" si="59"/>
        <v>92</v>
      </c>
      <c r="W91" s="29">
        <f t="shared" si="60"/>
        <v>85</v>
      </c>
    </row>
    <row r="92">
      <c r="A92" s="31">
        <v>81.0</v>
      </c>
      <c r="B92" s="32" t="s">
        <v>99</v>
      </c>
      <c r="C92" s="15">
        <v>7.0</v>
      </c>
      <c r="D92" s="15">
        <v>5.0</v>
      </c>
      <c r="E92" s="142">
        <v>10.0</v>
      </c>
      <c r="F92" s="112">
        <v>6.0</v>
      </c>
      <c r="G92" s="113"/>
      <c r="H92" s="112">
        <v>3.0</v>
      </c>
      <c r="I92" s="144">
        <v>9.0</v>
      </c>
      <c r="J92" s="15">
        <v>7.0</v>
      </c>
      <c r="K92" s="15">
        <v>5.0</v>
      </c>
      <c r="L92" s="15">
        <v>8.0</v>
      </c>
      <c r="M92" s="15">
        <v>7.0</v>
      </c>
      <c r="N92" s="15">
        <v>2.0</v>
      </c>
      <c r="O92" s="15">
        <v>10.0</v>
      </c>
      <c r="P92" s="14"/>
      <c r="Q92" s="15">
        <v>10.0</v>
      </c>
      <c r="R92" s="27">
        <f t="shared" ref="R92:T92" si="89">SUM(C92,F92,I92,L92,O92)</f>
        <v>40</v>
      </c>
      <c r="S92" s="27">
        <f t="shared" si="89"/>
        <v>19</v>
      </c>
      <c r="T92" s="42">
        <f t="shared" si="89"/>
        <v>30</v>
      </c>
      <c r="U92" s="33">
        <f t="shared" si="58"/>
        <v>75.47169811</v>
      </c>
      <c r="V92" s="29">
        <f t="shared" si="59"/>
        <v>76</v>
      </c>
      <c r="W92" s="29">
        <f t="shared" si="60"/>
        <v>75</v>
      </c>
    </row>
    <row r="93">
      <c r="A93" s="31">
        <v>82.0</v>
      </c>
      <c r="B93" s="32" t="s">
        <v>100</v>
      </c>
      <c r="C93" s="15">
        <v>10.0</v>
      </c>
      <c r="D93" s="15">
        <v>4.0</v>
      </c>
      <c r="E93" s="142">
        <v>10.0</v>
      </c>
      <c r="F93" s="112">
        <v>6.0</v>
      </c>
      <c r="G93" s="113"/>
      <c r="H93" s="112">
        <v>4.0</v>
      </c>
      <c r="I93" s="144">
        <v>10.0</v>
      </c>
      <c r="J93" s="15">
        <v>8.0</v>
      </c>
      <c r="K93" s="15">
        <v>4.0</v>
      </c>
      <c r="L93" s="15">
        <v>7.0</v>
      </c>
      <c r="M93" s="15">
        <v>8.0</v>
      </c>
      <c r="N93" s="15">
        <v>2.0</v>
      </c>
      <c r="O93" s="15">
        <v>6.0</v>
      </c>
      <c r="P93" s="14"/>
      <c r="Q93" s="15">
        <v>12.0</v>
      </c>
      <c r="R93" s="27">
        <f t="shared" ref="R93:T93" si="90">SUM(C93,F93,I93,L93,O93)</f>
        <v>39</v>
      </c>
      <c r="S93" s="27">
        <f t="shared" si="90"/>
        <v>20</v>
      </c>
      <c r="T93" s="42">
        <f t="shared" si="90"/>
        <v>32</v>
      </c>
      <c r="U93" s="33">
        <f t="shared" si="58"/>
        <v>73.58490566</v>
      </c>
      <c r="V93" s="29">
        <f t="shared" si="59"/>
        <v>80</v>
      </c>
      <c r="W93" s="29">
        <f t="shared" si="60"/>
        <v>80</v>
      </c>
    </row>
    <row r="94">
      <c r="A94" s="31">
        <v>83.0</v>
      </c>
      <c r="B94" s="32" t="s">
        <v>101</v>
      </c>
      <c r="C94" s="15">
        <v>6.0</v>
      </c>
      <c r="D94" s="15">
        <v>4.0</v>
      </c>
      <c r="E94" s="142">
        <v>8.0</v>
      </c>
      <c r="F94" s="112">
        <v>1.0</v>
      </c>
      <c r="G94" s="113"/>
      <c r="H94" s="112">
        <v>1.0</v>
      </c>
      <c r="I94" s="144">
        <v>7.0</v>
      </c>
      <c r="J94" s="15">
        <v>6.0</v>
      </c>
      <c r="K94" s="15">
        <v>3.0</v>
      </c>
      <c r="L94" s="15">
        <v>2.0</v>
      </c>
      <c r="M94" s="15">
        <v>3.0</v>
      </c>
      <c r="N94" s="15">
        <v>2.0</v>
      </c>
      <c r="O94" s="15">
        <v>9.0</v>
      </c>
      <c r="P94" s="14"/>
      <c r="Q94" s="15">
        <v>5.0</v>
      </c>
      <c r="R94" s="27">
        <f t="shared" ref="R94:T94" si="91">SUM(C94,F94,I94,L94,O94)</f>
        <v>25</v>
      </c>
      <c r="S94" s="27">
        <f t="shared" si="91"/>
        <v>13</v>
      </c>
      <c r="T94" s="42">
        <f t="shared" si="91"/>
        <v>19</v>
      </c>
      <c r="U94" s="33">
        <f t="shared" si="58"/>
        <v>47.16981132</v>
      </c>
      <c r="V94" s="29">
        <f t="shared" si="59"/>
        <v>52</v>
      </c>
      <c r="W94" s="29">
        <f t="shared" si="60"/>
        <v>47.5</v>
      </c>
    </row>
    <row r="95">
      <c r="A95" s="31">
        <v>84.0</v>
      </c>
      <c r="B95" s="32" t="s">
        <v>102</v>
      </c>
      <c r="C95" s="15">
        <v>8.0</v>
      </c>
      <c r="D95" s="15">
        <v>7.0</v>
      </c>
      <c r="E95" s="142">
        <v>11.0</v>
      </c>
      <c r="F95" s="112">
        <v>7.0</v>
      </c>
      <c r="G95" s="113"/>
      <c r="H95" s="112">
        <v>5.0</v>
      </c>
      <c r="I95" s="144">
        <v>10.0</v>
      </c>
      <c r="J95" s="15">
        <v>9.0</v>
      </c>
      <c r="K95" s="15">
        <v>5.0</v>
      </c>
      <c r="L95" s="15">
        <v>10.0</v>
      </c>
      <c r="M95" s="15">
        <v>8.0</v>
      </c>
      <c r="N95" s="15">
        <v>2.0</v>
      </c>
      <c r="O95" s="15">
        <v>4.0</v>
      </c>
      <c r="P95" s="14"/>
      <c r="Q95" s="15">
        <v>12.0</v>
      </c>
      <c r="R95" s="27">
        <f t="shared" ref="R95:T95" si="92">SUM(C95,F95,I95,L95,O95)</f>
        <v>39</v>
      </c>
      <c r="S95" s="27">
        <f t="shared" si="92"/>
        <v>24</v>
      </c>
      <c r="T95" s="42">
        <f t="shared" si="92"/>
        <v>35</v>
      </c>
      <c r="U95" s="33">
        <f t="shared" si="58"/>
        <v>73.58490566</v>
      </c>
      <c r="V95" s="29">
        <f t="shared" si="59"/>
        <v>96</v>
      </c>
      <c r="W95" s="29">
        <f t="shared" si="60"/>
        <v>87.5</v>
      </c>
    </row>
    <row r="96">
      <c r="A96" s="31">
        <v>85.0</v>
      </c>
      <c r="B96" s="32" t="s">
        <v>103</v>
      </c>
      <c r="C96" s="15">
        <v>8.0</v>
      </c>
      <c r="D96" s="15">
        <v>6.0</v>
      </c>
      <c r="E96" s="142">
        <v>12.0</v>
      </c>
      <c r="F96" s="112">
        <v>7.0</v>
      </c>
      <c r="G96" s="113"/>
      <c r="H96" s="112">
        <v>5.0</v>
      </c>
      <c r="I96" s="144">
        <v>10.0</v>
      </c>
      <c r="J96" s="15">
        <v>7.0</v>
      </c>
      <c r="K96" s="15">
        <v>4.0</v>
      </c>
      <c r="L96" s="15">
        <v>10.0</v>
      </c>
      <c r="M96" s="15">
        <v>7.0</v>
      </c>
      <c r="N96" s="15">
        <v>2.0</v>
      </c>
      <c r="O96" s="15">
        <v>10.0</v>
      </c>
      <c r="P96" s="14"/>
      <c r="Q96" s="15">
        <v>14.0</v>
      </c>
      <c r="R96" s="27">
        <f t="shared" ref="R96:T96" si="93">SUM(C96,F96,I96,L96,O96)</f>
        <v>45</v>
      </c>
      <c r="S96" s="27">
        <f t="shared" si="93"/>
        <v>20</v>
      </c>
      <c r="T96" s="42">
        <f t="shared" si="93"/>
        <v>37</v>
      </c>
      <c r="U96" s="33">
        <f t="shared" si="58"/>
        <v>84.90566038</v>
      </c>
      <c r="V96" s="29">
        <f t="shared" si="59"/>
        <v>80</v>
      </c>
      <c r="W96" s="29">
        <f t="shared" si="60"/>
        <v>92.5</v>
      </c>
    </row>
    <row r="97">
      <c r="A97" s="31">
        <v>86.0</v>
      </c>
      <c r="B97" s="32" t="s">
        <v>104</v>
      </c>
      <c r="C97" s="15">
        <v>9.0</v>
      </c>
      <c r="D97" s="15">
        <v>7.0</v>
      </c>
      <c r="E97" s="142">
        <v>12.0</v>
      </c>
      <c r="F97" s="112">
        <v>7.0</v>
      </c>
      <c r="G97" s="113"/>
      <c r="H97" s="112">
        <v>5.0</v>
      </c>
      <c r="I97" s="144">
        <v>11.0</v>
      </c>
      <c r="J97" s="15">
        <v>9.0</v>
      </c>
      <c r="K97" s="15">
        <v>5.0</v>
      </c>
      <c r="L97" s="15">
        <v>9.0</v>
      </c>
      <c r="M97" s="15">
        <v>8.0</v>
      </c>
      <c r="N97" s="15">
        <v>2.0</v>
      </c>
      <c r="O97" s="15">
        <v>10.0</v>
      </c>
      <c r="P97" s="14"/>
      <c r="Q97" s="15">
        <v>12.0</v>
      </c>
      <c r="R97" s="27">
        <f t="shared" ref="R97:T97" si="94">SUM(C97,F97,I97,L97,O97)</f>
        <v>46</v>
      </c>
      <c r="S97" s="27">
        <f t="shared" si="94"/>
        <v>24</v>
      </c>
      <c r="T97" s="42">
        <f t="shared" si="94"/>
        <v>36</v>
      </c>
      <c r="U97" s="33">
        <f t="shared" si="58"/>
        <v>86.79245283</v>
      </c>
      <c r="V97" s="29">
        <f t="shared" si="59"/>
        <v>96</v>
      </c>
      <c r="W97" s="29">
        <f t="shared" si="60"/>
        <v>90</v>
      </c>
    </row>
    <row r="98">
      <c r="A98" s="31">
        <v>87.0</v>
      </c>
      <c r="B98" s="32" t="s">
        <v>105</v>
      </c>
      <c r="C98" s="15">
        <v>7.0</v>
      </c>
      <c r="D98" s="15">
        <v>6.0</v>
      </c>
      <c r="E98" s="142">
        <v>10.0</v>
      </c>
      <c r="F98" s="112">
        <v>5.0</v>
      </c>
      <c r="G98" s="113"/>
      <c r="H98" s="112">
        <v>5.0</v>
      </c>
      <c r="I98" s="144">
        <v>10.0</v>
      </c>
      <c r="J98" s="15">
        <v>8.0</v>
      </c>
      <c r="K98" s="15">
        <v>4.0</v>
      </c>
      <c r="L98" s="15">
        <v>8.0</v>
      </c>
      <c r="M98" s="15">
        <v>8.0</v>
      </c>
      <c r="N98" s="15">
        <v>2.0</v>
      </c>
      <c r="O98" s="15">
        <v>9.0</v>
      </c>
      <c r="P98" s="14"/>
      <c r="Q98" s="15">
        <v>11.0</v>
      </c>
      <c r="R98" s="27">
        <f t="shared" ref="R98:T98" si="95">SUM(C98,F98,I98,L98,O98)</f>
        <v>39</v>
      </c>
      <c r="S98" s="27">
        <f t="shared" si="95"/>
        <v>22</v>
      </c>
      <c r="T98" s="42">
        <f t="shared" si="95"/>
        <v>32</v>
      </c>
      <c r="U98" s="33">
        <f t="shared" si="58"/>
        <v>73.58490566</v>
      </c>
      <c r="V98" s="29">
        <f t="shared" si="59"/>
        <v>88</v>
      </c>
      <c r="W98" s="29">
        <f t="shared" si="60"/>
        <v>80</v>
      </c>
    </row>
    <row r="99">
      <c r="A99" s="31">
        <v>88.0</v>
      </c>
      <c r="B99" s="32" t="s">
        <v>106</v>
      </c>
      <c r="C99" s="15">
        <v>10.0</v>
      </c>
      <c r="D99" s="15">
        <v>7.0</v>
      </c>
      <c r="E99" s="142">
        <v>12.0</v>
      </c>
      <c r="F99" s="112">
        <v>7.0</v>
      </c>
      <c r="G99" s="113"/>
      <c r="H99" s="112">
        <v>6.0</v>
      </c>
      <c r="I99" s="144">
        <v>12.0</v>
      </c>
      <c r="J99" s="15">
        <v>9.0</v>
      </c>
      <c r="K99" s="15">
        <v>5.0</v>
      </c>
      <c r="L99" s="15">
        <v>9.0</v>
      </c>
      <c r="M99" s="15">
        <v>9.0</v>
      </c>
      <c r="N99" s="15">
        <v>2.0</v>
      </c>
      <c r="O99" s="15">
        <v>9.0</v>
      </c>
      <c r="P99" s="14"/>
      <c r="Q99" s="15">
        <v>13.0</v>
      </c>
      <c r="R99" s="27">
        <f t="shared" ref="R99:T99" si="96">SUM(C99,F99,I99,L99,O99)</f>
        <v>47</v>
      </c>
      <c r="S99" s="27">
        <f t="shared" si="96"/>
        <v>25</v>
      </c>
      <c r="T99" s="42">
        <f t="shared" si="96"/>
        <v>38</v>
      </c>
      <c r="U99" s="33">
        <f t="shared" si="58"/>
        <v>88.67924528</v>
      </c>
      <c r="V99" s="29">
        <f t="shared" si="59"/>
        <v>100</v>
      </c>
      <c r="W99" s="29">
        <f t="shared" si="60"/>
        <v>95</v>
      </c>
    </row>
    <row r="100">
      <c r="A100" s="31">
        <v>89.0</v>
      </c>
      <c r="B100" s="32" t="s">
        <v>107</v>
      </c>
      <c r="C100" s="15">
        <v>10.0</v>
      </c>
      <c r="D100" s="15">
        <v>4.0</v>
      </c>
      <c r="E100" s="142">
        <v>11.0</v>
      </c>
      <c r="F100" s="112">
        <v>6.0</v>
      </c>
      <c r="G100" s="113"/>
      <c r="H100" s="112">
        <v>5.0</v>
      </c>
      <c r="I100" s="144">
        <v>12.0</v>
      </c>
      <c r="J100" s="15">
        <v>9.0</v>
      </c>
      <c r="K100" s="15">
        <v>4.0</v>
      </c>
      <c r="L100" s="15">
        <v>8.0</v>
      </c>
      <c r="M100" s="15">
        <v>9.0</v>
      </c>
      <c r="N100" s="15">
        <v>2.0</v>
      </c>
      <c r="O100" s="15">
        <v>11.0</v>
      </c>
      <c r="P100" s="14"/>
      <c r="Q100" s="15">
        <v>11.0</v>
      </c>
      <c r="R100" s="27">
        <f t="shared" ref="R100:T100" si="97">SUM(C100,F100,I100,L100,O100)</f>
        <v>47</v>
      </c>
      <c r="S100" s="27">
        <f t="shared" si="97"/>
        <v>22</v>
      </c>
      <c r="T100" s="42">
        <f t="shared" si="97"/>
        <v>33</v>
      </c>
      <c r="U100" s="33">
        <f t="shared" si="58"/>
        <v>88.67924528</v>
      </c>
      <c r="V100" s="29">
        <f t="shared" si="59"/>
        <v>88</v>
      </c>
      <c r="W100" s="29">
        <f t="shared" si="60"/>
        <v>82.5</v>
      </c>
    </row>
    <row r="101">
      <c r="A101" s="31">
        <v>90.0</v>
      </c>
      <c r="B101" s="32" t="s">
        <v>108</v>
      </c>
      <c r="C101" s="15">
        <v>9.0</v>
      </c>
      <c r="D101" s="15">
        <v>6.0</v>
      </c>
      <c r="E101" s="142">
        <v>10.0</v>
      </c>
      <c r="F101" s="112">
        <v>6.0</v>
      </c>
      <c r="G101" s="113"/>
      <c r="H101" s="112">
        <v>6.0</v>
      </c>
      <c r="I101" s="144">
        <v>11.0</v>
      </c>
      <c r="J101" s="15">
        <v>9.0</v>
      </c>
      <c r="K101" s="15">
        <v>4.0</v>
      </c>
      <c r="L101" s="15">
        <v>8.0</v>
      </c>
      <c r="M101" s="15">
        <v>9.0</v>
      </c>
      <c r="N101" s="15">
        <v>2.0</v>
      </c>
      <c r="O101" s="15">
        <v>10.0</v>
      </c>
      <c r="P101" s="14"/>
      <c r="Q101" s="15">
        <v>13.0</v>
      </c>
      <c r="R101" s="27">
        <f t="shared" ref="R101:T101" si="98">SUM(C101,F101,I101,L101,O101)</f>
        <v>44</v>
      </c>
      <c r="S101" s="27">
        <f t="shared" si="98"/>
        <v>24</v>
      </c>
      <c r="T101" s="42">
        <f t="shared" si="98"/>
        <v>35</v>
      </c>
      <c r="U101" s="33">
        <f t="shared" si="58"/>
        <v>83.01886792</v>
      </c>
      <c r="V101" s="29">
        <f t="shared" si="59"/>
        <v>96</v>
      </c>
      <c r="W101" s="29">
        <f t="shared" si="60"/>
        <v>87.5</v>
      </c>
    </row>
    <row r="102">
      <c r="A102" s="31">
        <v>91.0</v>
      </c>
      <c r="B102" s="32" t="s">
        <v>109</v>
      </c>
      <c r="C102" s="15">
        <v>9.0</v>
      </c>
      <c r="D102" s="15">
        <v>6.0</v>
      </c>
      <c r="E102" s="142">
        <v>11.0</v>
      </c>
      <c r="F102" s="112">
        <v>6.0</v>
      </c>
      <c r="G102" s="113"/>
      <c r="H102" s="112">
        <v>5.0</v>
      </c>
      <c r="I102" s="144">
        <v>11.0</v>
      </c>
      <c r="J102" s="15">
        <v>9.0</v>
      </c>
      <c r="K102" s="15">
        <v>5.0</v>
      </c>
      <c r="L102" s="15">
        <v>9.0</v>
      </c>
      <c r="M102" s="15">
        <v>8.0</v>
      </c>
      <c r="N102" s="15">
        <v>2.0</v>
      </c>
      <c r="O102" s="15">
        <v>11.0</v>
      </c>
      <c r="P102" s="14"/>
      <c r="Q102" s="15">
        <v>12.0</v>
      </c>
      <c r="R102" s="27">
        <f t="shared" ref="R102:T102" si="99">SUM(C102,F102,I102,L102,O102)</f>
        <v>46</v>
      </c>
      <c r="S102" s="27">
        <f t="shared" si="99"/>
        <v>23</v>
      </c>
      <c r="T102" s="42">
        <f t="shared" si="99"/>
        <v>35</v>
      </c>
      <c r="U102" s="33">
        <f t="shared" si="58"/>
        <v>86.79245283</v>
      </c>
      <c r="V102" s="29">
        <f t="shared" si="59"/>
        <v>92</v>
      </c>
      <c r="W102" s="29">
        <f t="shared" si="60"/>
        <v>87.5</v>
      </c>
    </row>
    <row r="103">
      <c r="A103" s="31">
        <v>92.0</v>
      </c>
      <c r="B103" s="32" t="s">
        <v>110</v>
      </c>
      <c r="C103" s="15">
        <v>9.0</v>
      </c>
      <c r="D103" s="15">
        <v>6.0</v>
      </c>
      <c r="E103" s="142">
        <v>11.0</v>
      </c>
      <c r="F103" s="112">
        <v>5.0</v>
      </c>
      <c r="G103" s="113"/>
      <c r="H103" s="112">
        <v>5.0</v>
      </c>
      <c r="I103" s="144">
        <v>11.0</v>
      </c>
      <c r="J103" s="15">
        <v>9.0</v>
      </c>
      <c r="K103" s="15">
        <v>5.0</v>
      </c>
      <c r="L103" s="15">
        <v>8.0</v>
      </c>
      <c r="M103" s="15">
        <v>9.0</v>
      </c>
      <c r="N103" s="15">
        <v>2.0</v>
      </c>
      <c r="O103" s="15">
        <v>9.0</v>
      </c>
      <c r="P103" s="14"/>
      <c r="Q103" s="15">
        <v>12.0</v>
      </c>
      <c r="R103" s="27">
        <f t="shared" ref="R103:T103" si="100">SUM(C103,F103,I103,L103,O103)</f>
        <v>42</v>
      </c>
      <c r="S103" s="27">
        <f t="shared" si="100"/>
        <v>24</v>
      </c>
      <c r="T103" s="42">
        <f t="shared" si="100"/>
        <v>35</v>
      </c>
      <c r="U103" s="33">
        <f t="shared" si="58"/>
        <v>79.24528302</v>
      </c>
      <c r="V103" s="29">
        <f t="shared" si="59"/>
        <v>96</v>
      </c>
      <c r="W103" s="29">
        <f t="shared" si="60"/>
        <v>87.5</v>
      </c>
    </row>
    <row r="104">
      <c r="A104" s="31">
        <v>93.0</v>
      </c>
      <c r="B104" s="32" t="s">
        <v>111</v>
      </c>
      <c r="C104" s="15">
        <v>0.0</v>
      </c>
      <c r="D104" s="15">
        <v>0.0</v>
      </c>
      <c r="E104" s="142">
        <v>0.0</v>
      </c>
      <c r="F104" s="112">
        <v>0.0</v>
      </c>
      <c r="G104" s="113"/>
      <c r="H104" s="112">
        <v>0.0</v>
      </c>
      <c r="I104" s="144">
        <v>0.0</v>
      </c>
      <c r="J104" s="15">
        <v>0.0</v>
      </c>
      <c r="K104" s="15">
        <v>0.0</v>
      </c>
      <c r="L104" s="15">
        <v>0.0</v>
      </c>
      <c r="M104" s="15">
        <v>0.0</v>
      </c>
      <c r="N104" s="15">
        <v>0.0</v>
      </c>
      <c r="O104" s="15">
        <v>10.0</v>
      </c>
      <c r="P104" s="14"/>
      <c r="Q104" s="15">
        <v>0.0</v>
      </c>
      <c r="R104" s="27">
        <f t="shared" ref="R104:T104" si="101">SUM(C104,F104,I104,L104,O104)</f>
        <v>10</v>
      </c>
      <c r="S104" s="27">
        <f t="shared" si="101"/>
        <v>0</v>
      </c>
      <c r="T104" s="42">
        <f t="shared" si="101"/>
        <v>0</v>
      </c>
      <c r="U104" s="33">
        <f t="shared" si="58"/>
        <v>18.86792453</v>
      </c>
      <c r="V104" s="29">
        <f t="shared" si="59"/>
        <v>0</v>
      </c>
      <c r="W104" s="29">
        <f t="shared" si="60"/>
        <v>0</v>
      </c>
    </row>
    <row r="105">
      <c r="A105" s="31">
        <v>94.0</v>
      </c>
      <c r="B105" s="32" t="s">
        <v>112</v>
      </c>
      <c r="C105" s="15">
        <v>9.0</v>
      </c>
      <c r="D105" s="15">
        <v>6.0</v>
      </c>
      <c r="E105" s="142">
        <v>11.0</v>
      </c>
      <c r="F105" s="112">
        <v>6.0</v>
      </c>
      <c r="G105" s="113"/>
      <c r="H105" s="112">
        <v>5.0</v>
      </c>
      <c r="I105" s="144">
        <v>11.0</v>
      </c>
      <c r="J105" s="15">
        <v>9.0</v>
      </c>
      <c r="K105" s="15">
        <v>5.0</v>
      </c>
      <c r="L105" s="15">
        <v>9.0</v>
      </c>
      <c r="M105" s="15">
        <v>9.0</v>
      </c>
      <c r="N105" s="15">
        <v>2.0</v>
      </c>
      <c r="O105" s="15">
        <v>0.0</v>
      </c>
      <c r="P105" s="14"/>
      <c r="Q105" s="15">
        <v>13.0</v>
      </c>
      <c r="R105" s="27">
        <f t="shared" ref="R105:T105" si="102">SUM(C105,F105,I105,L105,O105)</f>
        <v>35</v>
      </c>
      <c r="S105" s="27">
        <f t="shared" si="102"/>
        <v>24</v>
      </c>
      <c r="T105" s="42">
        <f t="shared" si="102"/>
        <v>36</v>
      </c>
      <c r="U105" s="33">
        <f t="shared" si="58"/>
        <v>66.03773585</v>
      </c>
      <c r="V105" s="29">
        <f t="shared" si="59"/>
        <v>96</v>
      </c>
      <c r="W105" s="29">
        <f t="shared" si="60"/>
        <v>90</v>
      </c>
    </row>
    <row r="106">
      <c r="A106" s="31">
        <v>95.0</v>
      </c>
      <c r="B106" s="32" t="s">
        <v>113</v>
      </c>
      <c r="C106" s="15">
        <v>10.0</v>
      </c>
      <c r="D106" s="15">
        <v>7.0</v>
      </c>
      <c r="E106" s="142">
        <v>13.0</v>
      </c>
      <c r="F106" s="112">
        <v>8.0</v>
      </c>
      <c r="G106" s="113"/>
      <c r="H106" s="112">
        <v>5.0</v>
      </c>
      <c r="I106" s="144">
        <v>12.0</v>
      </c>
      <c r="J106" s="15">
        <v>8.0</v>
      </c>
      <c r="K106" s="15">
        <v>5.0</v>
      </c>
      <c r="L106" s="15">
        <v>10.0</v>
      </c>
      <c r="M106" s="15">
        <v>9.0</v>
      </c>
      <c r="N106" s="15">
        <v>2.0</v>
      </c>
      <c r="O106" s="15">
        <v>10.0</v>
      </c>
      <c r="P106" s="14"/>
      <c r="Q106" s="15">
        <v>14.0</v>
      </c>
      <c r="R106" s="27">
        <f t="shared" ref="R106:T106" si="103">SUM(C106,F106,I106,L106,O106)</f>
        <v>50</v>
      </c>
      <c r="S106" s="27">
        <f t="shared" si="103"/>
        <v>24</v>
      </c>
      <c r="T106" s="42">
        <f t="shared" si="103"/>
        <v>39</v>
      </c>
      <c r="U106" s="33">
        <f t="shared" si="58"/>
        <v>94.33962264</v>
      </c>
      <c r="V106" s="29">
        <f t="shared" si="59"/>
        <v>96</v>
      </c>
      <c r="W106" s="29">
        <f t="shared" si="60"/>
        <v>97.5</v>
      </c>
    </row>
    <row r="107">
      <c r="A107" s="31">
        <v>96.0</v>
      </c>
      <c r="B107" s="32" t="s">
        <v>114</v>
      </c>
      <c r="C107" s="15">
        <v>5.0</v>
      </c>
      <c r="D107" s="15">
        <v>6.0</v>
      </c>
      <c r="E107" s="142">
        <v>12.0</v>
      </c>
      <c r="F107" s="112">
        <v>8.0</v>
      </c>
      <c r="G107" s="113"/>
      <c r="H107" s="112">
        <v>4.0</v>
      </c>
      <c r="I107" s="144">
        <v>8.0</v>
      </c>
      <c r="J107" s="15">
        <v>7.0</v>
      </c>
      <c r="K107" s="15">
        <v>3.0</v>
      </c>
      <c r="L107" s="15">
        <v>9.0</v>
      </c>
      <c r="M107" s="15">
        <v>6.0</v>
      </c>
      <c r="N107" s="15">
        <v>1.0</v>
      </c>
      <c r="O107" s="15">
        <v>10.0</v>
      </c>
      <c r="P107" s="14"/>
      <c r="Q107" s="15">
        <v>11.0</v>
      </c>
      <c r="R107" s="27">
        <f t="shared" ref="R107:T107" si="104">SUM(C107,F107,I107,L107,O107)</f>
        <v>40</v>
      </c>
      <c r="S107" s="27">
        <f t="shared" si="104"/>
        <v>19</v>
      </c>
      <c r="T107" s="42">
        <f t="shared" si="104"/>
        <v>31</v>
      </c>
      <c r="U107" s="33">
        <f t="shared" si="58"/>
        <v>75.47169811</v>
      </c>
      <c r="V107" s="29">
        <f t="shared" si="59"/>
        <v>76</v>
      </c>
      <c r="W107" s="29">
        <f t="shared" si="60"/>
        <v>77.5</v>
      </c>
    </row>
    <row r="108">
      <c r="A108" s="31">
        <v>97.0</v>
      </c>
      <c r="B108" s="32" t="s">
        <v>115</v>
      </c>
      <c r="C108" s="15">
        <v>9.0</v>
      </c>
      <c r="D108" s="15">
        <v>5.0</v>
      </c>
      <c r="E108" s="142">
        <v>11.0</v>
      </c>
      <c r="F108" s="112">
        <v>6.0</v>
      </c>
      <c r="G108" s="113"/>
      <c r="H108" s="112">
        <v>5.0</v>
      </c>
      <c r="I108" s="144">
        <v>12.0</v>
      </c>
      <c r="J108" s="15">
        <v>8.0</v>
      </c>
      <c r="K108" s="15">
        <v>5.0</v>
      </c>
      <c r="L108" s="15">
        <v>8.0</v>
      </c>
      <c r="M108" s="15">
        <v>8.0</v>
      </c>
      <c r="N108" s="15">
        <v>1.0</v>
      </c>
      <c r="O108" s="15">
        <v>7.0</v>
      </c>
      <c r="P108" s="14"/>
      <c r="Q108" s="15">
        <v>10.0</v>
      </c>
      <c r="R108" s="27">
        <f t="shared" ref="R108:T108" si="105">SUM(C108,F108,I108,L108,O108)</f>
        <v>42</v>
      </c>
      <c r="S108" s="27">
        <f t="shared" si="105"/>
        <v>21</v>
      </c>
      <c r="T108" s="42">
        <f t="shared" si="105"/>
        <v>32</v>
      </c>
      <c r="U108" s="33">
        <f t="shared" si="58"/>
        <v>79.24528302</v>
      </c>
      <c r="V108" s="29">
        <f t="shared" si="59"/>
        <v>84</v>
      </c>
      <c r="W108" s="29">
        <f t="shared" si="60"/>
        <v>80</v>
      </c>
    </row>
    <row r="109">
      <c r="A109" s="31">
        <v>98.0</v>
      </c>
      <c r="B109" s="32" t="s">
        <v>116</v>
      </c>
      <c r="C109" s="15">
        <v>8.0</v>
      </c>
      <c r="D109" s="15">
        <v>5.0</v>
      </c>
      <c r="E109" s="142">
        <v>11.0</v>
      </c>
      <c r="F109" s="112">
        <v>8.0</v>
      </c>
      <c r="G109" s="113"/>
      <c r="H109" s="112">
        <v>6.0</v>
      </c>
      <c r="I109" s="144">
        <v>12.0</v>
      </c>
      <c r="J109" s="15">
        <v>8.0</v>
      </c>
      <c r="K109" s="15">
        <v>5.0</v>
      </c>
      <c r="L109" s="15">
        <v>11.0</v>
      </c>
      <c r="M109" s="15">
        <v>9.0</v>
      </c>
      <c r="N109" s="15">
        <v>1.0</v>
      </c>
      <c r="O109" s="15">
        <v>9.0</v>
      </c>
      <c r="P109" s="14"/>
      <c r="Q109" s="15">
        <v>13.0</v>
      </c>
      <c r="R109" s="27">
        <f t="shared" ref="R109:T109" si="106">SUM(C109,F109,I109,L109,O109)</f>
        <v>48</v>
      </c>
      <c r="S109" s="27">
        <f t="shared" si="106"/>
        <v>22</v>
      </c>
      <c r="T109" s="42">
        <f t="shared" si="106"/>
        <v>36</v>
      </c>
      <c r="U109" s="33">
        <f t="shared" si="58"/>
        <v>90.56603774</v>
      </c>
      <c r="V109" s="29">
        <f t="shared" si="59"/>
        <v>88</v>
      </c>
      <c r="W109" s="29">
        <f t="shared" si="60"/>
        <v>90</v>
      </c>
    </row>
    <row r="110">
      <c r="A110" s="31">
        <v>99.0</v>
      </c>
      <c r="B110" s="32" t="s">
        <v>117</v>
      </c>
      <c r="C110" s="15">
        <v>7.0</v>
      </c>
      <c r="D110" s="15">
        <v>4.0</v>
      </c>
      <c r="E110" s="142">
        <v>11.0</v>
      </c>
      <c r="F110" s="112">
        <v>6.0</v>
      </c>
      <c r="G110" s="113"/>
      <c r="H110" s="112">
        <v>4.0</v>
      </c>
      <c r="I110" s="144">
        <v>8.0</v>
      </c>
      <c r="J110" s="15">
        <v>7.0</v>
      </c>
      <c r="K110" s="15">
        <v>2.0</v>
      </c>
      <c r="L110" s="15">
        <v>6.0</v>
      </c>
      <c r="M110" s="15">
        <v>5.0</v>
      </c>
      <c r="N110" s="15">
        <v>1.0</v>
      </c>
      <c r="O110" s="15">
        <v>11.0</v>
      </c>
      <c r="P110" s="14"/>
      <c r="Q110" s="15">
        <v>10.0</v>
      </c>
      <c r="R110" s="27">
        <f t="shared" ref="R110:T110" si="107">SUM(C110,F110,I110,L110,O110)</f>
        <v>38</v>
      </c>
      <c r="S110" s="27">
        <f t="shared" si="107"/>
        <v>16</v>
      </c>
      <c r="T110" s="42">
        <f t="shared" si="107"/>
        <v>28</v>
      </c>
      <c r="U110" s="33">
        <f t="shared" si="58"/>
        <v>71.69811321</v>
      </c>
      <c r="V110" s="29">
        <f t="shared" si="59"/>
        <v>64</v>
      </c>
      <c r="W110" s="29">
        <f t="shared" si="60"/>
        <v>70</v>
      </c>
    </row>
    <row r="111">
      <c r="A111" s="31">
        <v>100.0</v>
      </c>
      <c r="B111" s="32" t="s">
        <v>118</v>
      </c>
      <c r="C111" s="15">
        <v>9.0</v>
      </c>
      <c r="D111" s="15">
        <v>7.0</v>
      </c>
      <c r="E111" s="142">
        <v>12.0</v>
      </c>
      <c r="F111" s="112">
        <v>6.0</v>
      </c>
      <c r="G111" s="113"/>
      <c r="H111" s="112">
        <v>6.0</v>
      </c>
      <c r="I111" s="144">
        <v>11.0</v>
      </c>
      <c r="J111" s="15">
        <v>7.0</v>
      </c>
      <c r="K111" s="15">
        <v>4.0</v>
      </c>
      <c r="L111" s="15">
        <v>8.0</v>
      </c>
      <c r="M111" s="15">
        <v>8.0</v>
      </c>
      <c r="N111" s="15">
        <v>2.0</v>
      </c>
      <c r="O111" s="15">
        <v>7.0</v>
      </c>
      <c r="P111" s="14"/>
      <c r="Q111" s="15">
        <v>12.0</v>
      </c>
      <c r="R111" s="27">
        <f t="shared" ref="R111:T111" si="108">SUM(C111,F111,I111,L111,O111)</f>
        <v>41</v>
      </c>
      <c r="S111" s="27">
        <f t="shared" si="108"/>
        <v>22</v>
      </c>
      <c r="T111" s="42">
        <f t="shared" si="108"/>
        <v>36</v>
      </c>
      <c r="U111" s="33">
        <f t="shared" si="58"/>
        <v>77.35849057</v>
      </c>
      <c r="V111" s="29">
        <f t="shared" si="59"/>
        <v>88</v>
      </c>
      <c r="W111" s="29">
        <f t="shared" si="60"/>
        <v>90</v>
      </c>
    </row>
    <row r="112">
      <c r="F112" s="113"/>
      <c r="G112" s="113"/>
      <c r="H112" s="113"/>
      <c r="R112" s="5"/>
      <c r="S112" s="5"/>
      <c r="T112" s="5"/>
    </row>
    <row r="113">
      <c r="F113" s="113"/>
      <c r="G113" s="113"/>
      <c r="H113" s="113"/>
      <c r="R113" s="5"/>
      <c r="S113" s="5"/>
      <c r="T113" s="5"/>
    </row>
    <row r="114">
      <c r="F114" s="113"/>
      <c r="G114" s="113"/>
      <c r="H114" s="113"/>
      <c r="R114" s="5"/>
      <c r="S114" s="5"/>
      <c r="T114" s="5"/>
    </row>
    <row r="115">
      <c r="F115" s="113"/>
      <c r="G115" s="113"/>
      <c r="H115" s="113"/>
      <c r="R115" s="5"/>
      <c r="S115" s="5"/>
      <c r="T115" s="5"/>
    </row>
    <row r="116">
      <c r="F116" s="113"/>
      <c r="G116" s="113"/>
      <c r="H116" s="113"/>
      <c r="R116" s="5"/>
      <c r="S116" s="5"/>
      <c r="T116" s="5"/>
    </row>
    <row r="117">
      <c r="F117" s="113"/>
      <c r="G117" s="113"/>
      <c r="H117" s="113"/>
      <c r="R117" s="5"/>
      <c r="S117" s="5"/>
      <c r="T117" s="5"/>
    </row>
    <row r="118">
      <c r="F118" s="113"/>
      <c r="G118" s="113"/>
      <c r="H118" s="113"/>
      <c r="R118" s="5"/>
      <c r="S118" s="5"/>
      <c r="T118" s="5"/>
    </row>
    <row r="119">
      <c r="F119" s="113"/>
      <c r="G119" s="113"/>
      <c r="H119" s="113"/>
      <c r="R119" s="5"/>
      <c r="S119" s="5"/>
      <c r="T119" s="5"/>
    </row>
    <row r="120">
      <c r="F120" s="113"/>
      <c r="G120" s="113"/>
      <c r="H120" s="113"/>
      <c r="R120" s="5"/>
      <c r="S120" s="5"/>
      <c r="T120" s="5"/>
    </row>
    <row r="121">
      <c r="F121" s="113"/>
      <c r="G121" s="113"/>
      <c r="H121" s="113"/>
      <c r="R121" s="5"/>
      <c r="S121" s="5"/>
      <c r="T121" s="5"/>
    </row>
    <row r="122">
      <c r="F122" s="113"/>
      <c r="G122" s="113"/>
      <c r="H122" s="113"/>
      <c r="R122" s="5"/>
      <c r="S122" s="5"/>
      <c r="T122" s="5"/>
    </row>
    <row r="123">
      <c r="F123" s="113"/>
      <c r="G123" s="113"/>
      <c r="H123" s="113"/>
      <c r="R123" s="5"/>
      <c r="S123" s="5"/>
      <c r="T123" s="5"/>
    </row>
    <row r="124">
      <c r="F124" s="113"/>
      <c r="G124" s="113"/>
      <c r="H124" s="113"/>
      <c r="R124" s="5"/>
      <c r="S124" s="5"/>
      <c r="T124" s="5"/>
    </row>
    <row r="125">
      <c r="F125" s="113"/>
      <c r="G125" s="113"/>
      <c r="H125" s="113"/>
      <c r="R125" s="5"/>
      <c r="S125" s="5"/>
      <c r="T125" s="5"/>
    </row>
    <row r="126">
      <c r="F126" s="113"/>
      <c r="G126" s="113"/>
      <c r="H126" s="113"/>
      <c r="R126" s="5"/>
      <c r="S126" s="5"/>
      <c r="T126" s="5"/>
    </row>
    <row r="127">
      <c r="F127" s="113"/>
      <c r="G127" s="113"/>
      <c r="H127" s="113"/>
      <c r="R127" s="5"/>
      <c r="S127" s="5"/>
      <c r="T127" s="5"/>
    </row>
    <row r="128">
      <c r="F128" s="113"/>
      <c r="G128" s="113"/>
      <c r="H128" s="113"/>
      <c r="R128" s="5"/>
      <c r="S128" s="5"/>
      <c r="T128" s="5"/>
    </row>
    <row r="129">
      <c r="F129" s="113"/>
      <c r="G129" s="113"/>
      <c r="H129" s="113"/>
      <c r="R129" s="5"/>
      <c r="S129" s="5"/>
      <c r="T129" s="5"/>
    </row>
    <row r="130">
      <c r="F130" s="113"/>
      <c r="G130" s="113"/>
      <c r="H130" s="113"/>
      <c r="R130" s="5"/>
      <c r="S130" s="5"/>
      <c r="T130" s="5"/>
    </row>
    <row r="131">
      <c r="F131" s="113"/>
      <c r="G131" s="113"/>
      <c r="H131" s="113"/>
      <c r="R131" s="5"/>
      <c r="S131" s="5"/>
      <c r="T131" s="5"/>
    </row>
    <row r="132">
      <c r="F132" s="113"/>
      <c r="G132" s="113"/>
      <c r="H132" s="113"/>
      <c r="R132" s="5"/>
      <c r="S132" s="5"/>
      <c r="T132" s="5"/>
    </row>
    <row r="133">
      <c r="F133" s="113"/>
      <c r="G133" s="113"/>
      <c r="H133" s="113"/>
      <c r="R133" s="5"/>
      <c r="S133" s="5"/>
      <c r="T133" s="5"/>
    </row>
    <row r="134">
      <c r="F134" s="113"/>
      <c r="G134" s="113"/>
      <c r="H134" s="113"/>
      <c r="R134" s="5"/>
      <c r="S134" s="5"/>
      <c r="T134" s="5"/>
    </row>
    <row r="135">
      <c r="F135" s="113"/>
      <c r="G135" s="113"/>
      <c r="H135" s="113"/>
      <c r="R135" s="5"/>
      <c r="S135" s="5"/>
      <c r="T135" s="5"/>
    </row>
    <row r="136">
      <c r="F136" s="113"/>
      <c r="G136" s="113"/>
      <c r="H136" s="113"/>
      <c r="R136" s="5"/>
      <c r="S136" s="5"/>
      <c r="T136" s="5"/>
    </row>
    <row r="137">
      <c r="F137" s="113"/>
      <c r="G137" s="113"/>
      <c r="H137" s="113"/>
      <c r="R137" s="5"/>
      <c r="S137" s="5"/>
      <c r="T137" s="5"/>
    </row>
    <row r="138">
      <c r="F138" s="113"/>
      <c r="G138" s="113"/>
      <c r="H138" s="113"/>
      <c r="R138" s="5"/>
      <c r="S138" s="5"/>
      <c r="T138" s="5"/>
    </row>
    <row r="139">
      <c r="F139" s="113"/>
      <c r="G139" s="113"/>
      <c r="H139" s="113"/>
      <c r="R139" s="5"/>
      <c r="S139" s="5"/>
      <c r="T139" s="5"/>
    </row>
    <row r="140">
      <c r="F140" s="113"/>
      <c r="G140" s="113"/>
      <c r="H140" s="113"/>
      <c r="R140" s="5"/>
      <c r="S140" s="5"/>
      <c r="T140" s="5"/>
    </row>
    <row r="141">
      <c r="F141" s="113"/>
      <c r="G141" s="113"/>
      <c r="H141" s="113"/>
      <c r="R141" s="5"/>
      <c r="S141" s="5"/>
      <c r="T141" s="5"/>
    </row>
    <row r="142">
      <c r="F142" s="113"/>
      <c r="G142" s="113"/>
      <c r="H142" s="113"/>
      <c r="R142" s="5"/>
      <c r="S142" s="5"/>
      <c r="T142" s="5"/>
    </row>
    <row r="143">
      <c r="F143" s="113"/>
      <c r="G143" s="113"/>
      <c r="H143" s="113"/>
      <c r="R143" s="5"/>
      <c r="S143" s="5"/>
      <c r="T143" s="5"/>
    </row>
    <row r="144">
      <c r="F144" s="113"/>
      <c r="G144" s="113"/>
      <c r="H144" s="113"/>
      <c r="R144" s="5"/>
      <c r="S144" s="5"/>
      <c r="T144" s="5"/>
    </row>
    <row r="145">
      <c r="F145" s="113"/>
      <c r="G145" s="113"/>
      <c r="H145" s="113"/>
      <c r="R145" s="5"/>
      <c r="S145" s="5"/>
      <c r="T145" s="5"/>
    </row>
    <row r="146">
      <c r="F146" s="113"/>
      <c r="G146" s="113"/>
      <c r="H146" s="113"/>
      <c r="R146" s="5"/>
      <c r="S146" s="5"/>
      <c r="T146" s="5"/>
    </row>
    <row r="147">
      <c r="F147" s="113"/>
      <c r="G147" s="113"/>
      <c r="H147" s="113"/>
      <c r="R147" s="5"/>
      <c r="S147" s="5"/>
      <c r="T147" s="5"/>
    </row>
    <row r="148">
      <c r="F148" s="113"/>
      <c r="G148" s="113"/>
      <c r="H148" s="113"/>
      <c r="R148" s="5"/>
      <c r="S148" s="5"/>
      <c r="T148" s="5"/>
    </row>
    <row r="149">
      <c r="F149" s="113"/>
      <c r="G149" s="113"/>
      <c r="H149" s="113"/>
      <c r="R149" s="5"/>
      <c r="S149" s="5"/>
      <c r="T149" s="5"/>
    </row>
    <row r="150">
      <c r="F150" s="113"/>
      <c r="G150" s="113"/>
      <c r="H150" s="113"/>
      <c r="R150" s="5"/>
      <c r="S150" s="5"/>
      <c r="T150" s="5"/>
    </row>
    <row r="151">
      <c r="F151" s="113"/>
      <c r="G151" s="113"/>
      <c r="H151" s="113"/>
      <c r="R151" s="5"/>
      <c r="S151" s="5"/>
      <c r="T151" s="5"/>
    </row>
    <row r="152">
      <c r="F152" s="113"/>
      <c r="G152" s="113"/>
      <c r="H152" s="113"/>
      <c r="R152" s="5"/>
      <c r="S152" s="5"/>
      <c r="T152" s="5"/>
    </row>
    <row r="153">
      <c r="F153" s="113"/>
      <c r="G153" s="113"/>
      <c r="H153" s="113"/>
      <c r="R153" s="5"/>
      <c r="S153" s="5"/>
      <c r="T153" s="5"/>
    </row>
    <row r="154">
      <c r="F154" s="113"/>
      <c r="G154" s="113"/>
      <c r="H154" s="113"/>
      <c r="R154" s="5"/>
      <c r="S154" s="5"/>
      <c r="T154" s="5"/>
    </row>
    <row r="155">
      <c r="F155" s="113"/>
      <c r="G155" s="113"/>
      <c r="H155" s="113"/>
      <c r="R155" s="5"/>
      <c r="S155" s="5"/>
      <c r="T155" s="5"/>
    </row>
    <row r="156">
      <c r="F156" s="113"/>
      <c r="G156" s="113"/>
      <c r="H156" s="113"/>
      <c r="R156" s="5"/>
      <c r="S156" s="5"/>
      <c r="T156" s="5"/>
    </row>
    <row r="157">
      <c r="F157" s="113"/>
      <c r="G157" s="113"/>
      <c r="H157" s="113"/>
      <c r="R157" s="5"/>
      <c r="S157" s="5"/>
      <c r="T157" s="5"/>
    </row>
    <row r="158">
      <c r="F158" s="113"/>
      <c r="G158" s="113"/>
      <c r="H158" s="113"/>
      <c r="R158" s="5"/>
      <c r="S158" s="5"/>
      <c r="T158" s="5"/>
    </row>
    <row r="159">
      <c r="F159" s="113"/>
      <c r="G159" s="113"/>
      <c r="H159" s="113"/>
      <c r="R159" s="5"/>
      <c r="S159" s="5"/>
      <c r="T159" s="5"/>
    </row>
    <row r="160">
      <c r="F160" s="113"/>
      <c r="G160" s="113"/>
      <c r="H160" s="113"/>
      <c r="R160" s="5"/>
      <c r="S160" s="5"/>
      <c r="T160" s="5"/>
    </row>
    <row r="161">
      <c r="F161" s="113"/>
      <c r="G161" s="113"/>
      <c r="H161" s="113"/>
      <c r="R161" s="5"/>
      <c r="S161" s="5"/>
      <c r="T161" s="5"/>
    </row>
    <row r="162">
      <c r="F162" s="113"/>
      <c r="G162" s="113"/>
      <c r="H162" s="113"/>
      <c r="R162" s="5"/>
      <c r="S162" s="5"/>
      <c r="T162" s="5"/>
    </row>
    <row r="163">
      <c r="F163" s="113"/>
      <c r="G163" s="113"/>
      <c r="H163" s="113"/>
      <c r="R163" s="5"/>
      <c r="S163" s="5"/>
      <c r="T163" s="5"/>
    </row>
    <row r="164">
      <c r="F164" s="113"/>
      <c r="G164" s="113"/>
      <c r="H164" s="113"/>
      <c r="R164" s="5"/>
      <c r="S164" s="5"/>
      <c r="T164" s="5"/>
    </row>
    <row r="165">
      <c r="F165" s="113"/>
      <c r="G165" s="113"/>
      <c r="H165" s="113"/>
      <c r="R165" s="5"/>
      <c r="S165" s="5"/>
      <c r="T165" s="5"/>
    </row>
    <row r="166">
      <c r="F166" s="113"/>
      <c r="G166" s="113"/>
      <c r="H166" s="113"/>
      <c r="R166" s="5"/>
      <c r="S166" s="5"/>
      <c r="T166" s="5"/>
    </row>
    <row r="167">
      <c r="F167" s="113"/>
      <c r="G167" s="113"/>
      <c r="H167" s="113"/>
      <c r="R167" s="5"/>
      <c r="S167" s="5"/>
      <c r="T167" s="5"/>
    </row>
    <row r="168">
      <c r="F168" s="113"/>
      <c r="G168" s="113"/>
      <c r="H168" s="113"/>
      <c r="R168" s="5"/>
      <c r="S168" s="5"/>
      <c r="T168" s="5"/>
    </row>
    <row r="169">
      <c r="F169" s="113"/>
      <c r="G169" s="113"/>
      <c r="H169" s="113"/>
      <c r="R169" s="5"/>
      <c r="S169" s="5"/>
      <c r="T169" s="5"/>
    </row>
    <row r="170">
      <c r="F170" s="113"/>
      <c r="G170" s="113"/>
      <c r="H170" s="113"/>
      <c r="R170" s="5"/>
      <c r="S170" s="5"/>
      <c r="T170" s="5"/>
    </row>
    <row r="171">
      <c r="F171" s="113"/>
      <c r="G171" s="113"/>
      <c r="H171" s="113"/>
      <c r="R171" s="5"/>
      <c r="S171" s="5"/>
      <c r="T171" s="5"/>
    </row>
    <row r="172">
      <c r="F172" s="113"/>
      <c r="G172" s="113"/>
      <c r="H172" s="113"/>
      <c r="R172" s="5"/>
      <c r="S172" s="5"/>
      <c r="T172" s="5"/>
    </row>
    <row r="173">
      <c r="F173" s="113"/>
      <c r="G173" s="113"/>
      <c r="H173" s="113"/>
      <c r="R173" s="5"/>
      <c r="S173" s="5"/>
      <c r="T173" s="5"/>
    </row>
    <row r="174">
      <c r="F174" s="113"/>
      <c r="G174" s="113"/>
      <c r="H174" s="113"/>
      <c r="R174" s="5"/>
      <c r="S174" s="5"/>
      <c r="T174" s="5"/>
    </row>
    <row r="175">
      <c r="F175" s="113"/>
      <c r="G175" s="113"/>
      <c r="H175" s="113"/>
      <c r="R175" s="5"/>
      <c r="S175" s="5"/>
      <c r="T175" s="5"/>
    </row>
    <row r="176">
      <c r="F176" s="113"/>
      <c r="G176" s="113"/>
      <c r="H176" s="113"/>
      <c r="R176" s="5"/>
      <c r="S176" s="5"/>
      <c r="T176" s="5"/>
    </row>
    <row r="177">
      <c r="F177" s="113"/>
      <c r="G177" s="113"/>
      <c r="H177" s="113"/>
      <c r="R177" s="5"/>
      <c r="S177" s="5"/>
      <c r="T177" s="5"/>
    </row>
    <row r="178">
      <c r="F178" s="113"/>
      <c r="G178" s="113"/>
      <c r="H178" s="113"/>
      <c r="R178" s="5"/>
      <c r="S178" s="5"/>
      <c r="T178" s="5"/>
    </row>
    <row r="179">
      <c r="F179" s="113"/>
      <c r="G179" s="113"/>
      <c r="H179" s="113"/>
      <c r="R179" s="5"/>
      <c r="S179" s="5"/>
      <c r="T179" s="5"/>
    </row>
    <row r="180">
      <c r="F180" s="113"/>
      <c r="G180" s="113"/>
      <c r="H180" s="113"/>
      <c r="R180" s="5"/>
      <c r="S180" s="5"/>
      <c r="T180" s="5"/>
    </row>
    <row r="181">
      <c r="F181" s="113"/>
      <c r="G181" s="113"/>
      <c r="H181" s="113"/>
      <c r="R181" s="5"/>
      <c r="S181" s="5"/>
      <c r="T181" s="5"/>
    </row>
    <row r="182">
      <c r="F182" s="113"/>
      <c r="G182" s="113"/>
      <c r="H182" s="113"/>
      <c r="R182" s="5"/>
      <c r="S182" s="5"/>
      <c r="T182" s="5"/>
    </row>
    <row r="183">
      <c r="F183" s="113"/>
      <c r="G183" s="113"/>
      <c r="H183" s="113"/>
      <c r="R183" s="5"/>
      <c r="S183" s="5"/>
      <c r="T183" s="5"/>
    </row>
    <row r="184">
      <c r="F184" s="113"/>
      <c r="G184" s="113"/>
      <c r="H184" s="113"/>
      <c r="R184" s="5"/>
      <c r="S184" s="5"/>
      <c r="T184" s="5"/>
    </row>
    <row r="185">
      <c r="F185" s="113"/>
      <c r="G185" s="113"/>
      <c r="H185" s="113"/>
      <c r="R185" s="5"/>
      <c r="S185" s="5"/>
      <c r="T185" s="5"/>
    </row>
    <row r="186">
      <c r="F186" s="113"/>
      <c r="G186" s="113"/>
      <c r="H186" s="113"/>
      <c r="R186" s="5"/>
      <c r="S186" s="5"/>
      <c r="T186" s="5"/>
    </row>
    <row r="187">
      <c r="F187" s="113"/>
      <c r="G187" s="113"/>
      <c r="H187" s="113"/>
      <c r="R187" s="5"/>
      <c r="S187" s="5"/>
      <c r="T187" s="5"/>
    </row>
    <row r="188">
      <c r="F188" s="113"/>
      <c r="G188" s="113"/>
      <c r="H188" s="113"/>
      <c r="R188" s="5"/>
      <c r="S188" s="5"/>
      <c r="T188" s="5"/>
    </row>
    <row r="189">
      <c r="F189" s="113"/>
      <c r="G189" s="113"/>
      <c r="H189" s="113"/>
      <c r="R189" s="5"/>
      <c r="S189" s="5"/>
      <c r="T189" s="5"/>
    </row>
    <row r="190">
      <c r="F190" s="113"/>
      <c r="G190" s="113"/>
      <c r="H190" s="113"/>
      <c r="R190" s="5"/>
      <c r="S190" s="5"/>
      <c r="T190" s="5"/>
    </row>
    <row r="191">
      <c r="F191" s="113"/>
      <c r="G191" s="113"/>
      <c r="H191" s="113"/>
      <c r="R191" s="5"/>
      <c r="S191" s="5"/>
      <c r="T191" s="5"/>
    </row>
    <row r="192">
      <c r="F192" s="113"/>
      <c r="G192" s="113"/>
      <c r="H192" s="113"/>
      <c r="R192" s="5"/>
      <c r="S192" s="5"/>
      <c r="T192" s="5"/>
    </row>
    <row r="193">
      <c r="F193" s="113"/>
      <c r="G193" s="113"/>
      <c r="H193" s="113"/>
      <c r="R193" s="5"/>
      <c r="S193" s="5"/>
      <c r="T193" s="5"/>
    </row>
    <row r="194">
      <c r="F194" s="113"/>
      <c r="G194" s="113"/>
      <c r="H194" s="113"/>
      <c r="R194" s="5"/>
      <c r="S194" s="5"/>
      <c r="T194" s="5"/>
    </row>
    <row r="195">
      <c r="F195" s="113"/>
      <c r="G195" s="113"/>
      <c r="H195" s="113"/>
      <c r="R195" s="5"/>
      <c r="S195" s="5"/>
      <c r="T195" s="5"/>
    </row>
    <row r="196">
      <c r="F196" s="113"/>
      <c r="G196" s="113"/>
      <c r="H196" s="113"/>
      <c r="R196" s="5"/>
      <c r="S196" s="5"/>
      <c r="T196" s="5"/>
    </row>
    <row r="197">
      <c r="F197" s="113"/>
      <c r="G197" s="113"/>
      <c r="H197" s="113"/>
      <c r="R197" s="5"/>
      <c r="S197" s="5"/>
      <c r="T197" s="5"/>
    </row>
    <row r="198">
      <c r="F198" s="113"/>
      <c r="G198" s="113"/>
      <c r="H198" s="113"/>
      <c r="R198" s="5"/>
      <c r="S198" s="5"/>
      <c r="T198" s="5"/>
    </row>
    <row r="199">
      <c r="F199" s="113"/>
      <c r="G199" s="113"/>
      <c r="H199" s="113"/>
      <c r="R199" s="5"/>
      <c r="S199" s="5"/>
      <c r="T199" s="5"/>
    </row>
    <row r="200">
      <c r="F200" s="113"/>
      <c r="G200" s="113"/>
      <c r="H200" s="113"/>
      <c r="R200" s="5"/>
      <c r="S200" s="5"/>
      <c r="T200" s="5"/>
    </row>
    <row r="201">
      <c r="F201" s="113"/>
      <c r="G201" s="113"/>
      <c r="H201" s="113"/>
      <c r="R201" s="5"/>
      <c r="S201" s="5"/>
      <c r="T201" s="5"/>
    </row>
    <row r="202">
      <c r="F202" s="113"/>
      <c r="G202" s="113"/>
      <c r="H202" s="113"/>
      <c r="R202" s="5"/>
      <c r="S202" s="5"/>
      <c r="T202" s="5"/>
    </row>
    <row r="203">
      <c r="F203" s="113"/>
      <c r="G203" s="113"/>
      <c r="H203" s="113"/>
      <c r="R203" s="5"/>
      <c r="S203" s="5"/>
      <c r="T203" s="5"/>
    </row>
    <row r="204">
      <c r="F204" s="113"/>
      <c r="G204" s="113"/>
      <c r="H204" s="113"/>
      <c r="R204" s="5"/>
      <c r="S204" s="5"/>
      <c r="T204" s="5"/>
    </row>
    <row r="205">
      <c r="F205" s="113"/>
      <c r="G205" s="113"/>
      <c r="H205" s="113"/>
      <c r="R205" s="5"/>
      <c r="S205" s="5"/>
      <c r="T205" s="5"/>
    </row>
    <row r="206">
      <c r="F206" s="113"/>
      <c r="G206" s="113"/>
      <c r="H206" s="113"/>
      <c r="R206" s="5"/>
      <c r="S206" s="5"/>
      <c r="T206" s="5"/>
    </row>
    <row r="207">
      <c r="F207" s="113"/>
      <c r="G207" s="113"/>
      <c r="H207" s="113"/>
      <c r="R207" s="5"/>
      <c r="S207" s="5"/>
      <c r="T207" s="5"/>
    </row>
    <row r="208">
      <c r="F208" s="113"/>
      <c r="G208" s="113"/>
      <c r="H208" s="113"/>
      <c r="R208" s="5"/>
      <c r="S208" s="5"/>
      <c r="T208" s="5"/>
    </row>
    <row r="209">
      <c r="F209" s="113"/>
      <c r="G209" s="113"/>
      <c r="H209" s="113"/>
      <c r="R209" s="5"/>
      <c r="S209" s="5"/>
      <c r="T209" s="5"/>
    </row>
    <row r="210">
      <c r="F210" s="113"/>
      <c r="G210" s="113"/>
      <c r="H210" s="113"/>
      <c r="R210" s="5"/>
      <c r="S210" s="5"/>
      <c r="T210" s="5"/>
    </row>
    <row r="211">
      <c r="F211" s="113"/>
      <c r="G211" s="113"/>
      <c r="H211" s="113"/>
      <c r="R211" s="5"/>
      <c r="S211" s="5"/>
      <c r="T211" s="5"/>
    </row>
    <row r="212">
      <c r="F212" s="113"/>
      <c r="G212" s="113"/>
      <c r="H212" s="113"/>
      <c r="R212" s="5"/>
      <c r="S212" s="5"/>
      <c r="T212" s="5"/>
    </row>
    <row r="213">
      <c r="F213" s="113"/>
      <c r="G213" s="113"/>
      <c r="H213" s="113"/>
      <c r="R213" s="5"/>
      <c r="S213" s="5"/>
      <c r="T213" s="5"/>
    </row>
    <row r="214">
      <c r="F214" s="113"/>
      <c r="G214" s="113"/>
      <c r="H214" s="113"/>
      <c r="R214" s="5"/>
      <c r="S214" s="5"/>
      <c r="T214" s="5"/>
    </row>
    <row r="215">
      <c r="F215" s="113"/>
      <c r="G215" s="113"/>
      <c r="H215" s="113"/>
      <c r="R215" s="5"/>
      <c r="S215" s="5"/>
      <c r="T215" s="5"/>
    </row>
    <row r="216">
      <c r="F216" s="113"/>
      <c r="G216" s="113"/>
      <c r="H216" s="113"/>
      <c r="R216" s="5"/>
      <c r="S216" s="5"/>
      <c r="T216" s="5"/>
    </row>
    <row r="217">
      <c r="F217" s="113"/>
      <c r="G217" s="113"/>
      <c r="H217" s="113"/>
      <c r="R217" s="5"/>
      <c r="S217" s="5"/>
      <c r="T217" s="5"/>
    </row>
    <row r="218">
      <c r="F218" s="113"/>
      <c r="G218" s="113"/>
      <c r="H218" s="113"/>
      <c r="R218" s="5"/>
      <c r="S218" s="5"/>
      <c r="T218" s="5"/>
    </row>
    <row r="219">
      <c r="F219" s="113"/>
      <c r="G219" s="113"/>
      <c r="H219" s="113"/>
      <c r="R219" s="5"/>
      <c r="S219" s="5"/>
      <c r="T219" s="5"/>
    </row>
    <row r="220">
      <c r="F220" s="113"/>
      <c r="G220" s="113"/>
      <c r="H220" s="113"/>
      <c r="R220" s="5"/>
      <c r="S220" s="5"/>
      <c r="T220" s="5"/>
    </row>
    <row r="221">
      <c r="F221" s="113"/>
      <c r="G221" s="113"/>
      <c r="H221" s="113"/>
      <c r="R221" s="5"/>
      <c r="S221" s="5"/>
      <c r="T221" s="5"/>
    </row>
    <row r="222">
      <c r="F222" s="113"/>
      <c r="G222" s="113"/>
      <c r="H222" s="113"/>
      <c r="R222" s="5"/>
      <c r="S222" s="5"/>
      <c r="T222" s="5"/>
    </row>
    <row r="223">
      <c r="F223" s="113"/>
      <c r="G223" s="113"/>
      <c r="H223" s="113"/>
      <c r="R223" s="5"/>
      <c r="S223" s="5"/>
      <c r="T223" s="5"/>
    </row>
    <row r="224">
      <c r="F224" s="113"/>
      <c r="G224" s="113"/>
      <c r="H224" s="113"/>
      <c r="R224" s="5"/>
      <c r="S224" s="5"/>
      <c r="T224" s="5"/>
    </row>
    <row r="225">
      <c r="F225" s="113"/>
      <c r="G225" s="113"/>
      <c r="H225" s="113"/>
      <c r="R225" s="5"/>
      <c r="S225" s="5"/>
      <c r="T225" s="5"/>
    </row>
    <row r="226">
      <c r="F226" s="113"/>
      <c r="G226" s="113"/>
      <c r="H226" s="113"/>
      <c r="R226" s="5"/>
      <c r="S226" s="5"/>
      <c r="T226" s="5"/>
    </row>
    <row r="227">
      <c r="F227" s="113"/>
      <c r="G227" s="113"/>
      <c r="H227" s="113"/>
      <c r="R227" s="5"/>
      <c r="S227" s="5"/>
      <c r="T227" s="5"/>
    </row>
    <row r="228">
      <c r="F228" s="113"/>
      <c r="G228" s="113"/>
      <c r="H228" s="113"/>
      <c r="R228" s="5"/>
      <c r="S228" s="5"/>
      <c r="T228" s="5"/>
    </row>
    <row r="229">
      <c r="F229" s="113"/>
      <c r="G229" s="113"/>
      <c r="H229" s="113"/>
      <c r="R229" s="5"/>
      <c r="S229" s="5"/>
      <c r="T229" s="5"/>
    </row>
    <row r="230">
      <c r="F230" s="113"/>
      <c r="G230" s="113"/>
      <c r="H230" s="113"/>
      <c r="R230" s="5"/>
      <c r="S230" s="5"/>
      <c r="T230" s="5"/>
    </row>
    <row r="231">
      <c r="F231" s="113"/>
      <c r="G231" s="113"/>
      <c r="H231" s="113"/>
      <c r="R231" s="5"/>
      <c r="S231" s="5"/>
      <c r="T231" s="5"/>
    </row>
    <row r="232">
      <c r="F232" s="113"/>
      <c r="G232" s="113"/>
      <c r="H232" s="113"/>
      <c r="R232" s="5"/>
      <c r="S232" s="5"/>
      <c r="T232" s="5"/>
    </row>
    <row r="233">
      <c r="F233" s="113"/>
      <c r="G233" s="113"/>
      <c r="H233" s="113"/>
      <c r="R233" s="5"/>
      <c r="S233" s="5"/>
      <c r="T233" s="5"/>
    </row>
    <row r="234">
      <c r="F234" s="113"/>
      <c r="G234" s="113"/>
      <c r="H234" s="113"/>
      <c r="R234" s="5"/>
      <c r="S234" s="5"/>
      <c r="T234" s="5"/>
    </row>
    <row r="235">
      <c r="F235" s="113"/>
      <c r="G235" s="113"/>
      <c r="H235" s="113"/>
      <c r="R235" s="5"/>
      <c r="S235" s="5"/>
      <c r="T235" s="5"/>
    </row>
    <row r="236">
      <c r="F236" s="113"/>
      <c r="G236" s="113"/>
      <c r="H236" s="113"/>
      <c r="R236" s="5"/>
      <c r="S236" s="5"/>
      <c r="T236" s="5"/>
    </row>
    <row r="237">
      <c r="F237" s="113"/>
      <c r="G237" s="113"/>
      <c r="H237" s="113"/>
      <c r="R237" s="5"/>
      <c r="S237" s="5"/>
      <c r="T237" s="5"/>
    </row>
    <row r="238">
      <c r="F238" s="113"/>
      <c r="G238" s="113"/>
      <c r="H238" s="113"/>
      <c r="R238" s="5"/>
      <c r="S238" s="5"/>
      <c r="T238" s="5"/>
    </row>
    <row r="239">
      <c r="F239" s="113"/>
      <c r="G239" s="113"/>
      <c r="H239" s="113"/>
      <c r="R239" s="5"/>
      <c r="S239" s="5"/>
      <c r="T239" s="5"/>
    </row>
    <row r="240">
      <c r="F240" s="113"/>
      <c r="G240" s="113"/>
      <c r="H240" s="113"/>
      <c r="R240" s="5"/>
      <c r="S240" s="5"/>
      <c r="T240" s="5"/>
    </row>
    <row r="241">
      <c r="F241" s="113"/>
      <c r="G241" s="113"/>
      <c r="H241" s="113"/>
      <c r="R241" s="5"/>
      <c r="S241" s="5"/>
      <c r="T241" s="5"/>
    </row>
    <row r="242">
      <c r="F242" s="113"/>
      <c r="G242" s="113"/>
      <c r="H242" s="113"/>
      <c r="R242" s="5"/>
      <c r="S242" s="5"/>
      <c r="T242" s="5"/>
    </row>
    <row r="243">
      <c r="F243" s="113"/>
      <c r="G243" s="113"/>
      <c r="H243" s="113"/>
      <c r="R243" s="5"/>
      <c r="S243" s="5"/>
      <c r="T243" s="5"/>
    </row>
    <row r="244">
      <c r="F244" s="113"/>
      <c r="G244" s="113"/>
      <c r="H244" s="113"/>
      <c r="R244" s="5"/>
      <c r="S244" s="5"/>
      <c r="T244" s="5"/>
    </row>
    <row r="245">
      <c r="F245" s="113"/>
      <c r="G245" s="113"/>
      <c r="H245" s="113"/>
      <c r="R245" s="5"/>
      <c r="S245" s="5"/>
      <c r="T245" s="5"/>
    </row>
    <row r="246">
      <c r="F246" s="113"/>
      <c r="G246" s="113"/>
      <c r="H246" s="113"/>
      <c r="R246" s="5"/>
      <c r="S246" s="5"/>
      <c r="T246" s="5"/>
    </row>
    <row r="247">
      <c r="F247" s="113"/>
      <c r="G247" s="113"/>
      <c r="H247" s="113"/>
      <c r="R247" s="5"/>
      <c r="S247" s="5"/>
      <c r="T247" s="5"/>
    </row>
    <row r="248">
      <c r="F248" s="113"/>
      <c r="G248" s="113"/>
      <c r="H248" s="113"/>
      <c r="R248" s="5"/>
      <c r="S248" s="5"/>
      <c r="T248" s="5"/>
    </row>
    <row r="249">
      <c r="F249" s="113"/>
      <c r="G249" s="113"/>
      <c r="H249" s="113"/>
      <c r="R249" s="5"/>
      <c r="S249" s="5"/>
      <c r="T249" s="5"/>
    </row>
    <row r="250">
      <c r="F250" s="113"/>
      <c r="G250" s="113"/>
      <c r="H250" s="113"/>
      <c r="R250" s="5"/>
      <c r="S250" s="5"/>
      <c r="T250" s="5"/>
    </row>
    <row r="251">
      <c r="F251" s="113"/>
      <c r="G251" s="113"/>
      <c r="H251" s="113"/>
      <c r="R251" s="5"/>
      <c r="S251" s="5"/>
      <c r="T251" s="5"/>
    </row>
    <row r="252">
      <c r="F252" s="113"/>
      <c r="G252" s="113"/>
      <c r="H252" s="113"/>
      <c r="R252" s="5"/>
      <c r="S252" s="5"/>
      <c r="T252" s="5"/>
    </row>
    <row r="253">
      <c r="F253" s="113"/>
      <c r="G253" s="113"/>
      <c r="H253" s="113"/>
      <c r="R253" s="5"/>
      <c r="S253" s="5"/>
      <c r="T253" s="5"/>
    </row>
    <row r="254">
      <c r="F254" s="113"/>
      <c r="G254" s="113"/>
      <c r="H254" s="113"/>
      <c r="R254" s="5"/>
      <c r="S254" s="5"/>
      <c r="T254" s="5"/>
    </row>
    <row r="255">
      <c r="F255" s="113"/>
      <c r="G255" s="113"/>
      <c r="H255" s="113"/>
      <c r="R255" s="5"/>
      <c r="S255" s="5"/>
      <c r="T255" s="5"/>
    </row>
    <row r="256">
      <c r="F256" s="113"/>
      <c r="G256" s="113"/>
      <c r="H256" s="113"/>
      <c r="R256" s="5"/>
      <c r="S256" s="5"/>
      <c r="T256" s="5"/>
    </row>
    <row r="257">
      <c r="F257" s="113"/>
      <c r="G257" s="113"/>
      <c r="H257" s="113"/>
      <c r="R257" s="5"/>
      <c r="S257" s="5"/>
      <c r="T257" s="5"/>
    </row>
    <row r="258">
      <c r="F258" s="113"/>
      <c r="G258" s="113"/>
      <c r="H258" s="113"/>
      <c r="R258" s="5"/>
      <c r="S258" s="5"/>
      <c r="T258" s="5"/>
    </row>
    <row r="259">
      <c r="F259" s="113"/>
      <c r="G259" s="113"/>
      <c r="H259" s="113"/>
      <c r="R259" s="5"/>
      <c r="S259" s="5"/>
      <c r="T259" s="5"/>
    </row>
    <row r="260">
      <c r="F260" s="113"/>
      <c r="G260" s="113"/>
      <c r="H260" s="113"/>
      <c r="R260" s="5"/>
      <c r="S260" s="5"/>
      <c r="T260" s="5"/>
    </row>
    <row r="261">
      <c r="F261" s="113"/>
      <c r="G261" s="113"/>
      <c r="H261" s="113"/>
      <c r="R261" s="5"/>
      <c r="S261" s="5"/>
      <c r="T261" s="5"/>
    </row>
    <row r="262">
      <c r="F262" s="113"/>
      <c r="G262" s="113"/>
      <c r="H262" s="113"/>
      <c r="R262" s="5"/>
      <c r="S262" s="5"/>
      <c r="T262" s="5"/>
    </row>
    <row r="263">
      <c r="F263" s="113"/>
      <c r="G263" s="113"/>
      <c r="H263" s="113"/>
      <c r="R263" s="5"/>
      <c r="S263" s="5"/>
      <c r="T263" s="5"/>
    </row>
    <row r="264">
      <c r="F264" s="113"/>
      <c r="G264" s="113"/>
      <c r="H264" s="113"/>
      <c r="R264" s="5"/>
      <c r="S264" s="5"/>
      <c r="T264" s="5"/>
    </row>
    <row r="265">
      <c r="F265" s="113"/>
      <c r="G265" s="113"/>
      <c r="H265" s="113"/>
      <c r="R265" s="5"/>
      <c r="S265" s="5"/>
      <c r="T265" s="5"/>
    </row>
    <row r="266">
      <c r="R266" s="5"/>
      <c r="S266" s="5"/>
      <c r="T266" s="5"/>
    </row>
    <row r="267">
      <c r="R267" s="5"/>
      <c r="S267" s="5"/>
      <c r="T267" s="5"/>
    </row>
    <row r="268">
      <c r="R268" s="5"/>
      <c r="S268" s="5"/>
      <c r="T268" s="5"/>
    </row>
    <row r="269">
      <c r="R269" s="5"/>
      <c r="S269" s="5"/>
      <c r="T269" s="5"/>
    </row>
    <row r="270">
      <c r="R270" s="5"/>
      <c r="S270" s="5"/>
      <c r="T270" s="5"/>
    </row>
    <row r="271">
      <c r="R271" s="5"/>
      <c r="S271" s="5"/>
      <c r="T271" s="5"/>
    </row>
    <row r="272">
      <c r="R272" s="5"/>
      <c r="S272" s="5"/>
      <c r="T272" s="5"/>
    </row>
    <row r="273">
      <c r="R273" s="5"/>
      <c r="S273" s="5"/>
      <c r="T273" s="5"/>
    </row>
    <row r="274">
      <c r="R274" s="5"/>
      <c r="S274" s="5"/>
      <c r="T274" s="5"/>
    </row>
    <row r="275">
      <c r="R275" s="5"/>
      <c r="S275" s="5"/>
      <c r="T275" s="5"/>
    </row>
    <row r="276">
      <c r="R276" s="5"/>
      <c r="S276" s="5"/>
      <c r="T276" s="5"/>
    </row>
    <row r="277">
      <c r="R277" s="5"/>
      <c r="S277" s="5"/>
      <c r="T277" s="5"/>
    </row>
    <row r="278">
      <c r="R278" s="5"/>
      <c r="S278" s="5"/>
      <c r="T278" s="5"/>
    </row>
    <row r="279">
      <c r="R279" s="5"/>
      <c r="S279" s="5"/>
      <c r="T279" s="5"/>
    </row>
    <row r="280">
      <c r="R280" s="5"/>
      <c r="S280" s="5"/>
      <c r="T280" s="5"/>
    </row>
    <row r="281">
      <c r="R281" s="5"/>
      <c r="S281" s="5"/>
      <c r="T281" s="5"/>
    </row>
    <row r="282">
      <c r="R282" s="5"/>
      <c r="S282" s="5"/>
      <c r="T282" s="5"/>
    </row>
    <row r="283">
      <c r="R283" s="5"/>
      <c r="S283" s="5"/>
      <c r="T283" s="5"/>
    </row>
    <row r="284">
      <c r="R284" s="5"/>
      <c r="S284" s="5"/>
      <c r="T284" s="5"/>
    </row>
    <row r="285">
      <c r="R285" s="5"/>
      <c r="S285" s="5"/>
      <c r="T285" s="5"/>
    </row>
    <row r="286">
      <c r="R286" s="5"/>
      <c r="S286" s="5"/>
      <c r="T286" s="5"/>
    </row>
    <row r="287">
      <c r="R287" s="5"/>
      <c r="S287" s="5"/>
      <c r="T287" s="5"/>
    </row>
    <row r="288">
      <c r="R288" s="5"/>
      <c r="S288" s="5"/>
      <c r="T288" s="5"/>
    </row>
    <row r="289">
      <c r="R289" s="5"/>
      <c r="S289" s="5"/>
      <c r="T289" s="5"/>
    </row>
    <row r="290">
      <c r="R290" s="5"/>
      <c r="S290" s="5"/>
      <c r="T290" s="5"/>
    </row>
    <row r="291">
      <c r="R291" s="5"/>
      <c r="S291" s="5"/>
      <c r="T291" s="5"/>
    </row>
    <row r="292">
      <c r="R292" s="5"/>
      <c r="S292" s="5"/>
      <c r="T292" s="5"/>
    </row>
    <row r="293">
      <c r="R293" s="5"/>
      <c r="S293" s="5"/>
      <c r="T293" s="5"/>
    </row>
    <row r="294">
      <c r="R294" s="5"/>
      <c r="S294" s="5"/>
      <c r="T294" s="5"/>
    </row>
    <row r="295">
      <c r="R295" s="5"/>
      <c r="S295" s="5"/>
      <c r="T295" s="5"/>
    </row>
    <row r="296">
      <c r="R296" s="5"/>
      <c r="S296" s="5"/>
      <c r="T296" s="5"/>
    </row>
    <row r="297">
      <c r="R297" s="5"/>
      <c r="S297" s="5"/>
      <c r="T297" s="5"/>
    </row>
    <row r="298">
      <c r="R298" s="5"/>
      <c r="S298" s="5"/>
      <c r="T298" s="5"/>
    </row>
    <row r="299">
      <c r="R299" s="5"/>
      <c r="S299" s="5"/>
      <c r="T299" s="5"/>
    </row>
    <row r="300">
      <c r="R300" s="5"/>
      <c r="S300" s="5"/>
      <c r="T300" s="5"/>
    </row>
    <row r="301">
      <c r="R301" s="5"/>
      <c r="S301" s="5"/>
      <c r="T301" s="5"/>
    </row>
    <row r="302">
      <c r="R302" s="5"/>
      <c r="S302" s="5"/>
      <c r="T302" s="5"/>
    </row>
    <row r="303">
      <c r="R303" s="5"/>
      <c r="S303" s="5"/>
      <c r="T303" s="5"/>
    </row>
    <row r="304">
      <c r="R304" s="5"/>
      <c r="S304" s="5"/>
      <c r="T304" s="5"/>
    </row>
    <row r="305">
      <c r="R305" s="5"/>
      <c r="S305" s="5"/>
      <c r="T305" s="5"/>
    </row>
    <row r="306">
      <c r="R306" s="5"/>
      <c r="S306" s="5"/>
      <c r="T306" s="5"/>
    </row>
    <row r="307">
      <c r="R307" s="5"/>
      <c r="S307" s="5"/>
      <c r="T307" s="5"/>
    </row>
    <row r="308">
      <c r="R308" s="5"/>
      <c r="S308" s="5"/>
      <c r="T308" s="5"/>
    </row>
    <row r="309">
      <c r="R309" s="5"/>
      <c r="S309" s="5"/>
      <c r="T309" s="5"/>
    </row>
    <row r="310">
      <c r="R310" s="5"/>
      <c r="S310" s="5"/>
      <c r="T310" s="5"/>
    </row>
    <row r="311">
      <c r="R311" s="5"/>
      <c r="S311" s="5"/>
      <c r="T311" s="5"/>
    </row>
    <row r="312">
      <c r="R312" s="5"/>
      <c r="S312" s="5"/>
      <c r="T312" s="5"/>
    </row>
    <row r="313">
      <c r="R313" s="5"/>
      <c r="S313" s="5"/>
      <c r="T313" s="5"/>
    </row>
    <row r="314">
      <c r="R314" s="5"/>
      <c r="S314" s="5"/>
      <c r="T314" s="5"/>
    </row>
    <row r="315">
      <c r="R315" s="5"/>
      <c r="S315" s="5"/>
      <c r="T315" s="5"/>
    </row>
    <row r="316">
      <c r="R316" s="5"/>
      <c r="S316" s="5"/>
      <c r="T316" s="5"/>
    </row>
    <row r="317">
      <c r="R317" s="5"/>
      <c r="S317" s="5"/>
      <c r="T317" s="5"/>
    </row>
    <row r="318">
      <c r="R318" s="5"/>
      <c r="S318" s="5"/>
      <c r="T318" s="5"/>
    </row>
    <row r="319">
      <c r="R319" s="5"/>
      <c r="S319" s="5"/>
      <c r="T319" s="5"/>
    </row>
    <row r="320">
      <c r="R320" s="5"/>
      <c r="S320" s="5"/>
      <c r="T320" s="5"/>
    </row>
    <row r="321">
      <c r="R321" s="5"/>
      <c r="S321" s="5"/>
      <c r="T321" s="5"/>
    </row>
    <row r="322">
      <c r="R322" s="5"/>
      <c r="S322" s="5"/>
      <c r="T322" s="5"/>
    </row>
    <row r="323">
      <c r="R323" s="5"/>
      <c r="S323" s="5"/>
      <c r="T323" s="5"/>
    </row>
    <row r="324">
      <c r="R324" s="5"/>
      <c r="S324" s="5"/>
      <c r="T324" s="5"/>
    </row>
    <row r="325">
      <c r="R325" s="5"/>
      <c r="S325" s="5"/>
      <c r="T325" s="5"/>
    </row>
    <row r="326">
      <c r="R326" s="5"/>
      <c r="S326" s="5"/>
      <c r="T326" s="5"/>
    </row>
    <row r="327">
      <c r="R327" s="5"/>
      <c r="S327" s="5"/>
      <c r="T327" s="5"/>
    </row>
    <row r="328">
      <c r="R328" s="5"/>
      <c r="S328" s="5"/>
      <c r="T328" s="5"/>
    </row>
    <row r="329">
      <c r="R329" s="5"/>
      <c r="S329" s="5"/>
      <c r="T329" s="5"/>
    </row>
    <row r="330">
      <c r="R330" s="5"/>
      <c r="S330" s="5"/>
      <c r="T330" s="5"/>
    </row>
    <row r="331">
      <c r="R331" s="5"/>
      <c r="S331" s="5"/>
      <c r="T331" s="5"/>
    </row>
    <row r="332">
      <c r="R332" s="5"/>
      <c r="S332" s="5"/>
      <c r="T332" s="5"/>
    </row>
    <row r="333">
      <c r="R333" s="5"/>
      <c r="S333" s="5"/>
      <c r="T333" s="5"/>
    </row>
    <row r="334">
      <c r="R334" s="5"/>
      <c r="S334" s="5"/>
      <c r="T334" s="5"/>
    </row>
    <row r="335">
      <c r="R335" s="5"/>
      <c r="S335" s="5"/>
      <c r="T335" s="5"/>
    </row>
    <row r="336">
      <c r="R336" s="5"/>
      <c r="S336" s="5"/>
      <c r="T336" s="5"/>
    </row>
    <row r="337">
      <c r="R337" s="5"/>
      <c r="S337" s="5"/>
      <c r="T337" s="5"/>
    </row>
    <row r="338">
      <c r="R338" s="5"/>
      <c r="S338" s="5"/>
      <c r="T338" s="5"/>
    </row>
    <row r="339">
      <c r="R339" s="5"/>
      <c r="S339" s="5"/>
      <c r="T339" s="5"/>
    </row>
    <row r="340">
      <c r="R340" s="5"/>
      <c r="S340" s="5"/>
      <c r="T340" s="5"/>
    </row>
    <row r="341">
      <c r="R341" s="5"/>
      <c r="S341" s="5"/>
      <c r="T341" s="5"/>
    </row>
    <row r="342">
      <c r="R342" s="5"/>
      <c r="S342" s="5"/>
      <c r="T342" s="5"/>
    </row>
    <row r="343">
      <c r="R343" s="5"/>
      <c r="S343" s="5"/>
      <c r="T343" s="5"/>
    </row>
    <row r="344">
      <c r="R344" s="5"/>
      <c r="S344" s="5"/>
      <c r="T344" s="5"/>
    </row>
    <row r="345">
      <c r="R345" s="5"/>
      <c r="S345" s="5"/>
      <c r="T345" s="5"/>
    </row>
    <row r="346">
      <c r="R346" s="5"/>
      <c r="S346" s="5"/>
      <c r="T346" s="5"/>
    </row>
    <row r="347">
      <c r="R347" s="5"/>
      <c r="S347" s="5"/>
      <c r="T347" s="5"/>
    </row>
    <row r="348">
      <c r="R348" s="5"/>
      <c r="S348" s="5"/>
      <c r="T348" s="5"/>
    </row>
    <row r="349">
      <c r="R349" s="5"/>
      <c r="S349" s="5"/>
      <c r="T349" s="5"/>
    </row>
    <row r="350">
      <c r="R350" s="5"/>
      <c r="S350" s="5"/>
      <c r="T350" s="5"/>
    </row>
    <row r="351">
      <c r="R351" s="5"/>
      <c r="S351" s="5"/>
      <c r="T351" s="5"/>
    </row>
    <row r="352">
      <c r="R352" s="5"/>
      <c r="S352" s="5"/>
      <c r="T352" s="5"/>
    </row>
    <row r="353">
      <c r="R353" s="5"/>
      <c r="S353" s="5"/>
      <c r="T353" s="5"/>
    </row>
    <row r="354">
      <c r="R354" s="5"/>
      <c r="S354" s="5"/>
      <c r="T354" s="5"/>
    </row>
    <row r="355">
      <c r="R355" s="5"/>
      <c r="S355" s="5"/>
      <c r="T355" s="5"/>
    </row>
    <row r="356">
      <c r="R356" s="5"/>
      <c r="S356" s="5"/>
      <c r="T356" s="5"/>
    </row>
    <row r="357">
      <c r="R357" s="5"/>
      <c r="S357" s="5"/>
      <c r="T357" s="5"/>
    </row>
    <row r="358">
      <c r="R358" s="5"/>
      <c r="S358" s="5"/>
      <c r="T358" s="5"/>
    </row>
    <row r="359">
      <c r="R359" s="5"/>
      <c r="S359" s="5"/>
      <c r="T359" s="5"/>
    </row>
    <row r="360">
      <c r="R360" s="5"/>
      <c r="S360" s="5"/>
      <c r="T360" s="5"/>
    </row>
    <row r="361">
      <c r="R361" s="5"/>
      <c r="S361" s="5"/>
      <c r="T361" s="5"/>
    </row>
    <row r="362">
      <c r="R362" s="5"/>
      <c r="S362" s="5"/>
      <c r="T362" s="5"/>
    </row>
    <row r="363">
      <c r="R363" s="5"/>
      <c r="S363" s="5"/>
      <c r="T363" s="5"/>
    </row>
    <row r="364">
      <c r="R364" s="5"/>
      <c r="S364" s="5"/>
      <c r="T364" s="5"/>
    </row>
    <row r="365">
      <c r="R365" s="5"/>
      <c r="S365" s="5"/>
      <c r="T365" s="5"/>
    </row>
    <row r="366">
      <c r="R366" s="5"/>
      <c r="S366" s="5"/>
      <c r="T366" s="5"/>
    </row>
    <row r="367">
      <c r="R367" s="5"/>
      <c r="S367" s="5"/>
      <c r="T367" s="5"/>
    </row>
    <row r="368">
      <c r="R368" s="5"/>
      <c r="S368" s="5"/>
      <c r="T368" s="5"/>
    </row>
    <row r="369">
      <c r="R369" s="5"/>
      <c r="S369" s="5"/>
      <c r="T369" s="5"/>
    </row>
    <row r="370">
      <c r="R370" s="5"/>
      <c r="S370" s="5"/>
      <c r="T370" s="5"/>
    </row>
    <row r="371">
      <c r="R371" s="5"/>
      <c r="S371" s="5"/>
      <c r="T371" s="5"/>
    </row>
    <row r="372">
      <c r="R372" s="5"/>
      <c r="S372" s="5"/>
      <c r="T372" s="5"/>
    </row>
    <row r="373">
      <c r="R373" s="5"/>
      <c r="S373" s="5"/>
      <c r="T373" s="5"/>
    </row>
    <row r="374">
      <c r="R374" s="5"/>
      <c r="S374" s="5"/>
      <c r="T374" s="5"/>
    </row>
    <row r="375">
      <c r="R375" s="5"/>
      <c r="S375" s="5"/>
      <c r="T375" s="5"/>
    </row>
    <row r="376">
      <c r="R376" s="5"/>
      <c r="S376" s="5"/>
      <c r="T376" s="5"/>
    </row>
    <row r="377">
      <c r="R377" s="5"/>
      <c r="S377" s="5"/>
      <c r="T377" s="5"/>
    </row>
    <row r="378">
      <c r="R378" s="5"/>
      <c r="S378" s="5"/>
      <c r="T378" s="5"/>
    </row>
    <row r="379">
      <c r="R379" s="5"/>
      <c r="S379" s="5"/>
      <c r="T379" s="5"/>
    </row>
    <row r="380">
      <c r="R380" s="5"/>
      <c r="S380" s="5"/>
      <c r="T380" s="5"/>
    </row>
    <row r="381">
      <c r="R381" s="5"/>
      <c r="S381" s="5"/>
      <c r="T381" s="5"/>
    </row>
    <row r="382">
      <c r="R382" s="5"/>
      <c r="S382" s="5"/>
      <c r="T382" s="5"/>
    </row>
    <row r="383">
      <c r="R383" s="5"/>
      <c r="S383" s="5"/>
      <c r="T383" s="5"/>
    </row>
    <row r="384">
      <c r="R384" s="5"/>
      <c r="S384" s="5"/>
      <c r="T384" s="5"/>
    </row>
    <row r="385">
      <c r="R385" s="5"/>
      <c r="S385" s="5"/>
      <c r="T385" s="5"/>
    </row>
    <row r="386">
      <c r="R386" s="5"/>
      <c r="S386" s="5"/>
      <c r="T386" s="5"/>
    </row>
    <row r="387">
      <c r="R387" s="5"/>
      <c r="S387" s="5"/>
      <c r="T387" s="5"/>
    </row>
    <row r="388">
      <c r="R388" s="5"/>
      <c r="S388" s="5"/>
      <c r="T388" s="5"/>
    </row>
    <row r="389">
      <c r="R389" s="5"/>
      <c r="S389" s="5"/>
      <c r="T389" s="5"/>
    </row>
    <row r="390">
      <c r="R390" s="5"/>
      <c r="S390" s="5"/>
      <c r="T390" s="5"/>
    </row>
    <row r="391">
      <c r="R391" s="5"/>
      <c r="S391" s="5"/>
      <c r="T391" s="5"/>
    </row>
    <row r="392">
      <c r="R392" s="5"/>
      <c r="S392" s="5"/>
      <c r="T392" s="5"/>
    </row>
    <row r="393">
      <c r="R393" s="5"/>
      <c r="S393" s="5"/>
      <c r="T393" s="5"/>
    </row>
    <row r="394">
      <c r="R394" s="5"/>
      <c r="S394" s="5"/>
      <c r="T394" s="5"/>
    </row>
    <row r="395">
      <c r="R395" s="5"/>
      <c r="S395" s="5"/>
      <c r="T395" s="5"/>
    </row>
    <row r="396">
      <c r="R396" s="5"/>
      <c r="S396" s="5"/>
      <c r="T396" s="5"/>
    </row>
    <row r="397">
      <c r="R397" s="5"/>
      <c r="S397" s="5"/>
      <c r="T397" s="5"/>
    </row>
    <row r="398">
      <c r="R398" s="5"/>
      <c r="S398" s="5"/>
      <c r="T398" s="5"/>
    </row>
    <row r="399">
      <c r="R399" s="5"/>
      <c r="S399" s="5"/>
      <c r="T399" s="5"/>
    </row>
    <row r="400">
      <c r="R400" s="5"/>
      <c r="S400" s="5"/>
      <c r="T400" s="5"/>
    </row>
    <row r="401">
      <c r="R401" s="5"/>
      <c r="S401" s="5"/>
      <c r="T401" s="5"/>
    </row>
    <row r="402">
      <c r="R402" s="5"/>
      <c r="S402" s="5"/>
      <c r="T402" s="5"/>
    </row>
    <row r="403">
      <c r="R403" s="5"/>
      <c r="S403" s="5"/>
      <c r="T403" s="5"/>
    </row>
    <row r="404">
      <c r="R404" s="5"/>
      <c r="S404" s="5"/>
      <c r="T404" s="5"/>
    </row>
    <row r="405">
      <c r="R405" s="5"/>
      <c r="S405" s="5"/>
      <c r="T405" s="5"/>
    </row>
    <row r="406">
      <c r="R406" s="5"/>
      <c r="S406" s="5"/>
      <c r="T406" s="5"/>
    </row>
    <row r="407">
      <c r="R407" s="5"/>
      <c r="S407" s="5"/>
      <c r="T407" s="5"/>
    </row>
    <row r="408">
      <c r="R408" s="5"/>
      <c r="S408" s="5"/>
      <c r="T408" s="5"/>
    </row>
    <row r="409">
      <c r="R409" s="5"/>
      <c r="S409" s="5"/>
      <c r="T409" s="5"/>
    </row>
    <row r="410">
      <c r="R410" s="5"/>
      <c r="S410" s="5"/>
      <c r="T410" s="5"/>
    </row>
    <row r="411">
      <c r="R411" s="5"/>
      <c r="S411" s="5"/>
      <c r="T411" s="5"/>
    </row>
    <row r="412">
      <c r="R412" s="5"/>
      <c r="S412" s="5"/>
      <c r="T412" s="5"/>
    </row>
    <row r="413">
      <c r="R413" s="5"/>
      <c r="S413" s="5"/>
      <c r="T413" s="5"/>
    </row>
    <row r="414">
      <c r="R414" s="5"/>
      <c r="S414" s="5"/>
      <c r="T414" s="5"/>
    </row>
    <row r="415">
      <c r="R415" s="5"/>
      <c r="S415" s="5"/>
      <c r="T415" s="5"/>
    </row>
    <row r="416">
      <c r="R416" s="5"/>
      <c r="S416" s="5"/>
      <c r="T416" s="5"/>
    </row>
    <row r="417">
      <c r="R417" s="5"/>
      <c r="S417" s="5"/>
      <c r="T417" s="5"/>
    </row>
    <row r="418">
      <c r="R418" s="5"/>
      <c r="S418" s="5"/>
      <c r="T418" s="5"/>
    </row>
    <row r="419">
      <c r="R419" s="5"/>
      <c r="S419" s="5"/>
      <c r="T419" s="5"/>
    </row>
    <row r="420">
      <c r="R420" s="5"/>
      <c r="S420" s="5"/>
      <c r="T420" s="5"/>
    </row>
    <row r="421">
      <c r="R421" s="5"/>
      <c r="S421" s="5"/>
      <c r="T421" s="5"/>
    </row>
    <row r="422">
      <c r="R422" s="5"/>
      <c r="S422" s="5"/>
      <c r="T422" s="5"/>
    </row>
    <row r="423">
      <c r="R423" s="5"/>
      <c r="S423" s="5"/>
      <c r="T423" s="5"/>
    </row>
    <row r="424">
      <c r="R424" s="5"/>
      <c r="S424" s="5"/>
      <c r="T424" s="5"/>
    </row>
    <row r="425">
      <c r="R425" s="5"/>
      <c r="S425" s="5"/>
      <c r="T425" s="5"/>
    </row>
    <row r="426">
      <c r="R426" s="5"/>
      <c r="S426" s="5"/>
      <c r="T426" s="5"/>
    </row>
    <row r="427">
      <c r="R427" s="5"/>
      <c r="S427" s="5"/>
      <c r="T427" s="5"/>
    </row>
    <row r="428">
      <c r="R428" s="5"/>
      <c r="S428" s="5"/>
      <c r="T428" s="5"/>
    </row>
    <row r="429">
      <c r="R429" s="5"/>
      <c r="S429" s="5"/>
      <c r="T429" s="5"/>
    </row>
    <row r="430">
      <c r="R430" s="5"/>
      <c r="S430" s="5"/>
      <c r="T430" s="5"/>
    </row>
    <row r="431">
      <c r="R431" s="5"/>
      <c r="S431" s="5"/>
      <c r="T431" s="5"/>
    </row>
    <row r="432">
      <c r="R432" s="5"/>
      <c r="S432" s="5"/>
      <c r="T432" s="5"/>
    </row>
    <row r="433">
      <c r="R433" s="5"/>
      <c r="S433" s="5"/>
      <c r="T433" s="5"/>
    </row>
    <row r="434">
      <c r="R434" s="5"/>
      <c r="S434" s="5"/>
      <c r="T434" s="5"/>
    </row>
    <row r="435">
      <c r="R435" s="5"/>
      <c r="S435" s="5"/>
      <c r="T435" s="5"/>
    </row>
    <row r="436">
      <c r="R436" s="5"/>
      <c r="S436" s="5"/>
      <c r="T436" s="5"/>
    </row>
    <row r="437">
      <c r="R437" s="5"/>
      <c r="S437" s="5"/>
      <c r="T437" s="5"/>
    </row>
    <row r="438">
      <c r="R438" s="5"/>
      <c r="S438" s="5"/>
      <c r="T438" s="5"/>
    </row>
    <row r="439">
      <c r="R439" s="5"/>
      <c r="S439" s="5"/>
      <c r="T439" s="5"/>
    </row>
    <row r="440">
      <c r="R440" s="5"/>
      <c r="S440" s="5"/>
      <c r="T440" s="5"/>
    </row>
    <row r="441">
      <c r="R441" s="5"/>
      <c r="S441" s="5"/>
      <c r="T441" s="5"/>
    </row>
    <row r="442">
      <c r="R442" s="5"/>
      <c r="S442" s="5"/>
      <c r="T442" s="5"/>
    </row>
    <row r="443">
      <c r="R443" s="5"/>
      <c r="S443" s="5"/>
      <c r="T443" s="5"/>
    </row>
    <row r="444">
      <c r="R444" s="5"/>
      <c r="S444" s="5"/>
      <c r="T444" s="5"/>
    </row>
    <row r="445">
      <c r="R445" s="5"/>
      <c r="S445" s="5"/>
      <c r="T445" s="5"/>
    </row>
    <row r="446">
      <c r="R446" s="5"/>
      <c r="S446" s="5"/>
      <c r="T446" s="5"/>
    </row>
    <row r="447">
      <c r="R447" s="5"/>
      <c r="S447" s="5"/>
      <c r="T447" s="5"/>
    </row>
    <row r="448">
      <c r="R448" s="5"/>
      <c r="S448" s="5"/>
      <c r="T448" s="5"/>
    </row>
    <row r="449">
      <c r="R449" s="5"/>
      <c r="S449" s="5"/>
      <c r="T449" s="5"/>
    </row>
    <row r="450">
      <c r="R450" s="5"/>
      <c r="S450" s="5"/>
      <c r="T450" s="5"/>
    </row>
    <row r="451">
      <c r="R451" s="5"/>
      <c r="S451" s="5"/>
      <c r="T451" s="5"/>
    </row>
    <row r="452">
      <c r="R452" s="5"/>
      <c r="S452" s="5"/>
      <c r="T452" s="5"/>
    </row>
    <row r="453">
      <c r="R453" s="5"/>
      <c r="S453" s="5"/>
      <c r="T453" s="5"/>
    </row>
    <row r="454">
      <c r="R454" s="5"/>
      <c r="S454" s="5"/>
      <c r="T454" s="5"/>
    </row>
    <row r="455">
      <c r="R455" s="5"/>
      <c r="S455" s="5"/>
      <c r="T455" s="5"/>
    </row>
    <row r="456">
      <c r="R456" s="5"/>
      <c r="S456" s="5"/>
      <c r="T456" s="5"/>
    </row>
    <row r="457">
      <c r="R457" s="5"/>
      <c r="S457" s="5"/>
      <c r="T457" s="5"/>
    </row>
    <row r="458">
      <c r="R458" s="5"/>
      <c r="S458" s="5"/>
      <c r="T458" s="5"/>
    </row>
    <row r="459">
      <c r="R459" s="5"/>
      <c r="S459" s="5"/>
      <c r="T459" s="5"/>
    </row>
    <row r="460">
      <c r="R460" s="5"/>
      <c r="S460" s="5"/>
      <c r="T460" s="5"/>
    </row>
    <row r="461">
      <c r="R461" s="5"/>
      <c r="S461" s="5"/>
      <c r="T461" s="5"/>
    </row>
    <row r="462">
      <c r="R462" s="5"/>
      <c r="S462" s="5"/>
      <c r="T462" s="5"/>
    </row>
    <row r="463">
      <c r="R463" s="5"/>
      <c r="S463" s="5"/>
      <c r="T463" s="5"/>
    </row>
    <row r="464">
      <c r="R464" s="5"/>
      <c r="S464" s="5"/>
      <c r="T464" s="5"/>
    </row>
    <row r="465">
      <c r="R465" s="5"/>
      <c r="S465" s="5"/>
      <c r="T465" s="5"/>
    </row>
    <row r="466">
      <c r="R466" s="5"/>
      <c r="S466" s="5"/>
      <c r="T466" s="5"/>
    </row>
    <row r="467">
      <c r="R467" s="5"/>
      <c r="S467" s="5"/>
      <c r="T467" s="5"/>
    </row>
    <row r="468">
      <c r="R468" s="5"/>
      <c r="S468" s="5"/>
      <c r="T468" s="5"/>
    </row>
    <row r="469">
      <c r="R469" s="5"/>
      <c r="S469" s="5"/>
      <c r="T469" s="5"/>
    </row>
    <row r="470">
      <c r="R470" s="5"/>
      <c r="S470" s="5"/>
      <c r="T470" s="5"/>
    </row>
    <row r="471">
      <c r="R471" s="5"/>
      <c r="S471" s="5"/>
      <c r="T471" s="5"/>
    </row>
    <row r="472">
      <c r="R472" s="5"/>
      <c r="S472" s="5"/>
      <c r="T472" s="5"/>
    </row>
    <row r="473">
      <c r="R473" s="5"/>
      <c r="S473" s="5"/>
      <c r="T473" s="5"/>
    </row>
    <row r="474">
      <c r="R474" s="5"/>
      <c r="S474" s="5"/>
      <c r="T474" s="5"/>
    </row>
    <row r="475">
      <c r="R475" s="5"/>
      <c r="S475" s="5"/>
      <c r="T475" s="5"/>
    </row>
    <row r="476">
      <c r="R476" s="5"/>
      <c r="S476" s="5"/>
      <c r="T476" s="5"/>
    </row>
    <row r="477">
      <c r="R477" s="5"/>
      <c r="S477" s="5"/>
      <c r="T477" s="5"/>
    </row>
    <row r="478">
      <c r="R478" s="5"/>
      <c r="S478" s="5"/>
      <c r="T478" s="5"/>
    </row>
    <row r="479">
      <c r="R479" s="5"/>
      <c r="S479" s="5"/>
      <c r="T479" s="5"/>
    </row>
    <row r="480">
      <c r="R480" s="5"/>
      <c r="S480" s="5"/>
      <c r="T480" s="5"/>
    </row>
    <row r="481">
      <c r="R481" s="5"/>
      <c r="S481" s="5"/>
      <c r="T481" s="5"/>
    </row>
    <row r="482">
      <c r="R482" s="5"/>
      <c r="S482" s="5"/>
      <c r="T482" s="5"/>
    </row>
    <row r="483">
      <c r="R483" s="5"/>
      <c r="S483" s="5"/>
      <c r="T483" s="5"/>
    </row>
    <row r="484">
      <c r="R484" s="5"/>
      <c r="S484" s="5"/>
      <c r="T484" s="5"/>
    </row>
    <row r="485">
      <c r="R485" s="5"/>
      <c r="S485" s="5"/>
      <c r="T485" s="5"/>
    </row>
    <row r="486">
      <c r="R486" s="5"/>
      <c r="S486" s="5"/>
      <c r="T486" s="5"/>
    </row>
    <row r="487">
      <c r="R487" s="5"/>
      <c r="S487" s="5"/>
      <c r="T487" s="5"/>
    </row>
    <row r="488">
      <c r="R488" s="5"/>
      <c r="S488" s="5"/>
      <c r="T488" s="5"/>
    </row>
    <row r="489">
      <c r="R489" s="5"/>
      <c r="S489" s="5"/>
      <c r="T489" s="5"/>
    </row>
    <row r="490">
      <c r="R490" s="5"/>
      <c r="S490" s="5"/>
      <c r="T490" s="5"/>
    </row>
    <row r="491">
      <c r="R491" s="5"/>
      <c r="S491" s="5"/>
      <c r="T491" s="5"/>
    </row>
    <row r="492">
      <c r="R492" s="5"/>
      <c r="S492" s="5"/>
      <c r="T492" s="5"/>
    </row>
    <row r="493">
      <c r="R493" s="5"/>
      <c r="S493" s="5"/>
      <c r="T493" s="5"/>
    </row>
    <row r="494">
      <c r="R494" s="5"/>
      <c r="S494" s="5"/>
      <c r="T494" s="5"/>
    </row>
    <row r="495">
      <c r="R495" s="5"/>
      <c r="S495" s="5"/>
      <c r="T495" s="5"/>
    </row>
    <row r="496">
      <c r="R496" s="5"/>
      <c r="S496" s="5"/>
      <c r="T496" s="5"/>
    </row>
    <row r="497">
      <c r="R497" s="5"/>
      <c r="S497" s="5"/>
      <c r="T497" s="5"/>
    </row>
    <row r="498">
      <c r="R498" s="5"/>
      <c r="S498" s="5"/>
      <c r="T498" s="5"/>
    </row>
    <row r="499">
      <c r="R499" s="5"/>
      <c r="S499" s="5"/>
      <c r="T499" s="5"/>
    </row>
    <row r="500">
      <c r="R500" s="5"/>
      <c r="S500" s="5"/>
      <c r="T500" s="5"/>
    </row>
    <row r="501">
      <c r="R501" s="5"/>
      <c r="S501" s="5"/>
      <c r="T501" s="5"/>
    </row>
    <row r="502">
      <c r="R502" s="5"/>
      <c r="S502" s="5"/>
      <c r="T502" s="5"/>
    </row>
    <row r="503">
      <c r="R503" s="5"/>
      <c r="S503" s="5"/>
      <c r="T503" s="5"/>
    </row>
    <row r="504">
      <c r="R504" s="5"/>
      <c r="S504" s="5"/>
      <c r="T504" s="5"/>
    </row>
    <row r="505">
      <c r="R505" s="5"/>
      <c r="S505" s="5"/>
      <c r="T505" s="5"/>
    </row>
    <row r="506">
      <c r="R506" s="5"/>
      <c r="S506" s="5"/>
      <c r="T506" s="5"/>
    </row>
    <row r="507">
      <c r="R507" s="5"/>
      <c r="S507" s="5"/>
      <c r="T507" s="5"/>
    </row>
    <row r="508">
      <c r="R508" s="5"/>
      <c r="S508" s="5"/>
      <c r="T508" s="5"/>
    </row>
    <row r="509">
      <c r="R509" s="5"/>
      <c r="S509" s="5"/>
      <c r="T509" s="5"/>
    </row>
    <row r="510">
      <c r="R510" s="5"/>
      <c r="S510" s="5"/>
      <c r="T510" s="5"/>
    </row>
    <row r="511">
      <c r="R511" s="5"/>
      <c r="S511" s="5"/>
      <c r="T511" s="5"/>
    </row>
    <row r="512">
      <c r="R512" s="5"/>
      <c r="S512" s="5"/>
      <c r="T512" s="5"/>
    </row>
    <row r="513">
      <c r="R513" s="5"/>
      <c r="S513" s="5"/>
      <c r="T513" s="5"/>
    </row>
    <row r="514">
      <c r="R514" s="5"/>
      <c r="S514" s="5"/>
      <c r="T514" s="5"/>
    </row>
    <row r="515">
      <c r="R515" s="5"/>
      <c r="S515" s="5"/>
      <c r="T515" s="5"/>
    </row>
    <row r="516">
      <c r="R516" s="5"/>
      <c r="S516" s="5"/>
      <c r="T516" s="5"/>
    </row>
    <row r="517">
      <c r="R517" s="5"/>
      <c r="S517" s="5"/>
      <c r="T517" s="5"/>
    </row>
    <row r="518">
      <c r="R518" s="5"/>
      <c r="S518" s="5"/>
      <c r="T518" s="5"/>
    </row>
    <row r="519">
      <c r="R519" s="5"/>
      <c r="S519" s="5"/>
      <c r="T519" s="5"/>
    </row>
    <row r="520">
      <c r="R520" s="5"/>
      <c r="S520" s="5"/>
      <c r="T520" s="5"/>
    </row>
    <row r="521">
      <c r="R521" s="5"/>
      <c r="S521" s="5"/>
      <c r="T521" s="5"/>
    </row>
    <row r="522">
      <c r="R522" s="5"/>
      <c r="S522" s="5"/>
      <c r="T522" s="5"/>
    </row>
    <row r="523">
      <c r="R523" s="5"/>
      <c r="S523" s="5"/>
      <c r="T523" s="5"/>
    </row>
    <row r="524">
      <c r="R524" s="5"/>
      <c r="S524" s="5"/>
      <c r="T524" s="5"/>
    </row>
    <row r="525">
      <c r="R525" s="5"/>
      <c r="S525" s="5"/>
      <c r="T525" s="5"/>
    </row>
    <row r="526">
      <c r="R526" s="5"/>
      <c r="S526" s="5"/>
      <c r="T526" s="5"/>
    </row>
    <row r="527">
      <c r="R527" s="5"/>
      <c r="S527" s="5"/>
      <c r="T527" s="5"/>
    </row>
    <row r="528">
      <c r="R528" s="5"/>
      <c r="S528" s="5"/>
      <c r="T528" s="5"/>
    </row>
    <row r="529">
      <c r="R529" s="5"/>
      <c r="S529" s="5"/>
      <c r="T529" s="5"/>
    </row>
    <row r="530">
      <c r="R530" s="5"/>
      <c r="S530" s="5"/>
      <c r="T530" s="5"/>
    </row>
    <row r="531">
      <c r="R531" s="5"/>
      <c r="S531" s="5"/>
      <c r="T531" s="5"/>
    </row>
    <row r="532">
      <c r="R532" s="5"/>
      <c r="S532" s="5"/>
      <c r="T532" s="5"/>
    </row>
    <row r="533">
      <c r="R533" s="5"/>
      <c r="S533" s="5"/>
      <c r="T533" s="5"/>
    </row>
    <row r="534">
      <c r="R534" s="5"/>
      <c r="S534" s="5"/>
      <c r="T534" s="5"/>
    </row>
    <row r="535">
      <c r="R535" s="5"/>
      <c r="S535" s="5"/>
      <c r="T535" s="5"/>
    </row>
    <row r="536">
      <c r="R536" s="5"/>
      <c r="S536" s="5"/>
      <c r="T536" s="5"/>
    </row>
    <row r="537">
      <c r="R537" s="5"/>
      <c r="S537" s="5"/>
      <c r="T537" s="5"/>
    </row>
    <row r="538">
      <c r="R538" s="5"/>
      <c r="S538" s="5"/>
      <c r="T538" s="5"/>
    </row>
    <row r="539">
      <c r="R539" s="5"/>
      <c r="S539" s="5"/>
      <c r="T539" s="5"/>
    </row>
    <row r="540">
      <c r="R540" s="5"/>
      <c r="S540" s="5"/>
      <c r="T540" s="5"/>
    </row>
    <row r="541">
      <c r="R541" s="5"/>
      <c r="S541" s="5"/>
      <c r="T541" s="5"/>
    </row>
    <row r="542">
      <c r="R542" s="5"/>
      <c r="S542" s="5"/>
      <c r="T542" s="5"/>
    </row>
    <row r="543">
      <c r="R543" s="5"/>
      <c r="S543" s="5"/>
      <c r="T543" s="5"/>
    </row>
    <row r="544">
      <c r="R544" s="5"/>
      <c r="S544" s="5"/>
      <c r="T544" s="5"/>
    </row>
    <row r="545">
      <c r="R545" s="5"/>
      <c r="S545" s="5"/>
      <c r="T545" s="5"/>
    </row>
    <row r="546">
      <c r="R546" s="5"/>
      <c r="S546" s="5"/>
      <c r="T546" s="5"/>
    </row>
    <row r="547">
      <c r="R547" s="5"/>
      <c r="S547" s="5"/>
      <c r="T547" s="5"/>
    </row>
    <row r="548">
      <c r="R548" s="5"/>
      <c r="S548" s="5"/>
      <c r="T548" s="5"/>
    </row>
    <row r="549">
      <c r="R549" s="5"/>
      <c r="S549" s="5"/>
      <c r="T549" s="5"/>
    </row>
    <row r="550">
      <c r="R550" s="5"/>
      <c r="S550" s="5"/>
      <c r="T550" s="5"/>
    </row>
    <row r="551">
      <c r="R551" s="5"/>
      <c r="S551" s="5"/>
      <c r="T551" s="5"/>
    </row>
    <row r="552">
      <c r="R552" s="5"/>
      <c r="S552" s="5"/>
      <c r="T552" s="5"/>
    </row>
    <row r="553">
      <c r="R553" s="5"/>
      <c r="S553" s="5"/>
      <c r="T553" s="5"/>
    </row>
    <row r="554">
      <c r="R554" s="5"/>
      <c r="S554" s="5"/>
      <c r="T554" s="5"/>
    </row>
    <row r="555">
      <c r="R555" s="5"/>
      <c r="S555" s="5"/>
      <c r="T555" s="5"/>
    </row>
    <row r="556">
      <c r="R556" s="5"/>
      <c r="S556" s="5"/>
      <c r="T556" s="5"/>
    </row>
    <row r="557">
      <c r="R557" s="5"/>
      <c r="S557" s="5"/>
      <c r="T557" s="5"/>
    </row>
    <row r="558">
      <c r="R558" s="5"/>
      <c r="S558" s="5"/>
      <c r="T558" s="5"/>
    </row>
    <row r="559">
      <c r="R559" s="5"/>
      <c r="S559" s="5"/>
      <c r="T559" s="5"/>
    </row>
    <row r="560">
      <c r="R560" s="5"/>
      <c r="S560" s="5"/>
      <c r="T560" s="5"/>
    </row>
    <row r="561">
      <c r="R561" s="5"/>
      <c r="S561" s="5"/>
      <c r="T561" s="5"/>
    </row>
    <row r="562">
      <c r="R562" s="5"/>
      <c r="S562" s="5"/>
      <c r="T562" s="5"/>
    </row>
    <row r="563">
      <c r="R563" s="5"/>
      <c r="S563" s="5"/>
      <c r="T563" s="5"/>
    </row>
    <row r="564">
      <c r="R564" s="5"/>
      <c r="S564" s="5"/>
      <c r="T564" s="5"/>
    </row>
    <row r="565">
      <c r="R565" s="5"/>
      <c r="S565" s="5"/>
      <c r="T565" s="5"/>
    </row>
    <row r="566">
      <c r="R566" s="5"/>
      <c r="S566" s="5"/>
      <c r="T566" s="5"/>
    </row>
    <row r="567">
      <c r="R567" s="5"/>
      <c r="S567" s="5"/>
      <c r="T567" s="5"/>
    </row>
    <row r="568">
      <c r="R568" s="5"/>
      <c r="S568" s="5"/>
      <c r="T568" s="5"/>
    </row>
    <row r="569">
      <c r="R569" s="5"/>
      <c r="S569" s="5"/>
      <c r="T569" s="5"/>
    </row>
    <row r="570">
      <c r="R570" s="5"/>
      <c r="S570" s="5"/>
      <c r="T570" s="5"/>
    </row>
    <row r="571">
      <c r="R571" s="5"/>
      <c r="S571" s="5"/>
      <c r="T571" s="5"/>
    </row>
    <row r="572">
      <c r="R572" s="5"/>
      <c r="S572" s="5"/>
      <c r="T572" s="5"/>
    </row>
    <row r="573">
      <c r="R573" s="5"/>
      <c r="S573" s="5"/>
      <c r="T573" s="5"/>
    </row>
    <row r="574">
      <c r="R574" s="5"/>
      <c r="S574" s="5"/>
      <c r="T574" s="5"/>
    </row>
    <row r="575">
      <c r="R575" s="5"/>
      <c r="S575" s="5"/>
      <c r="T575" s="5"/>
    </row>
    <row r="576">
      <c r="R576" s="5"/>
      <c r="S576" s="5"/>
      <c r="T576" s="5"/>
    </row>
    <row r="577">
      <c r="R577" s="5"/>
      <c r="S577" s="5"/>
      <c r="T577" s="5"/>
    </row>
    <row r="578">
      <c r="R578" s="5"/>
      <c r="S578" s="5"/>
      <c r="T578" s="5"/>
    </row>
    <row r="579">
      <c r="R579" s="5"/>
      <c r="S579" s="5"/>
      <c r="T579" s="5"/>
    </row>
    <row r="580">
      <c r="R580" s="5"/>
      <c r="S580" s="5"/>
      <c r="T580" s="5"/>
    </row>
    <row r="581">
      <c r="R581" s="5"/>
      <c r="S581" s="5"/>
      <c r="T581" s="5"/>
    </row>
    <row r="582">
      <c r="R582" s="5"/>
      <c r="S582" s="5"/>
      <c r="T582" s="5"/>
    </row>
    <row r="583">
      <c r="R583" s="5"/>
      <c r="S583" s="5"/>
      <c r="T583" s="5"/>
    </row>
    <row r="584">
      <c r="R584" s="5"/>
      <c r="S584" s="5"/>
      <c r="T584" s="5"/>
    </row>
    <row r="585">
      <c r="R585" s="5"/>
      <c r="S585" s="5"/>
      <c r="T585" s="5"/>
    </row>
    <row r="586">
      <c r="R586" s="5"/>
      <c r="S586" s="5"/>
      <c r="T586" s="5"/>
    </row>
    <row r="587">
      <c r="R587" s="5"/>
      <c r="S587" s="5"/>
      <c r="T587" s="5"/>
    </row>
    <row r="588">
      <c r="R588" s="5"/>
      <c r="S588" s="5"/>
      <c r="T588" s="5"/>
    </row>
    <row r="589">
      <c r="R589" s="5"/>
      <c r="S589" s="5"/>
      <c r="T589" s="5"/>
    </row>
    <row r="590">
      <c r="R590" s="5"/>
      <c r="S590" s="5"/>
      <c r="T590" s="5"/>
    </row>
    <row r="591">
      <c r="R591" s="5"/>
      <c r="S591" s="5"/>
      <c r="T591" s="5"/>
    </row>
    <row r="592">
      <c r="R592" s="5"/>
      <c r="S592" s="5"/>
      <c r="T592" s="5"/>
    </row>
    <row r="593">
      <c r="R593" s="5"/>
      <c r="S593" s="5"/>
      <c r="T593" s="5"/>
    </row>
    <row r="594">
      <c r="R594" s="5"/>
      <c r="S594" s="5"/>
      <c r="T594" s="5"/>
    </row>
    <row r="595">
      <c r="R595" s="5"/>
      <c r="S595" s="5"/>
      <c r="T595" s="5"/>
    </row>
    <row r="596">
      <c r="R596" s="5"/>
      <c r="S596" s="5"/>
      <c r="T596" s="5"/>
    </row>
    <row r="597">
      <c r="R597" s="5"/>
      <c r="S597" s="5"/>
      <c r="T597" s="5"/>
    </row>
    <row r="598">
      <c r="R598" s="5"/>
      <c r="S598" s="5"/>
      <c r="T598" s="5"/>
    </row>
    <row r="599">
      <c r="R599" s="5"/>
      <c r="S599" s="5"/>
      <c r="T599" s="5"/>
    </row>
    <row r="600">
      <c r="R600" s="5"/>
      <c r="S600" s="5"/>
      <c r="T600" s="5"/>
    </row>
    <row r="601">
      <c r="R601" s="5"/>
      <c r="S601" s="5"/>
      <c r="T601" s="5"/>
    </row>
    <row r="602">
      <c r="R602" s="5"/>
      <c r="S602" s="5"/>
      <c r="T602" s="5"/>
    </row>
    <row r="603">
      <c r="R603" s="5"/>
      <c r="S603" s="5"/>
      <c r="T603" s="5"/>
    </row>
    <row r="604">
      <c r="R604" s="5"/>
      <c r="S604" s="5"/>
      <c r="T604" s="5"/>
    </row>
    <row r="605">
      <c r="R605" s="5"/>
      <c r="S605" s="5"/>
      <c r="T605" s="5"/>
    </row>
    <row r="606">
      <c r="R606" s="5"/>
      <c r="S606" s="5"/>
      <c r="T606" s="5"/>
    </row>
    <row r="607">
      <c r="R607" s="5"/>
      <c r="S607" s="5"/>
      <c r="T607" s="5"/>
    </row>
    <row r="608">
      <c r="R608" s="5"/>
      <c r="S608" s="5"/>
      <c r="T608" s="5"/>
    </row>
    <row r="609">
      <c r="R609" s="5"/>
      <c r="S609" s="5"/>
      <c r="T609" s="5"/>
    </row>
    <row r="610">
      <c r="R610" s="5"/>
      <c r="S610" s="5"/>
      <c r="T610" s="5"/>
    </row>
    <row r="611">
      <c r="R611" s="5"/>
      <c r="S611" s="5"/>
      <c r="T611" s="5"/>
    </row>
    <row r="612">
      <c r="R612" s="5"/>
      <c r="S612" s="5"/>
      <c r="T612" s="5"/>
    </row>
    <row r="613">
      <c r="R613" s="5"/>
      <c r="S613" s="5"/>
      <c r="T613" s="5"/>
    </row>
    <row r="614">
      <c r="R614" s="5"/>
      <c r="S614" s="5"/>
      <c r="T614" s="5"/>
    </row>
    <row r="615">
      <c r="R615" s="5"/>
      <c r="S615" s="5"/>
      <c r="T615" s="5"/>
    </row>
    <row r="616">
      <c r="R616" s="5"/>
      <c r="S616" s="5"/>
      <c r="T616" s="5"/>
    </row>
    <row r="617">
      <c r="R617" s="5"/>
      <c r="S617" s="5"/>
      <c r="T617" s="5"/>
    </row>
    <row r="618">
      <c r="R618" s="5"/>
      <c r="S618" s="5"/>
      <c r="T618" s="5"/>
    </row>
    <row r="619">
      <c r="R619" s="5"/>
      <c r="S619" s="5"/>
      <c r="T619" s="5"/>
    </row>
    <row r="620">
      <c r="R620" s="5"/>
      <c r="S620" s="5"/>
      <c r="T620" s="5"/>
    </row>
    <row r="621">
      <c r="R621" s="5"/>
      <c r="S621" s="5"/>
      <c r="T621" s="5"/>
    </row>
    <row r="622">
      <c r="R622" s="5"/>
      <c r="S622" s="5"/>
      <c r="T622" s="5"/>
    </row>
    <row r="623">
      <c r="R623" s="5"/>
      <c r="S623" s="5"/>
      <c r="T623" s="5"/>
    </row>
    <row r="624">
      <c r="R624" s="5"/>
      <c r="S624" s="5"/>
      <c r="T624" s="5"/>
    </row>
    <row r="625">
      <c r="R625" s="5"/>
      <c r="S625" s="5"/>
      <c r="T625" s="5"/>
    </row>
    <row r="626">
      <c r="R626" s="5"/>
      <c r="S626" s="5"/>
      <c r="T626" s="5"/>
    </row>
    <row r="627">
      <c r="R627" s="5"/>
      <c r="S627" s="5"/>
      <c r="T627" s="5"/>
    </row>
    <row r="628">
      <c r="R628" s="5"/>
      <c r="S628" s="5"/>
      <c r="T628" s="5"/>
    </row>
    <row r="629">
      <c r="R629" s="5"/>
      <c r="S629" s="5"/>
      <c r="T629" s="5"/>
    </row>
    <row r="630">
      <c r="R630" s="5"/>
      <c r="S630" s="5"/>
      <c r="T630" s="5"/>
    </row>
    <row r="631">
      <c r="R631" s="5"/>
      <c r="S631" s="5"/>
      <c r="T631" s="5"/>
    </row>
    <row r="632">
      <c r="R632" s="5"/>
      <c r="S632" s="5"/>
      <c r="T632" s="5"/>
    </row>
    <row r="633">
      <c r="R633" s="5"/>
      <c r="S633" s="5"/>
      <c r="T633" s="5"/>
    </row>
    <row r="634">
      <c r="R634" s="5"/>
      <c r="S634" s="5"/>
      <c r="T634" s="5"/>
    </row>
    <row r="635">
      <c r="R635" s="5"/>
      <c r="S635" s="5"/>
      <c r="T635" s="5"/>
    </row>
    <row r="636">
      <c r="R636" s="5"/>
      <c r="S636" s="5"/>
      <c r="T636" s="5"/>
    </row>
    <row r="637">
      <c r="R637" s="5"/>
      <c r="S637" s="5"/>
      <c r="T637" s="5"/>
    </row>
    <row r="638">
      <c r="R638" s="5"/>
      <c r="S638" s="5"/>
      <c r="T638" s="5"/>
    </row>
    <row r="639">
      <c r="R639" s="5"/>
      <c r="S639" s="5"/>
      <c r="T639" s="5"/>
    </row>
    <row r="640">
      <c r="R640" s="5"/>
      <c r="S640" s="5"/>
      <c r="T640" s="5"/>
    </row>
    <row r="641">
      <c r="R641" s="5"/>
      <c r="S641" s="5"/>
      <c r="T641" s="5"/>
    </row>
    <row r="642">
      <c r="R642" s="5"/>
      <c r="S642" s="5"/>
      <c r="T642" s="5"/>
    </row>
    <row r="643">
      <c r="R643" s="5"/>
      <c r="S643" s="5"/>
      <c r="T643" s="5"/>
    </row>
    <row r="644">
      <c r="R644" s="5"/>
      <c r="S644" s="5"/>
      <c r="T644" s="5"/>
    </row>
    <row r="645">
      <c r="R645" s="5"/>
      <c r="S645" s="5"/>
      <c r="T645" s="5"/>
    </row>
    <row r="646">
      <c r="R646" s="5"/>
      <c r="S646" s="5"/>
      <c r="T646" s="5"/>
    </row>
    <row r="647">
      <c r="R647" s="5"/>
      <c r="S647" s="5"/>
      <c r="T647" s="5"/>
    </row>
    <row r="648">
      <c r="R648" s="5"/>
      <c r="S648" s="5"/>
      <c r="T648" s="5"/>
    </row>
    <row r="649">
      <c r="R649" s="5"/>
      <c r="S649" s="5"/>
      <c r="T649" s="5"/>
    </row>
    <row r="650">
      <c r="R650" s="5"/>
      <c r="S650" s="5"/>
      <c r="T650" s="5"/>
    </row>
    <row r="651">
      <c r="R651" s="5"/>
      <c r="S651" s="5"/>
      <c r="T651" s="5"/>
    </row>
    <row r="652">
      <c r="R652" s="5"/>
      <c r="S652" s="5"/>
      <c r="T652" s="5"/>
    </row>
    <row r="653">
      <c r="R653" s="5"/>
      <c r="S653" s="5"/>
      <c r="T653" s="5"/>
    </row>
    <row r="654">
      <c r="R654" s="5"/>
      <c r="S654" s="5"/>
      <c r="T654" s="5"/>
    </row>
    <row r="655">
      <c r="R655" s="5"/>
      <c r="S655" s="5"/>
      <c r="T655" s="5"/>
    </row>
    <row r="656">
      <c r="R656" s="5"/>
      <c r="S656" s="5"/>
      <c r="T656" s="5"/>
    </row>
    <row r="657">
      <c r="R657" s="5"/>
      <c r="S657" s="5"/>
      <c r="T657" s="5"/>
    </row>
    <row r="658">
      <c r="R658" s="5"/>
      <c r="S658" s="5"/>
      <c r="T658" s="5"/>
    </row>
    <row r="659">
      <c r="R659" s="5"/>
      <c r="S659" s="5"/>
      <c r="T659" s="5"/>
    </row>
    <row r="660">
      <c r="R660" s="5"/>
      <c r="S660" s="5"/>
      <c r="T660" s="5"/>
    </row>
    <row r="661">
      <c r="R661" s="5"/>
      <c r="S661" s="5"/>
      <c r="T661" s="5"/>
    </row>
    <row r="662">
      <c r="R662" s="5"/>
      <c r="S662" s="5"/>
      <c r="T662" s="5"/>
    </row>
    <row r="663">
      <c r="R663" s="5"/>
      <c r="S663" s="5"/>
      <c r="T663" s="5"/>
    </row>
    <row r="664">
      <c r="R664" s="5"/>
      <c r="S664" s="5"/>
      <c r="T664" s="5"/>
    </row>
    <row r="665">
      <c r="R665" s="5"/>
      <c r="S665" s="5"/>
      <c r="T665" s="5"/>
    </row>
    <row r="666">
      <c r="R666" s="5"/>
      <c r="S666" s="5"/>
      <c r="T666" s="5"/>
    </row>
    <row r="667">
      <c r="R667" s="5"/>
      <c r="S667" s="5"/>
      <c r="T667" s="5"/>
    </row>
    <row r="668">
      <c r="R668" s="5"/>
      <c r="S668" s="5"/>
      <c r="T668" s="5"/>
    </row>
    <row r="669">
      <c r="R669" s="5"/>
      <c r="S669" s="5"/>
      <c r="T669" s="5"/>
    </row>
    <row r="670">
      <c r="R670" s="5"/>
      <c r="S670" s="5"/>
      <c r="T670" s="5"/>
    </row>
    <row r="671">
      <c r="R671" s="5"/>
      <c r="S671" s="5"/>
      <c r="T671" s="5"/>
    </row>
    <row r="672">
      <c r="R672" s="5"/>
      <c r="S672" s="5"/>
      <c r="T672" s="5"/>
    </row>
    <row r="673">
      <c r="R673" s="5"/>
      <c r="S673" s="5"/>
      <c r="T673" s="5"/>
    </row>
    <row r="674">
      <c r="R674" s="5"/>
      <c r="S674" s="5"/>
      <c r="T674" s="5"/>
    </row>
    <row r="675">
      <c r="R675" s="5"/>
      <c r="S675" s="5"/>
      <c r="T675" s="5"/>
    </row>
    <row r="676">
      <c r="R676" s="5"/>
      <c r="S676" s="5"/>
      <c r="T676" s="5"/>
    </row>
    <row r="677">
      <c r="R677" s="5"/>
      <c r="S677" s="5"/>
      <c r="T677" s="5"/>
    </row>
    <row r="678">
      <c r="R678" s="5"/>
      <c r="S678" s="5"/>
      <c r="T678" s="5"/>
    </row>
    <row r="679">
      <c r="R679" s="5"/>
      <c r="S679" s="5"/>
      <c r="T679" s="5"/>
    </row>
    <row r="680">
      <c r="R680" s="5"/>
      <c r="S680" s="5"/>
      <c r="T680" s="5"/>
    </row>
    <row r="681">
      <c r="R681" s="5"/>
      <c r="S681" s="5"/>
      <c r="T681" s="5"/>
    </row>
    <row r="682">
      <c r="R682" s="5"/>
      <c r="S682" s="5"/>
      <c r="T682" s="5"/>
    </row>
    <row r="683">
      <c r="R683" s="5"/>
      <c r="S683" s="5"/>
      <c r="T683" s="5"/>
    </row>
    <row r="684">
      <c r="R684" s="5"/>
      <c r="S684" s="5"/>
      <c r="T684" s="5"/>
    </row>
    <row r="685">
      <c r="R685" s="5"/>
      <c r="S685" s="5"/>
      <c r="T685" s="5"/>
    </row>
    <row r="686">
      <c r="R686" s="5"/>
      <c r="S686" s="5"/>
      <c r="T686" s="5"/>
    </row>
    <row r="687">
      <c r="R687" s="5"/>
      <c r="S687" s="5"/>
      <c r="T687" s="5"/>
    </row>
    <row r="688">
      <c r="R688" s="5"/>
      <c r="S688" s="5"/>
      <c r="T688" s="5"/>
    </row>
    <row r="689">
      <c r="R689" s="5"/>
      <c r="S689" s="5"/>
      <c r="T689" s="5"/>
    </row>
    <row r="690">
      <c r="R690" s="5"/>
      <c r="S690" s="5"/>
      <c r="T690" s="5"/>
    </row>
    <row r="691">
      <c r="R691" s="5"/>
      <c r="S691" s="5"/>
      <c r="T691" s="5"/>
    </row>
    <row r="692">
      <c r="R692" s="5"/>
      <c r="S692" s="5"/>
      <c r="T692" s="5"/>
    </row>
    <row r="693">
      <c r="R693" s="5"/>
      <c r="S693" s="5"/>
      <c r="T693" s="5"/>
    </row>
    <row r="694">
      <c r="R694" s="5"/>
      <c r="S694" s="5"/>
      <c r="T694" s="5"/>
    </row>
    <row r="695">
      <c r="R695" s="5"/>
      <c r="S695" s="5"/>
      <c r="T695" s="5"/>
    </row>
    <row r="696">
      <c r="R696" s="5"/>
      <c r="S696" s="5"/>
      <c r="T696" s="5"/>
    </row>
    <row r="697">
      <c r="R697" s="5"/>
      <c r="S697" s="5"/>
      <c r="T697" s="5"/>
    </row>
    <row r="698">
      <c r="R698" s="5"/>
      <c r="S698" s="5"/>
      <c r="T698" s="5"/>
    </row>
    <row r="699">
      <c r="R699" s="5"/>
      <c r="S699" s="5"/>
      <c r="T699" s="5"/>
    </row>
    <row r="700">
      <c r="R700" s="5"/>
      <c r="S700" s="5"/>
      <c r="T700" s="5"/>
    </row>
    <row r="701">
      <c r="R701" s="5"/>
      <c r="S701" s="5"/>
      <c r="T701" s="5"/>
    </row>
    <row r="702">
      <c r="R702" s="5"/>
      <c r="S702" s="5"/>
      <c r="T702" s="5"/>
    </row>
    <row r="703">
      <c r="R703" s="5"/>
      <c r="S703" s="5"/>
      <c r="T703" s="5"/>
    </row>
    <row r="704">
      <c r="R704" s="5"/>
      <c r="S704" s="5"/>
      <c r="T704" s="5"/>
    </row>
    <row r="705">
      <c r="R705" s="5"/>
      <c r="S705" s="5"/>
      <c r="T705" s="5"/>
    </row>
    <row r="706">
      <c r="R706" s="5"/>
      <c r="S706" s="5"/>
      <c r="T706" s="5"/>
    </row>
    <row r="707">
      <c r="R707" s="5"/>
      <c r="S707" s="5"/>
      <c r="T707" s="5"/>
    </row>
    <row r="708">
      <c r="R708" s="5"/>
      <c r="S708" s="5"/>
      <c r="T708" s="5"/>
    </row>
    <row r="709">
      <c r="R709" s="5"/>
      <c r="S709" s="5"/>
      <c r="T709" s="5"/>
    </row>
    <row r="710">
      <c r="R710" s="5"/>
      <c r="S710" s="5"/>
      <c r="T710" s="5"/>
    </row>
    <row r="711">
      <c r="R711" s="5"/>
      <c r="S711" s="5"/>
      <c r="T711" s="5"/>
    </row>
    <row r="712">
      <c r="R712" s="5"/>
      <c r="S712" s="5"/>
      <c r="T712" s="5"/>
    </row>
    <row r="713">
      <c r="R713" s="5"/>
      <c r="S713" s="5"/>
      <c r="T713" s="5"/>
    </row>
    <row r="714">
      <c r="R714" s="5"/>
      <c r="S714" s="5"/>
      <c r="T714" s="5"/>
    </row>
    <row r="715">
      <c r="R715" s="5"/>
      <c r="S715" s="5"/>
      <c r="T715" s="5"/>
    </row>
    <row r="716">
      <c r="R716" s="5"/>
      <c r="S716" s="5"/>
      <c r="T716" s="5"/>
    </row>
    <row r="717">
      <c r="R717" s="5"/>
      <c r="S717" s="5"/>
      <c r="T717" s="5"/>
    </row>
    <row r="718">
      <c r="R718" s="5"/>
      <c r="S718" s="5"/>
      <c r="T718" s="5"/>
    </row>
    <row r="719">
      <c r="R719" s="5"/>
      <c r="S719" s="5"/>
      <c r="T719" s="5"/>
    </row>
    <row r="720">
      <c r="R720" s="5"/>
      <c r="S720" s="5"/>
      <c r="T720" s="5"/>
    </row>
    <row r="721">
      <c r="R721" s="5"/>
      <c r="S721" s="5"/>
      <c r="T721" s="5"/>
    </row>
    <row r="722">
      <c r="R722" s="5"/>
      <c r="S722" s="5"/>
      <c r="T722" s="5"/>
    </row>
    <row r="723">
      <c r="R723" s="5"/>
      <c r="S723" s="5"/>
      <c r="T723" s="5"/>
    </row>
    <row r="724">
      <c r="R724" s="5"/>
      <c r="S724" s="5"/>
      <c r="T724" s="5"/>
    </row>
    <row r="725">
      <c r="R725" s="5"/>
      <c r="S725" s="5"/>
      <c r="T725" s="5"/>
    </row>
    <row r="726">
      <c r="R726" s="5"/>
      <c r="S726" s="5"/>
      <c r="T726" s="5"/>
    </row>
    <row r="727">
      <c r="R727" s="5"/>
      <c r="S727" s="5"/>
      <c r="T727" s="5"/>
    </row>
    <row r="728">
      <c r="R728" s="5"/>
      <c r="S728" s="5"/>
      <c r="T728" s="5"/>
    </row>
    <row r="729">
      <c r="R729" s="5"/>
      <c r="S729" s="5"/>
      <c r="T729" s="5"/>
    </row>
    <row r="730">
      <c r="R730" s="5"/>
      <c r="S730" s="5"/>
      <c r="T730" s="5"/>
    </row>
    <row r="731">
      <c r="R731" s="5"/>
      <c r="S731" s="5"/>
      <c r="T731" s="5"/>
    </row>
    <row r="732">
      <c r="R732" s="5"/>
      <c r="S732" s="5"/>
      <c r="T732" s="5"/>
    </row>
    <row r="733">
      <c r="R733" s="5"/>
      <c r="S733" s="5"/>
      <c r="T733" s="5"/>
    </row>
    <row r="734">
      <c r="R734" s="5"/>
      <c r="S734" s="5"/>
      <c r="T734" s="5"/>
    </row>
    <row r="735">
      <c r="R735" s="5"/>
      <c r="S735" s="5"/>
      <c r="T735" s="5"/>
    </row>
    <row r="736">
      <c r="R736" s="5"/>
      <c r="S736" s="5"/>
      <c r="T736" s="5"/>
    </row>
    <row r="737">
      <c r="R737" s="5"/>
      <c r="S737" s="5"/>
      <c r="T737" s="5"/>
    </row>
    <row r="738">
      <c r="R738" s="5"/>
      <c r="S738" s="5"/>
      <c r="T738" s="5"/>
    </row>
    <row r="739">
      <c r="R739" s="5"/>
      <c r="S739" s="5"/>
      <c r="T739" s="5"/>
    </row>
    <row r="740">
      <c r="R740" s="5"/>
      <c r="S740" s="5"/>
      <c r="T740" s="5"/>
    </row>
    <row r="741">
      <c r="R741" s="5"/>
      <c r="S741" s="5"/>
      <c r="T741" s="5"/>
    </row>
    <row r="742">
      <c r="R742" s="5"/>
      <c r="S742" s="5"/>
      <c r="T742" s="5"/>
    </row>
    <row r="743">
      <c r="R743" s="5"/>
      <c r="S743" s="5"/>
      <c r="T743" s="5"/>
    </row>
    <row r="744">
      <c r="R744" s="5"/>
      <c r="S744" s="5"/>
      <c r="T744" s="5"/>
    </row>
    <row r="745">
      <c r="R745" s="5"/>
      <c r="S745" s="5"/>
      <c r="T745" s="5"/>
    </row>
    <row r="746">
      <c r="R746" s="5"/>
      <c r="S746" s="5"/>
      <c r="T746" s="5"/>
    </row>
    <row r="747">
      <c r="R747" s="5"/>
      <c r="S747" s="5"/>
      <c r="T747" s="5"/>
    </row>
    <row r="748">
      <c r="R748" s="5"/>
      <c r="S748" s="5"/>
      <c r="T748" s="5"/>
    </row>
    <row r="749">
      <c r="R749" s="5"/>
      <c r="S749" s="5"/>
      <c r="T749" s="5"/>
    </row>
    <row r="750">
      <c r="R750" s="5"/>
      <c r="S750" s="5"/>
      <c r="T750" s="5"/>
    </row>
    <row r="751">
      <c r="R751" s="5"/>
      <c r="S751" s="5"/>
      <c r="T751" s="5"/>
    </row>
    <row r="752">
      <c r="R752" s="5"/>
      <c r="S752" s="5"/>
      <c r="T752" s="5"/>
    </row>
    <row r="753">
      <c r="R753" s="5"/>
      <c r="S753" s="5"/>
      <c r="T753" s="5"/>
    </row>
    <row r="754">
      <c r="R754" s="5"/>
      <c r="S754" s="5"/>
      <c r="T754" s="5"/>
    </row>
    <row r="755">
      <c r="R755" s="5"/>
      <c r="S755" s="5"/>
      <c r="T755" s="5"/>
    </row>
    <row r="756">
      <c r="R756" s="5"/>
      <c r="S756" s="5"/>
      <c r="T756" s="5"/>
    </row>
    <row r="757">
      <c r="R757" s="5"/>
      <c r="S757" s="5"/>
      <c r="T757" s="5"/>
    </row>
    <row r="758">
      <c r="R758" s="5"/>
      <c r="S758" s="5"/>
      <c r="T758" s="5"/>
    </row>
    <row r="759">
      <c r="R759" s="5"/>
      <c r="S759" s="5"/>
      <c r="T759" s="5"/>
    </row>
    <row r="760">
      <c r="R760" s="5"/>
      <c r="S760" s="5"/>
      <c r="T760" s="5"/>
    </row>
    <row r="761">
      <c r="R761" s="5"/>
      <c r="S761" s="5"/>
      <c r="T761" s="5"/>
    </row>
    <row r="762">
      <c r="R762" s="5"/>
      <c r="S762" s="5"/>
      <c r="T762" s="5"/>
    </row>
    <row r="763">
      <c r="R763" s="5"/>
      <c r="S763" s="5"/>
      <c r="T763" s="5"/>
    </row>
    <row r="764">
      <c r="R764" s="5"/>
      <c r="S764" s="5"/>
      <c r="T764" s="5"/>
    </row>
    <row r="765">
      <c r="R765" s="5"/>
      <c r="S765" s="5"/>
      <c r="T765" s="5"/>
    </row>
    <row r="766">
      <c r="R766" s="5"/>
      <c r="S766" s="5"/>
      <c r="T766" s="5"/>
    </row>
    <row r="767">
      <c r="R767" s="5"/>
      <c r="S767" s="5"/>
      <c r="T767" s="5"/>
    </row>
    <row r="768">
      <c r="R768" s="5"/>
      <c r="S768" s="5"/>
      <c r="T768" s="5"/>
    </row>
    <row r="769">
      <c r="R769" s="5"/>
      <c r="S769" s="5"/>
      <c r="T769" s="5"/>
    </row>
    <row r="770">
      <c r="R770" s="5"/>
      <c r="S770" s="5"/>
      <c r="T770" s="5"/>
    </row>
    <row r="771">
      <c r="R771" s="5"/>
      <c r="S771" s="5"/>
      <c r="T771" s="5"/>
    </row>
    <row r="772">
      <c r="R772" s="5"/>
      <c r="S772" s="5"/>
      <c r="T772" s="5"/>
    </row>
    <row r="773">
      <c r="R773" s="5"/>
      <c r="S773" s="5"/>
      <c r="T773" s="5"/>
    </row>
    <row r="774">
      <c r="R774" s="5"/>
      <c r="S774" s="5"/>
      <c r="T774" s="5"/>
    </row>
    <row r="775">
      <c r="R775" s="5"/>
      <c r="S775" s="5"/>
      <c r="T775" s="5"/>
    </row>
    <row r="776">
      <c r="R776" s="5"/>
      <c r="S776" s="5"/>
      <c r="T776" s="5"/>
    </row>
    <row r="777">
      <c r="R777" s="5"/>
      <c r="S777" s="5"/>
      <c r="T777" s="5"/>
    </row>
    <row r="778">
      <c r="R778" s="5"/>
      <c r="S778" s="5"/>
      <c r="T778" s="5"/>
    </row>
    <row r="779">
      <c r="R779" s="5"/>
      <c r="S779" s="5"/>
      <c r="T779" s="5"/>
    </row>
    <row r="780">
      <c r="R780" s="5"/>
      <c r="S780" s="5"/>
      <c r="T780" s="5"/>
    </row>
    <row r="781">
      <c r="R781" s="5"/>
      <c r="S781" s="5"/>
      <c r="T781" s="5"/>
    </row>
    <row r="782">
      <c r="R782" s="5"/>
      <c r="S782" s="5"/>
      <c r="T782" s="5"/>
    </row>
    <row r="783">
      <c r="R783" s="5"/>
      <c r="S783" s="5"/>
      <c r="T783" s="5"/>
    </row>
    <row r="784">
      <c r="R784" s="5"/>
      <c r="S784" s="5"/>
      <c r="T784" s="5"/>
    </row>
    <row r="785">
      <c r="R785" s="5"/>
      <c r="S785" s="5"/>
      <c r="T785" s="5"/>
    </row>
    <row r="786">
      <c r="R786" s="5"/>
      <c r="S786" s="5"/>
      <c r="T786" s="5"/>
    </row>
    <row r="787">
      <c r="R787" s="5"/>
      <c r="S787" s="5"/>
      <c r="T787" s="5"/>
    </row>
    <row r="788">
      <c r="R788" s="5"/>
      <c r="S788" s="5"/>
      <c r="T788" s="5"/>
    </row>
    <row r="789">
      <c r="R789" s="5"/>
      <c r="S789" s="5"/>
      <c r="T789" s="5"/>
    </row>
    <row r="790">
      <c r="R790" s="5"/>
      <c r="S790" s="5"/>
      <c r="T790" s="5"/>
    </row>
    <row r="791">
      <c r="R791" s="5"/>
      <c r="S791" s="5"/>
      <c r="T791" s="5"/>
    </row>
    <row r="792">
      <c r="R792" s="5"/>
      <c r="S792" s="5"/>
      <c r="T792" s="5"/>
    </row>
    <row r="793">
      <c r="R793" s="5"/>
      <c r="S793" s="5"/>
      <c r="T793" s="5"/>
    </row>
    <row r="794">
      <c r="R794" s="5"/>
      <c r="S794" s="5"/>
      <c r="T794" s="5"/>
    </row>
    <row r="795">
      <c r="R795" s="5"/>
      <c r="S795" s="5"/>
      <c r="T795" s="5"/>
    </row>
    <row r="796">
      <c r="R796" s="5"/>
      <c r="S796" s="5"/>
      <c r="T796" s="5"/>
    </row>
    <row r="797">
      <c r="R797" s="5"/>
      <c r="S797" s="5"/>
      <c r="T797" s="5"/>
    </row>
    <row r="798">
      <c r="R798" s="5"/>
      <c r="S798" s="5"/>
      <c r="T798" s="5"/>
    </row>
    <row r="799">
      <c r="R799" s="5"/>
      <c r="S799" s="5"/>
      <c r="T799" s="5"/>
    </row>
    <row r="800">
      <c r="R800" s="5"/>
      <c r="S800" s="5"/>
      <c r="T800" s="5"/>
    </row>
    <row r="801">
      <c r="R801" s="5"/>
      <c r="S801" s="5"/>
      <c r="T801" s="5"/>
    </row>
    <row r="802">
      <c r="R802" s="5"/>
      <c r="S802" s="5"/>
      <c r="T802" s="5"/>
    </row>
    <row r="803">
      <c r="R803" s="5"/>
      <c r="S803" s="5"/>
      <c r="T803" s="5"/>
    </row>
    <row r="804">
      <c r="R804" s="5"/>
      <c r="S804" s="5"/>
      <c r="T804" s="5"/>
    </row>
    <row r="805">
      <c r="R805" s="5"/>
      <c r="S805" s="5"/>
      <c r="T805" s="5"/>
    </row>
    <row r="806">
      <c r="R806" s="5"/>
      <c r="S806" s="5"/>
      <c r="T806" s="5"/>
    </row>
    <row r="807">
      <c r="R807" s="5"/>
      <c r="S807" s="5"/>
      <c r="T807" s="5"/>
    </row>
    <row r="808">
      <c r="R808" s="5"/>
      <c r="S808" s="5"/>
      <c r="T808" s="5"/>
    </row>
    <row r="809">
      <c r="R809" s="5"/>
      <c r="S809" s="5"/>
      <c r="T809" s="5"/>
    </row>
    <row r="810">
      <c r="R810" s="5"/>
      <c r="S810" s="5"/>
      <c r="T810" s="5"/>
    </row>
    <row r="811">
      <c r="R811" s="5"/>
      <c r="S811" s="5"/>
      <c r="T811" s="5"/>
    </row>
    <row r="812">
      <c r="R812" s="5"/>
      <c r="S812" s="5"/>
      <c r="T812" s="5"/>
    </row>
    <row r="813">
      <c r="R813" s="5"/>
      <c r="S813" s="5"/>
      <c r="T813" s="5"/>
    </row>
    <row r="814">
      <c r="R814" s="5"/>
      <c r="S814" s="5"/>
      <c r="T814" s="5"/>
    </row>
    <row r="815">
      <c r="R815" s="5"/>
      <c r="S815" s="5"/>
      <c r="T815" s="5"/>
    </row>
    <row r="816">
      <c r="R816" s="5"/>
      <c r="S816" s="5"/>
      <c r="T816" s="5"/>
    </row>
    <row r="817">
      <c r="R817" s="5"/>
      <c r="S817" s="5"/>
      <c r="T817" s="5"/>
    </row>
    <row r="818">
      <c r="R818" s="5"/>
      <c r="S818" s="5"/>
      <c r="T818" s="5"/>
    </row>
    <row r="819">
      <c r="R819" s="5"/>
      <c r="S819" s="5"/>
      <c r="T819" s="5"/>
    </row>
    <row r="820">
      <c r="R820" s="5"/>
      <c r="S820" s="5"/>
      <c r="T820" s="5"/>
    </row>
    <row r="821">
      <c r="R821" s="5"/>
      <c r="S821" s="5"/>
      <c r="T821" s="5"/>
    </row>
    <row r="822">
      <c r="R822" s="5"/>
      <c r="S822" s="5"/>
      <c r="T822" s="5"/>
    </row>
    <row r="823">
      <c r="R823" s="5"/>
      <c r="S823" s="5"/>
      <c r="T823" s="5"/>
    </row>
    <row r="824">
      <c r="R824" s="5"/>
      <c r="S824" s="5"/>
      <c r="T824" s="5"/>
    </row>
    <row r="825">
      <c r="R825" s="5"/>
      <c r="S825" s="5"/>
      <c r="T825" s="5"/>
    </row>
    <row r="826">
      <c r="R826" s="5"/>
      <c r="S826" s="5"/>
      <c r="T826" s="5"/>
    </row>
    <row r="827">
      <c r="R827" s="5"/>
      <c r="S827" s="5"/>
      <c r="T827" s="5"/>
    </row>
    <row r="828">
      <c r="R828" s="5"/>
      <c r="S828" s="5"/>
      <c r="T828" s="5"/>
    </row>
    <row r="829">
      <c r="R829" s="5"/>
      <c r="S829" s="5"/>
      <c r="T829" s="5"/>
    </row>
    <row r="830">
      <c r="R830" s="5"/>
      <c r="S830" s="5"/>
      <c r="T830" s="5"/>
    </row>
    <row r="831">
      <c r="R831" s="5"/>
      <c r="S831" s="5"/>
      <c r="T831" s="5"/>
    </row>
    <row r="832">
      <c r="R832" s="5"/>
      <c r="S832" s="5"/>
      <c r="T832" s="5"/>
    </row>
    <row r="833">
      <c r="R833" s="5"/>
      <c r="S833" s="5"/>
      <c r="T833" s="5"/>
    </row>
    <row r="834">
      <c r="R834" s="5"/>
      <c r="S834" s="5"/>
      <c r="T834" s="5"/>
    </row>
    <row r="835">
      <c r="R835" s="5"/>
      <c r="S835" s="5"/>
      <c r="T835" s="5"/>
    </row>
    <row r="836">
      <c r="R836" s="5"/>
      <c r="S836" s="5"/>
      <c r="T836" s="5"/>
    </row>
    <row r="837">
      <c r="R837" s="5"/>
      <c r="S837" s="5"/>
      <c r="T837" s="5"/>
    </row>
    <row r="838">
      <c r="R838" s="5"/>
      <c r="S838" s="5"/>
      <c r="T838" s="5"/>
    </row>
    <row r="839">
      <c r="R839" s="5"/>
      <c r="S839" s="5"/>
      <c r="T839" s="5"/>
    </row>
    <row r="840">
      <c r="R840" s="5"/>
      <c r="S840" s="5"/>
      <c r="T840" s="5"/>
    </row>
    <row r="841">
      <c r="R841" s="5"/>
      <c r="S841" s="5"/>
      <c r="T841" s="5"/>
    </row>
    <row r="842">
      <c r="R842" s="5"/>
      <c r="S842" s="5"/>
      <c r="T842" s="5"/>
    </row>
    <row r="843">
      <c r="R843" s="5"/>
      <c r="S843" s="5"/>
      <c r="T843" s="5"/>
    </row>
    <row r="844">
      <c r="R844" s="5"/>
      <c r="S844" s="5"/>
      <c r="T844" s="5"/>
    </row>
    <row r="845">
      <c r="R845" s="5"/>
      <c r="S845" s="5"/>
      <c r="T845" s="5"/>
    </row>
    <row r="846">
      <c r="R846" s="5"/>
      <c r="S846" s="5"/>
      <c r="T846" s="5"/>
    </row>
    <row r="847">
      <c r="R847" s="5"/>
      <c r="S847" s="5"/>
      <c r="T847" s="5"/>
    </row>
    <row r="848">
      <c r="R848" s="5"/>
      <c r="S848" s="5"/>
      <c r="T848" s="5"/>
    </row>
    <row r="849">
      <c r="R849" s="5"/>
      <c r="S849" s="5"/>
      <c r="T849" s="5"/>
    </row>
    <row r="850">
      <c r="R850" s="5"/>
      <c r="S850" s="5"/>
      <c r="T850" s="5"/>
    </row>
    <row r="851">
      <c r="R851" s="5"/>
      <c r="S851" s="5"/>
      <c r="T851" s="5"/>
    </row>
    <row r="852">
      <c r="R852" s="5"/>
      <c r="S852" s="5"/>
      <c r="T852" s="5"/>
    </row>
    <row r="853">
      <c r="R853" s="5"/>
      <c r="S853" s="5"/>
      <c r="T853" s="5"/>
    </row>
    <row r="854">
      <c r="R854" s="5"/>
      <c r="S854" s="5"/>
      <c r="T854" s="5"/>
    </row>
    <row r="855">
      <c r="R855" s="5"/>
      <c r="S855" s="5"/>
      <c r="T855" s="5"/>
    </row>
    <row r="856">
      <c r="R856" s="5"/>
      <c r="S856" s="5"/>
      <c r="T856" s="5"/>
    </row>
    <row r="857">
      <c r="R857" s="5"/>
      <c r="S857" s="5"/>
      <c r="T857" s="5"/>
    </row>
    <row r="858">
      <c r="R858" s="5"/>
      <c r="S858" s="5"/>
      <c r="T858" s="5"/>
    </row>
    <row r="859">
      <c r="R859" s="5"/>
      <c r="S859" s="5"/>
      <c r="T859" s="5"/>
    </row>
    <row r="860">
      <c r="R860" s="5"/>
      <c r="S860" s="5"/>
      <c r="T860" s="5"/>
    </row>
    <row r="861">
      <c r="R861" s="5"/>
      <c r="S861" s="5"/>
      <c r="T861" s="5"/>
    </row>
    <row r="862">
      <c r="R862" s="5"/>
      <c r="S862" s="5"/>
      <c r="T862" s="5"/>
    </row>
    <row r="863">
      <c r="R863" s="5"/>
      <c r="S863" s="5"/>
      <c r="T863" s="5"/>
    </row>
    <row r="864">
      <c r="R864" s="5"/>
      <c r="S864" s="5"/>
      <c r="T864" s="5"/>
    </row>
    <row r="865">
      <c r="R865" s="5"/>
      <c r="S865" s="5"/>
      <c r="T865" s="5"/>
    </row>
    <row r="866">
      <c r="R866" s="5"/>
      <c r="S866" s="5"/>
      <c r="T866" s="5"/>
    </row>
    <row r="867">
      <c r="R867" s="5"/>
      <c r="S867" s="5"/>
      <c r="T867" s="5"/>
    </row>
    <row r="868">
      <c r="R868" s="5"/>
      <c r="S868" s="5"/>
      <c r="T868" s="5"/>
    </row>
    <row r="869">
      <c r="R869" s="5"/>
      <c r="S869" s="5"/>
      <c r="T869" s="5"/>
    </row>
    <row r="870">
      <c r="R870" s="5"/>
      <c r="S870" s="5"/>
      <c r="T870" s="5"/>
    </row>
    <row r="871">
      <c r="R871" s="5"/>
      <c r="S871" s="5"/>
      <c r="T871" s="5"/>
    </row>
    <row r="872">
      <c r="R872" s="5"/>
      <c r="S872" s="5"/>
      <c r="T872" s="5"/>
    </row>
    <row r="873">
      <c r="R873" s="5"/>
      <c r="S873" s="5"/>
      <c r="T873" s="5"/>
    </row>
    <row r="874">
      <c r="R874" s="5"/>
      <c r="S874" s="5"/>
      <c r="T874" s="5"/>
    </row>
    <row r="875">
      <c r="R875" s="5"/>
      <c r="S875" s="5"/>
      <c r="T875" s="5"/>
    </row>
    <row r="876">
      <c r="R876" s="5"/>
      <c r="S876" s="5"/>
      <c r="T876" s="5"/>
    </row>
    <row r="877">
      <c r="R877" s="5"/>
      <c r="S877" s="5"/>
      <c r="T877" s="5"/>
    </row>
    <row r="878">
      <c r="R878" s="5"/>
      <c r="S878" s="5"/>
      <c r="T878" s="5"/>
    </row>
    <row r="879">
      <c r="R879" s="5"/>
      <c r="S879" s="5"/>
      <c r="T879" s="5"/>
    </row>
    <row r="880">
      <c r="R880" s="5"/>
      <c r="S880" s="5"/>
      <c r="T880" s="5"/>
    </row>
    <row r="881">
      <c r="R881" s="5"/>
      <c r="S881" s="5"/>
      <c r="T881" s="5"/>
    </row>
    <row r="882">
      <c r="R882" s="5"/>
      <c r="S882" s="5"/>
      <c r="T882" s="5"/>
    </row>
    <row r="883">
      <c r="R883" s="5"/>
      <c r="S883" s="5"/>
      <c r="T883" s="5"/>
    </row>
    <row r="884">
      <c r="R884" s="5"/>
      <c r="S884" s="5"/>
      <c r="T884" s="5"/>
    </row>
    <row r="885">
      <c r="R885" s="5"/>
      <c r="S885" s="5"/>
      <c r="T885" s="5"/>
    </row>
    <row r="886">
      <c r="R886" s="5"/>
      <c r="S886" s="5"/>
      <c r="T886" s="5"/>
    </row>
    <row r="887">
      <c r="R887" s="5"/>
      <c r="S887" s="5"/>
      <c r="T887" s="5"/>
    </row>
    <row r="888">
      <c r="R888" s="5"/>
      <c r="S888" s="5"/>
      <c r="T888" s="5"/>
    </row>
    <row r="889">
      <c r="R889" s="5"/>
      <c r="S889" s="5"/>
      <c r="T889" s="5"/>
    </row>
    <row r="890">
      <c r="R890" s="5"/>
      <c r="S890" s="5"/>
      <c r="T890" s="5"/>
    </row>
    <row r="891">
      <c r="R891" s="5"/>
      <c r="S891" s="5"/>
      <c r="T891" s="5"/>
    </row>
    <row r="892">
      <c r="R892" s="5"/>
      <c r="S892" s="5"/>
      <c r="T892" s="5"/>
    </row>
    <row r="893">
      <c r="R893" s="5"/>
      <c r="S893" s="5"/>
      <c r="T893" s="5"/>
    </row>
    <row r="894">
      <c r="R894" s="5"/>
      <c r="S894" s="5"/>
      <c r="T894" s="5"/>
    </row>
    <row r="895">
      <c r="R895" s="5"/>
      <c r="S895" s="5"/>
      <c r="T895" s="5"/>
    </row>
    <row r="896">
      <c r="R896" s="5"/>
      <c r="S896" s="5"/>
      <c r="T896" s="5"/>
    </row>
    <row r="897">
      <c r="R897" s="5"/>
      <c r="S897" s="5"/>
      <c r="T897" s="5"/>
    </row>
    <row r="898">
      <c r="R898" s="5"/>
      <c r="S898" s="5"/>
      <c r="T898" s="5"/>
    </row>
    <row r="899">
      <c r="R899" s="5"/>
      <c r="S899" s="5"/>
      <c r="T899" s="5"/>
    </row>
    <row r="900">
      <c r="R900" s="5"/>
      <c r="S900" s="5"/>
      <c r="T900" s="5"/>
    </row>
    <row r="901">
      <c r="R901" s="5"/>
      <c r="S901" s="5"/>
      <c r="T901" s="5"/>
    </row>
    <row r="902">
      <c r="R902" s="5"/>
      <c r="S902" s="5"/>
      <c r="T902" s="5"/>
    </row>
    <row r="903">
      <c r="R903" s="5"/>
      <c r="S903" s="5"/>
      <c r="T903" s="5"/>
    </row>
    <row r="904">
      <c r="R904" s="5"/>
      <c r="S904" s="5"/>
      <c r="T904" s="5"/>
    </row>
    <row r="905">
      <c r="R905" s="5"/>
      <c r="S905" s="5"/>
      <c r="T905" s="5"/>
    </row>
    <row r="906">
      <c r="R906" s="5"/>
      <c r="S906" s="5"/>
      <c r="T906" s="5"/>
    </row>
    <row r="907">
      <c r="R907" s="5"/>
      <c r="S907" s="5"/>
      <c r="T907" s="5"/>
    </row>
    <row r="908">
      <c r="R908" s="5"/>
      <c r="S908" s="5"/>
      <c r="T908" s="5"/>
    </row>
    <row r="909">
      <c r="R909" s="5"/>
      <c r="S909" s="5"/>
      <c r="T909" s="5"/>
    </row>
    <row r="910">
      <c r="R910" s="5"/>
      <c r="S910" s="5"/>
      <c r="T910" s="5"/>
    </row>
    <row r="911">
      <c r="R911" s="5"/>
      <c r="S911" s="5"/>
      <c r="T911" s="5"/>
    </row>
    <row r="912">
      <c r="R912" s="5"/>
      <c r="S912" s="5"/>
      <c r="T912" s="5"/>
    </row>
    <row r="913">
      <c r="R913" s="5"/>
      <c r="S913" s="5"/>
      <c r="T913" s="5"/>
    </row>
    <row r="914">
      <c r="R914" s="5"/>
      <c r="S914" s="5"/>
      <c r="T914" s="5"/>
    </row>
    <row r="915">
      <c r="R915" s="5"/>
      <c r="S915" s="5"/>
      <c r="T915" s="5"/>
    </row>
    <row r="916">
      <c r="R916" s="5"/>
      <c r="S916" s="5"/>
      <c r="T916" s="5"/>
    </row>
    <row r="917">
      <c r="R917" s="5"/>
      <c r="S917" s="5"/>
      <c r="T917" s="5"/>
    </row>
    <row r="918">
      <c r="R918" s="5"/>
      <c r="S918" s="5"/>
      <c r="T918" s="5"/>
    </row>
    <row r="919">
      <c r="R919" s="5"/>
      <c r="S919" s="5"/>
      <c r="T919" s="5"/>
    </row>
    <row r="920">
      <c r="R920" s="5"/>
      <c r="S920" s="5"/>
      <c r="T920" s="5"/>
    </row>
    <row r="921">
      <c r="R921" s="5"/>
      <c r="S921" s="5"/>
      <c r="T921" s="5"/>
    </row>
    <row r="922">
      <c r="R922" s="5"/>
      <c r="S922" s="5"/>
      <c r="T922" s="5"/>
    </row>
    <row r="923">
      <c r="R923" s="5"/>
      <c r="S923" s="5"/>
      <c r="T923" s="5"/>
    </row>
    <row r="924">
      <c r="R924" s="5"/>
      <c r="S924" s="5"/>
      <c r="T924" s="5"/>
    </row>
    <row r="925">
      <c r="R925" s="5"/>
      <c r="S925" s="5"/>
      <c r="T925" s="5"/>
    </row>
    <row r="926">
      <c r="R926" s="5"/>
      <c r="S926" s="5"/>
      <c r="T926" s="5"/>
    </row>
    <row r="927">
      <c r="R927" s="5"/>
      <c r="S927" s="5"/>
      <c r="T927" s="5"/>
    </row>
    <row r="928">
      <c r="R928" s="5"/>
      <c r="S928" s="5"/>
      <c r="T928" s="5"/>
    </row>
    <row r="929">
      <c r="R929" s="5"/>
      <c r="S929" s="5"/>
      <c r="T929" s="5"/>
    </row>
    <row r="930">
      <c r="R930" s="5"/>
      <c r="S930" s="5"/>
      <c r="T930" s="5"/>
    </row>
    <row r="931">
      <c r="R931" s="5"/>
      <c r="S931" s="5"/>
      <c r="T931" s="5"/>
    </row>
    <row r="932">
      <c r="R932" s="5"/>
      <c r="S932" s="5"/>
      <c r="T932" s="5"/>
    </row>
    <row r="933">
      <c r="R933" s="5"/>
      <c r="S933" s="5"/>
      <c r="T933" s="5"/>
    </row>
    <row r="934">
      <c r="R934" s="5"/>
      <c r="S934" s="5"/>
      <c r="T934" s="5"/>
    </row>
    <row r="935">
      <c r="R935" s="5"/>
      <c r="S935" s="5"/>
      <c r="T935" s="5"/>
    </row>
    <row r="936">
      <c r="R936" s="5"/>
      <c r="S936" s="5"/>
      <c r="T936" s="5"/>
    </row>
    <row r="937">
      <c r="R937" s="5"/>
      <c r="S937" s="5"/>
      <c r="T937" s="5"/>
    </row>
    <row r="938">
      <c r="R938" s="5"/>
      <c r="S938" s="5"/>
      <c r="T938" s="5"/>
    </row>
    <row r="939">
      <c r="R939" s="5"/>
      <c r="S939" s="5"/>
      <c r="T939" s="5"/>
    </row>
    <row r="940">
      <c r="R940" s="5"/>
      <c r="S940" s="5"/>
      <c r="T940" s="5"/>
    </row>
    <row r="941">
      <c r="R941" s="5"/>
      <c r="S941" s="5"/>
      <c r="T941" s="5"/>
    </row>
    <row r="942">
      <c r="R942" s="5"/>
      <c r="S942" s="5"/>
      <c r="T942" s="5"/>
    </row>
    <row r="943">
      <c r="R943" s="5"/>
      <c r="S943" s="5"/>
      <c r="T943" s="5"/>
    </row>
    <row r="944">
      <c r="R944" s="5"/>
      <c r="S944" s="5"/>
      <c r="T944" s="5"/>
    </row>
    <row r="945">
      <c r="R945" s="5"/>
      <c r="S945" s="5"/>
      <c r="T945" s="5"/>
    </row>
    <row r="946">
      <c r="R946" s="5"/>
      <c r="S946" s="5"/>
      <c r="T946" s="5"/>
    </row>
    <row r="947">
      <c r="R947" s="5"/>
      <c r="S947" s="5"/>
      <c r="T947" s="5"/>
    </row>
    <row r="948">
      <c r="R948" s="5"/>
      <c r="S948" s="5"/>
      <c r="T948" s="5"/>
    </row>
    <row r="949">
      <c r="R949" s="5"/>
      <c r="S949" s="5"/>
      <c r="T949" s="5"/>
    </row>
    <row r="950">
      <c r="R950" s="5"/>
      <c r="S950" s="5"/>
      <c r="T950" s="5"/>
    </row>
    <row r="951">
      <c r="R951" s="5"/>
      <c r="S951" s="5"/>
      <c r="T951" s="5"/>
    </row>
    <row r="952">
      <c r="R952" s="5"/>
      <c r="S952" s="5"/>
      <c r="T952" s="5"/>
    </row>
    <row r="953">
      <c r="R953" s="5"/>
      <c r="S953" s="5"/>
      <c r="T953" s="5"/>
    </row>
    <row r="954">
      <c r="R954" s="5"/>
      <c r="S954" s="5"/>
      <c r="T954" s="5"/>
    </row>
    <row r="955">
      <c r="R955" s="5"/>
      <c r="S955" s="5"/>
      <c r="T955" s="5"/>
    </row>
    <row r="956">
      <c r="R956" s="5"/>
      <c r="S956" s="5"/>
      <c r="T956" s="5"/>
    </row>
    <row r="957">
      <c r="R957" s="5"/>
      <c r="S957" s="5"/>
      <c r="T957" s="5"/>
    </row>
    <row r="958">
      <c r="R958" s="5"/>
      <c r="S958" s="5"/>
      <c r="T958" s="5"/>
    </row>
    <row r="959">
      <c r="R959" s="5"/>
      <c r="S959" s="5"/>
      <c r="T959" s="5"/>
    </row>
    <row r="960">
      <c r="R960" s="5"/>
      <c r="S960" s="5"/>
      <c r="T960" s="5"/>
    </row>
    <row r="961">
      <c r="R961" s="5"/>
      <c r="S961" s="5"/>
      <c r="T961" s="5"/>
    </row>
    <row r="962">
      <c r="R962" s="5"/>
      <c r="S962" s="5"/>
      <c r="T962" s="5"/>
    </row>
    <row r="963">
      <c r="R963" s="5"/>
      <c r="S963" s="5"/>
      <c r="T963" s="5"/>
    </row>
    <row r="964">
      <c r="R964" s="5"/>
      <c r="S964" s="5"/>
      <c r="T964" s="5"/>
    </row>
    <row r="965">
      <c r="R965" s="5"/>
      <c r="S965" s="5"/>
      <c r="T965" s="5"/>
    </row>
    <row r="966">
      <c r="R966" s="5"/>
      <c r="S966" s="5"/>
      <c r="T966" s="5"/>
    </row>
    <row r="967">
      <c r="R967" s="5"/>
      <c r="S967" s="5"/>
      <c r="T967" s="5"/>
    </row>
    <row r="968">
      <c r="R968" s="5"/>
      <c r="S968" s="5"/>
      <c r="T968" s="5"/>
    </row>
    <row r="969">
      <c r="R969" s="5"/>
      <c r="S969" s="5"/>
      <c r="T969" s="5"/>
    </row>
    <row r="970">
      <c r="R970" s="5"/>
      <c r="S970" s="5"/>
      <c r="T970" s="5"/>
    </row>
    <row r="971">
      <c r="R971" s="5"/>
      <c r="S971" s="5"/>
      <c r="T971" s="5"/>
    </row>
    <row r="972">
      <c r="R972" s="5"/>
      <c r="S972" s="5"/>
      <c r="T972" s="5"/>
    </row>
    <row r="973">
      <c r="R973" s="5"/>
      <c r="S973" s="5"/>
      <c r="T973" s="5"/>
    </row>
    <row r="974">
      <c r="R974" s="5"/>
      <c r="S974" s="5"/>
      <c r="T974" s="5"/>
    </row>
    <row r="975">
      <c r="R975" s="5"/>
      <c r="S975" s="5"/>
      <c r="T975" s="5"/>
    </row>
    <row r="976">
      <c r="R976" s="5"/>
      <c r="S976" s="5"/>
      <c r="T976" s="5"/>
    </row>
    <row r="977">
      <c r="R977" s="5"/>
      <c r="S977" s="5"/>
      <c r="T977" s="5"/>
    </row>
    <row r="978">
      <c r="R978" s="5"/>
      <c r="S978" s="5"/>
      <c r="T978" s="5"/>
    </row>
    <row r="979">
      <c r="R979" s="5"/>
      <c r="S979" s="5"/>
      <c r="T979" s="5"/>
    </row>
    <row r="980">
      <c r="R980" s="5"/>
      <c r="S980" s="5"/>
      <c r="T980" s="5"/>
    </row>
    <row r="981">
      <c r="R981" s="5"/>
      <c r="S981" s="5"/>
      <c r="T981" s="5"/>
    </row>
    <row r="982">
      <c r="R982" s="5"/>
      <c r="S982" s="5"/>
      <c r="T982" s="5"/>
    </row>
    <row r="983">
      <c r="R983" s="5"/>
      <c r="S983" s="5"/>
      <c r="T983" s="5"/>
    </row>
    <row r="984">
      <c r="R984" s="5"/>
      <c r="S984" s="5"/>
      <c r="T984" s="5"/>
    </row>
    <row r="985">
      <c r="R985" s="5"/>
      <c r="S985" s="5"/>
      <c r="T985" s="5"/>
    </row>
    <row r="986">
      <c r="R986" s="5"/>
      <c r="S986" s="5"/>
      <c r="T986" s="5"/>
    </row>
    <row r="987">
      <c r="R987" s="5"/>
      <c r="S987" s="5"/>
      <c r="T987" s="5"/>
    </row>
    <row r="988">
      <c r="R988" s="5"/>
      <c r="S988" s="5"/>
      <c r="T988" s="5"/>
    </row>
    <row r="989">
      <c r="R989" s="5"/>
      <c r="S989" s="5"/>
      <c r="T989" s="5"/>
    </row>
    <row r="990">
      <c r="R990" s="5"/>
      <c r="S990" s="5"/>
      <c r="T990" s="5"/>
    </row>
    <row r="991">
      <c r="R991" s="5"/>
      <c r="S991" s="5"/>
      <c r="T991" s="5"/>
    </row>
    <row r="992">
      <c r="R992" s="5"/>
      <c r="S992" s="5"/>
      <c r="T992" s="5"/>
    </row>
    <row r="993">
      <c r="R993" s="5"/>
      <c r="S993" s="5"/>
      <c r="T993" s="5"/>
    </row>
    <row r="994">
      <c r="R994" s="5"/>
      <c r="S994" s="5"/>
      <c r="T994" s="5"/>
    </row>
    <row r="995">
      <c r="R995" s="5"/>
      <c r="S995" s="5"/>
      <c r="T995" s="5"/>
    </row>
    <row r="996">
      <c r="R996" s="5"/>
      <c r="S996" s="5"/>
      <c r="T996" s="5"/>
    </row>
    <row r="997">
      <c r="R997" s="5"/>
      <c r="S997" s="5"/>
      <c r="T997" s="5"/>
    </row>
    <row r="998">
      <c r="R998" s="5"/>
      <c r="S998" s="5"/>
      <c r="T998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41.88"/>
    <col customWidth="1" min="4" max="4" width="9.88"/>
    <col customWidth="1" min="8" max="8" width="15.13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6" width="8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197">
        <v>45955.0</v>
      </c>
      <c r="R3" s="5"/>
      <c r="S3" s="5"/>
      <c r="T3" s="5"/>
    </row>
    <row r="4">
      <c r="E4" s="8"/>
      <c r="I4" s="7"/>
      <c r="J4" s="7"/>
      <c r="K4" s="7"/>
      <c r="R4" s="5"/>
      <c r="S4" s="5"/>
      <c r="T4" s="5"/>
    </row>
    <row r="5">
      <c r="A5" s="9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A6" s="9" t="s">
        <v>143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R6" s="5"/>
      <c r="S6" s="5"/>
      <c r="T6" s="5"/>
    </row>
    <row r="7">
      <c r="C7" s="10"/>
      <c r="I7" s="7"/>
      <c r="J7" s="7"/>
      <c r="K7" s="7"/>
      <c r="R7" s="5"/>
      <c r="S7" s="5"/>
      <c r="T7" s="5"/>
    </row>
    <row r="8">
      <c r="A8" s="11" t="s">
        <v>5</v>
      </c>
      <c r="B8" s="3"/>
      <c r="C8" s="9" t="s">
        <v>6</v>
      </c>
      <c r="D8" s="2"/>
      <c r="E8" s="3"/>
      <c r="F8" s="9" t="s">
        <v>7</v>
      </c>
      <c r="G8" s="2"/>
      <c r="H8" s="3"/>
      <c r="I8" s="9" t="s">
        <v>8</v>
      </c>
      <c r="J8" s="2"/>
      <c r="K8" s="3"/>
      <c r="L8" s="9" t="s">
        <v>9</v>
      </c>
      <c r="M8" s="2"/>
      <c r="N8" s="3"/>
      <c r="O8" s="9" t="s">
        <v>10</v>
      </c>
      <c r="P8" s="2"/>
      <c r="Q8" s="3"/>
      <c r="R8" s="12" t="s">
        <v>11</v>
      </c>
      <c r="S8" s="2"/>
      <c r="T8" s="3"/>
      <c r="U8" s="11" t="s">
        <v>12</v>
      </c>
      <c r="V8" s="2"/>
      <c r="W8" s="3"/>
      <c r="X8" s="13"/>
      <c r="Y8" s="13"/>
      <c r="Z8" s="13"/>
    </row>
    <row r="9">
      <c r="C9" s="198">
        <v>2.0</v>
      </c>
      <c r="D9" s="198">
        <v>2.0</v>
      </c>
      <c r="E9" s="199">
        <v>2.0</v>
      </c>
      <c r="F9" s="198">
        <v>0.0</v>
      </c>
      <c r="G9" s="198">
        <v>0.0</v>
      </c>
      <c r="H9" s="198">
        <v>1.0</v>
      </c>
      <c r="I9" s="198">
        <v>2.0</v>
      </c>
      <c r="J9" s="198">
        <v>0.0</v>
      </c>
      <c r="K9" s="198">
        <v>2.0</v>
      </c>
      <c r="L9" s="198">
        <v>2.0</v>
      </c>
      <c r="M9" s="198">
        <v>1.0</v>
      </c>
      <c r="N9" s="198">
        <v>1.0</v>
      </c>
      <c r="O9" s="198">
        <v>4.0</v>
      </c>
      <c r="P9" s="198">
        <v>0.0</v>
      </c>
      <c r="Q9" s="198">
        <v>3.0</v>
      </c>
      <c r="R9" s="54">
        <f t="shared" ref="R9:S9" si="1">SUM(C9,F9,I9,L9,O9)</f>
        <v>10</v>
      </c>
      <c r="S9" s="54">
        <f t="shared" si="1"/>
        <v>3</v>
      </c>
      <c r="T9" s="54">
        <f>SUM(H9,I9,K9,N9,Q9)</f>
        <v>9</v>
      </c>
      <c r="U9" s="86">
        <v>100.0</v>
      </c>
      <c r="V9" s="86">
        <v>100.0</v>
      </c>
      <c r="W9" s="86">
        <v>100.0</v>
      </c>
    </row>
    <row r="10">
      <c r="A10" s="18" t="s">
        <v>13</v>
      </c>
      <c r="B10" s="18" t="s">
        <v>14</v>
      </c>
      <c r="C10" s="19" t="s">
        <v>15</v>
      </c>
      <c r="D10" s="19" t="s">
        <v>16</v>
      </c>
      <c r="E10" s="20" t="s">
        <v>17</v>
      </c>
      <c r="F10" s="19" t="s">
        <v>15</v>
      </c>
      <c r="G10" s="19" t="s">
        <v>16</v>
      </c>
      <c r="H10" s="20" t="s">
        <v>17</v>
      </c>
      <c r="I10" s="19" t="s">
        <v>15</v>
      </c>
      <c r="J10" s="19" t="s">
        <v>16</v>
      </c>
      <c r="K10" s="20" t="s">
        <v>17</v>
      </c>
      <c r="L10" s="19" t="s">
        <v>15</v>
      </c>
      <c r="M10" s="19" t="s">
        <v>16</v>
      </c>
      <c r="N10" s="20" t="s">
        <v>17</v>
      </c>
      <c r="O10" s="19" t="s">
        <v>15</v>
      </c>
      <c r="P10" s="21" t="s">
        <v>18</v>
      </c>
      <c r="Q10" s="20" t="s">
        <v>17</v>
      </c>
      <c r="R10" s="124" t="s">
        <v>15</v>
      </c>
      <c r="S10" s="125" t="s">
        <v>18</v>
      </c>
      <c r="T10" s="124" t="s">
        <v>17</v>
      </c>
      <c r="U10" s="124" t="s">
        <v>15</v>
      </c>
      <c r="V10" s="125" t="s">
        <v>18</v>
      </c>
      <c r="W10" s="125" t="s">
        <v>17</v>
      </c>
      <c r="X10" s="22"/>
      <c r="Y10" s="22"/>
      <c r="Z10" s="22"/>
    </row>
    <row r="11">
      <c r="A11" s="23">
        <v>1.0</v>
      </c>
      <c r="B11" s="24" t="s">
        <v>19</v>
      </c>
      <c r="C11" s="15">
        <v>0.0</v>
      </c>
      <c r="D11" s="15">
        <v>0.0</v>
      </c>
      <c r="E11" s="15">
        <v>0.0</v>
      </c>
      <c r="F11" s="15">
        <v>0.0</v>
      </c>
      <c r="G11" s="15"/>
      <c r="H11" s="15">
        <v>0.0</v>
      </c>
      <c r="I11" s="25">
        <v>0.0</v>
      </c>
      <c r="J11" s="25">
        <v>0.0</v>
      </c>
      <c r="K11" s="25">
        <v>0.0</v>
      </c>
      <c r="L11" s="15">
        <v>0.0</v>
      </c>
      <c r="M11" s="15">
        <v>0.0</v>
      </c>
      <c r="N11" s="15">
        <v>0.0</v>
      </c>
      <c r="O11" s="15">
        <v>0.0</v>
      </c>
      <c r="P11" s="15">
        <v>0.0</v>
      </c>
      <c r="Q11" s="15">
        <v>0.0</v>
      </c>
      <c r="R11" s="27">
        <f t="shared" ref="R11:T11" si="2">C11+F11+I11+L11+O11</f>
        <v>0</v>
      </c>
      <c r="S11" s="27">
        <f t="shared" si="2"/>
        <v>0</v>
      </c>
      <c r="T11" s="27">
        <f t="shared" si="2"/>
        <v>0</v>
      </c>
      <c r="U11" s="28">
        <f t="shared" ref="U11:U60" si="4">R11*100/10</f>
        <v>0</v>
      </c>
      <c r="V11" s="29">
        <f t="shared" ref="V11:V60" si="5">S11*100/3</f>
        <v>0</v>
      </c>
      <c r="W11" s="29">
        <f t="shared" ref="W11:W60" si="6">T11*100/9</f>
        <v>0</v>
      </c>
      <c r="X11" s="200"/>
      <c r="Y11" s="200"/>
      <c r="Z11" s="200"/>
    </row>
    <row r="12">
      <c r="A12" s="31">
        <v>2.0</v>
      </c>
      <c r="B12" s="32" t="s">
        <v>20</v>
      </c>
      <c r="C12" s="15">
        <v>0.0</v>
      </c>
      <c r="D12" s="15">
        <v>0.0</v>
      </c>
      <c r="E12" s="15">
        <v>0.0</v>
      </c>
      <c r="F12" s="15">
        <v>0.0</v>
      </c>
      <c r="G12" s="14"/>
      <c r="H12" s="15">
        <v>0.0</v>
      </c>
      <c r="I12" s="15">
        <v>0.0</v>
      </c>
      <c r="J12" s="25">
        <v>0.0</v>
      </c>
      <c r="K12" s="25">
        <v>0.0</v>
      </c>
      <c r="L12" s="15">
        <v>0.0</v>
      </c>
      <c r="M12" s="15">
        <v>0.0</v>
      </c>
      <c r="N12" s="15">
        <v>0.0</v>
      </c>
      <c r="O12" s="15">
        <v>0.0</v>
      </c>
      <c r="P12" s="14"/>
      <c r="Q12" s="15">
        <v>0.0</v>
      </c>
      <c r="R12" s="27">
        <f t="shared" ref="R12:T12" si="3">C12+F12+I12+L12+O12</f>
        <v>0</v>
      </c>
      <c r="S12" s="27">
        <f t="shared" si="3"/>
        <v>0</v>
      </c>
      <c r="T12" s="27">
        <f t="shared" si="3"/>
        <v>0</v>
      </c>
      <c r="U12" s="28">
        <f t="shared" si="4"/>
        <v>0</v>
      </c>
      <c r="V12" s="29">
        <f t="shared" si="5"/>
        <v>0</v>
      </c>
      <c r="W12" s="29">
        <f t="shared" si="6"/>
        <v>0</v>
      </c>
      <c r="X12" s="200"/>
      <c r="Y12" s="200"/>
      <c r="Z12" s="200"/>
    </row>
    <row r="13">
      <c r="A13" s="31">
        <v>3.0</v>
      </c>
      <c r="B13" s="32" t="s">
        <v>21</v>
      </c>
      <c r="C13" s="15">
        <v>0.0</v>
      </c>
      <c r="D13" s="15">
        <v>0.0</v>
      </c>
      <c r="E13" s="15">
        <v>0.0</v>
      </c>
      <c r="F13" s="15">
        <v>0.0</v>
      </c>
      <c r="G13" s="14"/>
      <c r="H13" s="15">
        <v>0.0</v>
      </c>
      <c r="I13" s="25">
        <v>1.0</v>
      </c>
      <c r="J13" s="25">
        <v>0.0</v>
      </c>
      <c r="K13" s="25">
        <v>0.0</v>
      </c>
      <c r="L13" s="15">
        <v>0.0</v>
      </c>
      <c r="M13" s="15">
        <v>0.0</v>
      </c>
      <c r="N13" s="15">
        <v>0.0</v>
      </c>
      <c r="O13" s="15">
        <v>0.0</v>
      </c>
      <c r="P13" s="14"/>
      <c r="Q13" s="15">
        <v>0.0</v>
      </c>
      <c r="R13" s="27">
        <f t="shared" ref="R13:T13" si="7">C13+F13+I13+L13+O13</f>
        <v>1</v>
      </c>
      <c r="S13" s="27">
        <f t="shared" si="7"/>
        <v>0</v>
      </c>
      <c r="T13" s="27">
        <f t="shared" si="7"/>
        <v>0</v>
      </c>
      <c r="U13" s="28">
        <f t="shared" si="4"/>
        <v>10</v>
      </c>
      <c r="V13" s="29">
        <f t="shared" si="5"/>
        <v>0</v>
      </c>
      <c r="W13" s="29">
        <f t="shared" si="6"/>
        <v>0</v>
      </c>
      <c r="X13" s="200"/>
      <c r="Y13" s="200"/>
      <c r="Z13" s="200"/>
    </row>
    <row r="14">
      <c r="A14" s="31">
        <v>4.0</v>
      </c>
      <c r="B14" s="32" t="s">
        <v>22</v>
      </c>
      <c r="C14" s="15">
        <v>0.0</v>
      </c>
      <c r="D14" s="15">
        <v>0.0</v>
      </c>
      <c r="E14" s="15">
        <v>0.0</v>
      </c>
      <c r="F14" s="15">
        <v>0.0</v>
      </c>
      <c r="G14" s="14"/>
      <c r="H14" s="15">
        <v>0.0</v>
      </c>
      <c r="I14" s="15">
        <v>0.0</v>
      </c>
      <c r="J14" s="25">
        <v>0.0</v>
      </c>
      <c r="K14" s="25">
        <v>0.0</v>
      </c>
      <c r="L14" s="15">
        <v>0.0</v>
      </c>
      <c r="M14" s="15">
        <v>0.0</v>
      </c>
      <c r="N14" s="15">
        <v>0.0</v>
      </c>
      <c r="O14" s="15">
        <v>0.0</v>
      </c>
      <c r="P14" s="14"/>
      <c r="Q14" s="15">
        <v>0.0</v>
      </c>
      <c r="R14" s="27">
        <f t="shared" ref="R14:T14" si="8">C14+F14+I14+L14+O14</f>
        <v>0</v>
      </c>
      <c r="S14" s="27">
        <f t="shared" si="8"/>
        <v>0</v>
      </c>
      <c r="T14" s="27">
        <f t="shared" si="8"/>
        <v>0</v>
      </c>
      <c r="U14" s="28">
        <f t="shared" si="4"/>
        <v>0</v>
      </c>
      <c r="V14" s="29">
        <f t="shared" si="5"/>
        <v>0</v>
      </c>
      <c r="W14" s="29">
        <f t="shared" si="6"/>
        <v>0</v>
      </c>
      <c r="X14" s="200"/>
      <c r="Y14" s="200"/>
      <c r="Z14" s="200"/>
    </row>
    <row r="15">
      <c r="A15" s="31">
        <v>5.0</v>
      </c>
      <c r="B15" s="32" t="s">
        <v>23</v>
      </c>
      <c r="C15" s="15">
        <v>0.0</v>
      </c>
      <c r="D15" s="15">
        <v>0.0</v>
      </c>
      <c r="E15" s="15">
        <v>0.0</v>
      </c>
      <c r="F15" s="15">
        <v>0.0</v>
      </c>
      <c r="G15" s="14"/>
      <c r="H15" s="15">
        <v>0.0</v>
      </c>
      <c r="I15" s="25">
        <v>0.0</v>
      </c>
      <c r="J15" s="25">
        <v>0.0</v>
      </c>
      <c r="K15" s="25">
        <v>0.0</v>
      </c>
      <c r="L15" s="15">
        <v>0.0</v>
      </c>
      <c r="M15" s="15">
        <v>0.0</v>
      </c>
      <c r="N15" s="15">
        <v>0.0</v>
      </c>
      <c r="O15" s="15">
        <v>0.0</v>
      </c>
      <c r="P15" s="14"/>
      <c r="Q15" s="15">
        <v>0.0</v>
      </c>
      <c r="R15" s="27">
        <f t="shared" ref="R15:T15" si="9">C15+F15+I15+L15+O15</f>
        <v>0</v>
      </c>
      <c r="S15" s="27">
        <f t="shared" si="9"/>
        <v>0</v>
      </c>
      <c r="T15" s="27">
        <f t="shared" si="9"/>
        <v>0</v>
      </c>
      <c r="U15" s="28">
        <f t="shared" si="4"/>
        <v>0</v>
      </c>
      <c r="V15" s="29">
        <f t="shared" si="5"/>
        <v>0</v>
      </c>
      <c r="W15" s="29">
        <f t="shared" si="6"/>
        <v>0</v>
      </c>
      <c r="X15" s="200"/>
      <c r="Y15" s="200"/>
      <c r="Z15" s="200"/>
    </row>
    <row r="16">
      <c r="A16" s="31">
        <v>6.0</v>
      </c>
      <c r="B16" s="32" t="s">
        <v>24</v>
      </c>
      <c r="C16" s="15">
        <v>0.0</v>
      </c>
      <c r="D16" s="15">
        <v>0.0</v>
      </c>
      <c r="E16" s="15">
        <v>0.0</v>
      </c>
      <c r="F16" s="15">
        <v>0.0</v>
      </c>
      <c r="G16" s="14"/>
      <c r="H16" s="15">
        <v>0.0</v>
      </c>
      <c r="I16" s="25">
        <v>0.0</v>
      </c>
      <c r="J16" s="25">
        <v>0.0</v>
      </c>
      <c r="K16" s="25">
        <v>0.0</v>
      </c>
      <c r="L16" s="15">
        <v>0.0</v>
      </c>
      <c r="M16" s="15">
        <v>0.0</v>
      </c>
      <c r="N16" s="15">
        <v>0.0</v>
      </c>
      <c r="O16" s="15">
        <v>0.0</v>
      </c>
      <c r="P16" s="14"/>
      <c r="Q16" s="15">
        <v>0.0</v>
      </c>
      <c r="R16" s="27">
        <f t="shared" ref="R16:T16" si="10">C16+F16+I16+L16+O16</f>
        <v>0</v>
      </c>
      <c r="S16" s="27">
        <f t="shared" si="10"/>
        <v>0</v>
      </c>
      <c r="T16" s="27">
        <f t="shared" si="10"/>
        <v>0</v>
      </c>
      <c r="U16" s="28">
        <f t="shared" si="4"/>
        <v>0</v>
      </c>
      <c r="V16" s="29">
        <f t="shared" si="5"/>
        <v>0</v>
      </c>
      <c r="W16" s="29">
        <f t="shared" si="6"/>
        <v>0</v>
      </c>
      <c r="X16" s="200"/>
      <c r="Y16" s="200"/>
      <c r="Z16" s="200"/>
    </row>
    <row r="17">
      <c r="A17" s="31">
        <v>7.0</v>
      </c>
      <c r="B17" s="32" t="s">
        <v>25</v>
      </c>
      <c r="C17" s="15">
        <v>0.0</v>
      </c>
      <c r="D17" s="15">
        <v>1.0</v>
      </c>
      <c r="E17" s="15">
        <v>1.0</v>
      </c>
      <c r="F17" s="15">
        <v>0.0</v>
      </c>
      <c r="G17" s="14"/>
      <c r="H17" s="15">
        <v>1.0</v>
      </c>
      <c r="I17" s="25">
        <v>1.0</v>
      </c>
      <c r="J17" s="25">
        <v>0.0</v>
      </c>
      <c r="K17" s="25">
        <v>1.0</v>
      </c>
      <c r="L17" s="15">
        <v>1.0</v>
      </c>
      <c r="M17" s="15">
        <v>0.0</v>
      </c>
      <c r="N17" s="15">
        <v>0.0</v>
      </c>
      <c r="O17" s="15">
        <v>1.0</v>
      </c>
      <c r="P17" s="14"/>
      <c r="Q17" s="15">
        <v>0.0</v>
      </c>
      <c r="R17" s="27">
        <f t="shared" ref="R17:T17" si="11">C17+F17+I17+L17+O17</f>
        <v>3</v>
      </c>
      <c r="S17" s="27">
        <f t="shared" si="11"/>
        <v>1</v>
      </c>
      <c r="T17" s="27">
        <f t="shared" si="11"/>
        <v>3</v>
      </c>
      <c r="U17" s="28">
        <f t="shared" si="4"/>
        <v>30</v>
      </c>
      <c r="V17" s="29">
        <f t="shared" si="5"/>
        <v>33.33333333</v>
      </c>
      <c r="W17" s="29">
        <f t="shared" si="6"/>
        <v>33.33333333</v>
      </c>
      <c r="X17" s="200"/>
      <c r="Y17" s="200"/>
      <c r="Z17" s="200"/>
    </row>
    <row r="18">
      <c r="A18" s="31">
        <v>8.0</v>
      </c>
      <c r="B18" s="32" t="s">
        <v>26</v>
      </c>
      <c r="C18" s="15">
        <v>0.0</v>
      </c>
      <c r="D18" s="15">
        <v>0.0</v>
      </c>
      <c r="E18" s="15">
        <v>0.0</v>
      </c>
      <c r="F18" s="15">
        <v>0.0</v>
      </c>
      <c r="G18" s="14"/>
      <c r="H18" s="15">
        <v>0.0</v>
      </c>
      <c r="I18" s="25">
        <v>0.0</v>
      </c>
      <c r="J18" s="25">
        <v>0.0</v>
      </c>
      <c r="K18" s="25">
        <v>0.0</v>
      </c>
      <c r="L18" s="15">
        <v>0.0</v>
      </c>
      <c r="M18" s="15">
        <v>0.0</v>
      </c>
      <c r="N18" s="15">
        <v>0.0</v>
      </c>
      <c r="O18" s="15">
        <v>0.0</v>
      </c>
      <c r="P18" s="14"/>
      <c r="Q18" s="15">
        <v>0.0</v>
      </c>
      <c r="R18" s="27">
        <f t="shared" ref="R18:T18" si="12">C18+F18+I18+L18+O18</f>
        <v>0</v>
      </c>
      <c r="S18" s="27">
        <f t="shared" si="12"/>
        <v>0</v>
      </c>
      <c r="T18" s="27">
        <f t="shared" si="12"/>
        <v>0</v>
      </c>
      <c r="U18" s="28">
        <f t="shared" si="4"/>
        <v>0</v>
      </c>
      <c r="V18" s="29">
        <f t="shared" si="5"/>
        <v>0</v>
      </c>
      <c r="W18" s="29">
        <f t="shared" si="6"/>
        <v>0</v>
      </c>
      <c r="X18" s="200"/>
      <c r="Y18" s="200"/>
      <c r="Z18" s="200"/>
    </row>
    <row r="19">
      <c r="A19" s="31">
        <v>9.0</v>
      </c>
      <c r="B19" s="32" t="s">
        <v>27</v>
      </c>
      <c r="C19" s="15">
        <v>0.0</v>
      </c>
      <c r="D19" s="15">
        <v>0.0</v>
      </c>
      <c r="E19" s="15">
        <v>0.0</v>
      </c>
      <c r="F19" s="15">
        <v>0.0</v>
      </c>
      <c r="G19" s="14"/>
      <c r="H19" s="15">
        <v>0.0</v>
      </c>
      <c r="I19" s="25">
        <v>0.0</v>
      </c>
      <c r="J19" s="25">
        <v>0.0</v>
      </c>
      <c r="K19" s="25">
        <v>0.0</v>
      </c>
      <c r="L19" s="15">
        <v>0.0</v>
      </c>
      <c r="M19" s="15">
        <v>0.0</v>
      </c>
      <c r="N19" s="15">
        <v>0.0</v>
      </c>
      <c r="O19" s="15">
        <v>0.0</v>
      </c>
      <c r="P19" s="14"/>
      <c r="Q19" s="15">
        <v>0.0</v>
      </c>
      <c r="R19" s="27">
        <f t="shared" ref="R19:T19" si="13">C19+F19+I19+L19+O19</f>
        <v>0</v>
      </c>
      <c r="S19" s="27">
        <f t="shared" si="13"/>
        <v>0</v>
      </c>
      <c r="T19" s="27">
        <f t="shared" si="13"/>
        <v>0</v>
      </c>
      <c r="U19" s="28">
        <f t="shared" si="4"/>
        <v>0</v>
      </c>
      <c r="V19" s="29">
        <f t="shared" si="5"/>
        <v>0</v>
      </c>
      <c r="W19" s="29">
        <f t="shared" si="6"/>
        <v>0</v>
      </c>
      <c r="X19" s="200"/>
      <c r="Y19" s="200"/>
      <c r="Z19" s="200"/>
    </row>
    <row r="20">
      <c r="A20" s="31">
        <v>10.0</v>
      </c>
      <c r="B20" s="32" t="s">
        <v>28</v>
      </c>
      <c r="C20" s="15">
        <v>0.0</v>
      </c>
      <c r="D20" s="15">
        <v>0.0</v>
      </c>
      <c r="E20" s="15">
        <v>0.0</v>
      </c>
      <c r="F20" s="15">
        <v>0.0</v>
      </c>
      <c r="G20" s="14"/>
      <c r="H20" s="15">
        <v>0.0</v>
      </c>
      <c r="I20" s="25">
        <v>0.0</v>
      </c>
      <c r="J20" s="25">
        <v>0.0</v>
      </c>
      <c r="K20" s="25">
        <v>0.0</v>
      </c>
      <c r="L20" s="15">
        <v>0.0</v>
      </c>
      <c r="M20" s="15">
        <v>0.0</v>
      </c>
      <c r="N20" s="15">
        <v>0.0</v>
      </c>
      <c r="O20" s="15">
        <v>0.0</v>
      </c>
      <c r="P20" s="14"/>
      <c r="Q20" s="15">
        <v>0.0</v>
      </c>
      <c r="R20" s="27">
        <f t="shared" ref="R20:T20" si="14">C20+F20+I20+L20+O20</f>
        <v>0</v>
      </c>
      <c r="S20" s="27">
        <f t="shared" si="14"/>
        <v>0</v>
      </c>
      <c r="T20" s="27">
        <f t="shared" si="14"/>
        <v>0</v>
      </c>
      <c r="U20" s="28">
        <f t="shared" si="4"/>
        <v>0</v>
      </c>
      <c r="V20" s="29">
        <f t="shared" si="5"/>
        <v>0</v>
      </c>
      <c r="W20" s="29">
        <f t="shared" si="6"/>
        <v>0</v>
      </c>
      <c r="X20" s="200"/>
      <c r="Y20" s="200"/>
      <c r="Z20" s="200"/>
    </row>
    <row r="21">
      <c r="A21" s="31">
        <v>11.0</v>
      </c>
      <c r="B21" s="32" t="s">
        <v>29</v>
      </c>
      <c r="C21" s="15">
        <v>0.0</v>
      </c>
      <c r="D21" s="15">
        <v>0.0</v>
      </c>
      <c r="E21" s="15">
        <v>0.0</v>
      </c>
      <c r="F21" s="15">
        <v>0.0</v>
      </c>
      <c r="G21" s="14"/>
      <c r="H21" s="15">
        <v>0.0</v>
      </c>
      <c r="I21" s="25">
        <v>0.0</v>
      </c>
      <c r="J21" s="25">
        <v>0.0</v>
      </c>
      <c r="K21" s="25">
        <v>0.0</v>
      </c>
      <c r="L21" s="15">
        <v>0.0</v>
      </c>
      <c r="M21" s="15">
        <v>0.0</v>
      </c>
      <c r="N21" s="15">
        <v>0.0</v>
      </c>
      <c r="O21" s="15">
        <v>0.0</v>
      </c>
      <c r="P21" s="14"/>
      <c r="Q21" s="15">
        <v>0.0</v>
      </c>
      <c r="R21" s="27">
        <f t="shared" ref="R21:T21" si="15">C21+F21+I21+L21+O21</f>
        <v>0</v>
      </c>
      <c r="S21" s="27">
        <f t="shared" si="15"/>
        <v>0</v>
      </c>
      <c r="T21" s="27">
        <f t="shared" si="15"/>
        <v>0</v>
      </c>
      <c r="U21" s="28">
        <f t="shared" si="4"/>
        <v>0</v>
      </c>
      <c r="V21" s="29">
        <f t="shared" si="5"/>
        <v>0</v>
      </c>
      <c r="W21" s="29">
        <f t="shared" si="6"/>
        <v>0</v>
      </c>
      <c r="X21" s="200"/>
      <c r="Y21" s="200"/>
      <c r="Z21" s="200"/>
    </row>
    <row r="22">
      <c r="A22" s="31">
        <v>12.0</v>
      </c>
      <c r="B22" s="32" t="s">
        <v>30</v>
      </c>
      <c r="C22" s="15">
        <v>1.0</v>
      </c>
      <c r="D22" s="15">
        <v>0.0</v>
      </c>
      <c r="E22" s="15">
        <v>1.0</v>
      </c>
      <c r="F22" s="15">
        <v>0.0</v>
      </c>
      <c r="G22" s="14"/>
      <c r="H22" s="15">
        <v>0.0</v>
      </c>
      <c r="I22" s="25">
        <v>1.0</v>
      </c>
      <c r="J22" s="25">
        <v>0.0</v>
      </c>
      <c r="K22" s="25">
        <v>0.0</v>
      </c>
      <c r="L22" s="15">
        <v>0.0</v>
      </c>
      <c r="M22" s="15">
        <v>0.0</v>
      </c>
      <c r="N22" s="15">
        <v>0.0</v>
      </c>
      <c r="O22" s="15">
        <v>1.0</v>
      </c>
      <c r="P22" s="14"/>
      <c r="Q22" s="15">
        <v>1.0</v>
      </c>
      <c r="R22" s="27">
        <f t="shared" ref="R22:T22" si="16">C22+F22+I22+L22+O22</f>
        <v>3</v>
      </c>
      <c r="S22" s="27">
        <f t="shared" si="16"/>
        <v>0</v>
      </c>
      <c r="T22" s="27">
        <f t="shared" si="16"/>
        <v>2</v>
      </c>
      <c r="U22" s="28">
        <f t="shared" si="4"/>
        <v>30</v>
      </c>
      <c r="V22" s="29">
        <f t="shared" si="5"/>
        <v>0</v>
      </c>
      <c r="W22" s="29">
        <f t="shared" si="6"/>
        <v>22.22222222</v>
      </c>
      <c r="X22" s="200"/>
      <c r="Y22" s="200"/>
      <c r="Z22" s="200"/>
    </row>
    <row r="23">
      <c r="A23" s="31">
        <v>13.0</v>
      </c>
      <c r="B23" s="32" t="s">
        <v>31</v>
      </c>
      <c r="C23" s="15">
        <v>0.0</v>
      </c>
      <c r="D23" s="15">
        <v>0.0</v>
      </c>
      <c r="E23" s="15">
        <v>0.0</v>
      </c>
      <c r="F23" s="15">
        <v>0.0</v>
      </c>
      <c r="G23" s="14"/>
      <c r="H23" s="15">
        <v>0.0</v>
      </c>
      <c r="I23" s="25">
        <v>0.0</v>
      </c>
      <c r="J23" s="25">
        <v>0.0</v>
      </c>
      <c r="K23" s="25">
        <v>0.0</v>
      </c>
      <c r="L23" s="15">
        <v>0.0</v>
      </c>
      <c r="M23" s="15">
        <v>0.0</v>
      </c>
      <c r="N23" s="15">
        <v>0.0</v>
      </c>
      <c r="O23" s="15">
        <v>0.0</v>
      </c>
      <c r="P23" s="14"/>
      <c r="Q23" s="15">
        <v>0.0</v>
      </c>
      <c r="R23" s="27">
        <f t="shared" ref="R23:T23" si="17">C23+F23+I23+L23+O23</f>
        <v>0</v>
      </c>
      <c r="S23" s="27">
        <f t="shared" si="17"/>
        <v>0</v>
      </c>
      <c r="T23" s="27">
        <f t="shared" si="17"/>
        <v>0</v>
      </c>
      <c r="U23" s="28">
        <f t="shared" si="4"/>
        <v>0</v>
      </c>
      <c r="V23" s="29">
        <f t="shared" si="5"/>
        <v>0</v>
      </c>
      <c r="W23" s="29">
        <f t="shared" si="6"/>
        <v>0</v>
      </c>
      <c r="X23" s="200"/>
      <c r="Y23" s="200"/>
      <c r="Z23" s="200"/>
    </row>
    <row r="24">
      <c r="A24" s="31">
        <v>14.0</v>
      </c>
      <c r="B24" s="32" t="s">
        <v>32</v>
      </c>
      <c r="C24" s="15">
        <v>0.0</v>
      </c>
      <c r="D24" s="15">
        <v>0.0</v>
      </c>
      <c r="E24" s="15">
        <v>0.0</v>
      </c>
      <c r="F24" s="15">
        <v>0.0</v>
      </c>
      <c r="G24" s="14"/>
      <c r="H24" s="15">
        <v>0.0</v>
      </c>
      <c r="I24" s="25">
        <v>0.0</v>
      </c>
      <c r="J24" s="25">
        <v>0.0</v>
      </c>
      <c r="K24" s="25">
        <v>0.0</v>
      </c>
      <c r="L24" s="15">
        <v>0.0</v>
      </c>
      <c r="M24" s="15">
        <v>0.0</v>
      </c>
      <c r="N24" s="15">
        <v>0.0</v>
      </c>
      <c r="O24" s="15">
        <v>1.0</v>
      </c>
      <c r="P24" s="14"/>
      <c r="Q24" s="15">
        <v>0.0</v>
      </c>
      <c r="R24" s="27">
        <f t="shared" ref="R24:T24" si="18">C24+F24+I24+L24+O24</f>
        <v>1</v>
      </c>
      <c r="S24" s="27">
        <f t="shared" si="18"/>
        <v>0</v>
      </c>
      <c r="T24" s="27">
        <f t="shared" si="18"/>
        <v>0</v>
      </c>
      <c r="U24" s="28">
        <f t="shared" si="4"/>
        <v>10</v>
      </c>
      <c r="V24" s="29">
        <f t="shared" si="5"/>
        <v>0</v>
      </c>
      <c r="W24" s="29">
        <f t="shared" si="6"/>
        <v>0</v>
      </c>
      <c r="X24" s="200"/>
      <c r="Y24" s="200"/>
      <c r="Z24" s="200"/>
    </row>
    <row r="25">
      <c r="A25" s="31">
        <v>15.0</v>
      </c>
      <c r="B25" s="32" t="s">
        <v>33</v>
      </c>
      <c r="C25" s="15">
        <v>1.0</v>
      </c>
      <c r="D25" s="15">
        <v>0.0</v>
      </c>
      <c r="E25" s="15">
        <v>1.0</v>
      </c>
      <c r="F25" s="15">
        <v>0.0</v>
      </c>
      <c r="G25" s="14"/>
      <c r="H25" s="15">
        <v>0.0</v>
      </c>
      <c r="I25" s="25">
        <v>1.0</v>
      </c>
      <c r="J25" s="25">
        <v>0.0</v>
      </c>
      <c r="K25" s="25">
        <v>0.0</v>
      </c>
      <c r="L25" s="15">
        <v>0.0</v>
      </c>
      <c r="M25" s="15">
        <v>0.0</v>
      </c>
      <c r="N25" s="15">
        <v>0.0</v>
      </c>
      <c r="O25" s="15">
        <v>1.0</v>
      </c>
      <c r="P25" s="14"/>
      <c r="Q25" s="15">
        <v>1.0</v>
      </c>
      <c r="R25" s="27">
        <f t="shared" ref="R25:T25" si="19">C25+F25+I25+L25+O25</f>
        <v>3</v>
      </c>
      <c r="S25" s="27">
        <f t="shared" si="19"/>
        <v>0</v>
      </c>
      <c r="T25" s="27">
        <f t="shared" si="19"/>
        <v>2</v>
      </c>
      <c r="U25" s="28">
        <f t="shared" si="4"/>
        <v>30</v>
      </c>
      <c r="V25" s="29">
        <f t="shared" si="5"/>
        <v>0</v>
      </c>
      <c r="W25" s="29">
        <f t="shared" si="6"/>
        <v>22.22222222</v>
      </c>
      <c r="X25" s="200"/>
      <c r="Y25" s="200"/>
      <c r="Z25" s="200"/>
    </row>
    <row r="26">
      <c r="A26" s="31">
        <v>16.0</v>
      </c>
      <c r="B26" s="32" t="s">
        <v>34</v>
      </c>
      <c r="C26" s="15">
        <v>0.0</v>
      </c>
      <c r="D26" s="15">
        <v>0.0</v>
      </c>
      <c r="E26" s="15">
        <v>0.0</v>
      </c>
      <c r="F26" s="15">
        <v>0.0</v>
      </c>
      <c r="G26" s="14"/>
      <c r="H26" s="15">
        <v>0.0</v>
      </c>
      <c r="I26" s="25">
        <v>0.0</v>
      </c>
      <c r="J26" s="25">
        <v>0.0</v>
      </c>
      <c r="K26" s="25">
        <v>0.0</v>
      </c>
      <c r="L26" s="15">
        <v>0.0</v>
      </c>
      <c r="M26" s="15">
        <v>0.0</v>
      </c>
      <c r="N26" s="15">
        <v>0.0</v>
      </c>
      <c r="O26" s="15">
        <v>0.0</v>
      </c>
      <c r="P26" s="14"/>
      <c r="Q26" s="15">
        <v>0.0</v>
      </c>
      <c r="R26" s="27">
        <f t="shared" ref="R26:T26" si="20">C26+F26+I26+L26+O26</f>
        <v>0</v>
      </c>
      <c r="S26" s="27">
        <f t="shared" si="20"/>
        <v>0</v>
      </c>
      <c r="T26" s="27">
        <f t="shared" si="20"/>
        <v>0</v>
      </c>
      <c r="U26" s="28">
        <f t="shared" si="4"/>
        <v>0</v>
      </c>
      <c r="V26" s="29">
        <f t="shared" si="5"/>
        <v>0</v>
      </c>
      <c r="W26" s="29">
        <f t="shared" si="6"/>
        <v>0</v>
      </c>
      <c r="X26" s="200"/>
      <c r="Y26" s="200"/>
      <c r="Z26" s="200"/>
    </row>
    <row r="27">
      <c r="A27" s="31">
        <v>17.0</v>
      </c>
      <c r="B27" s="32" t="s">
        <v>35</v>
      </c>
      <c r="C27" s="15">
        <v>0.0</v>
      </c>
      <c r="D27" s="15">
        <v>0.0</v>
      </c>
      <c r="E27" s="15">
        <v>0.0</v>
      </c>
      <c r="F27" s="15">
        <v>0.0</v>
      </c>
      <c r="G27" s="14"/>
      <c r="H27" s="15">
        <v>0.0</v>
      </c>
      <c r="I27" s="25">
        <v>0.0</v>
      </c>
      <c r="J27" s="25">
        <v>0.0</v>
      </c>
      <c r="K27" s="25">
        <v>0.0</v>
      </c>
      <c r="L27" s="15">
        <v>0.0</v>
      </c>
      <c r="M27" s="15">
        <v>0.0</v>
      </c>
      <c r="N27" s="15">
        <v>0.0</v>
      </c>
      <c r="O27" s="15">
        <v>0.0</v>
      </c>
      <c r="P27" s="14"/>
      <c r="Q27" s="15">
        <v>0.0</v>
      </c>
      <c r="R27" s="27">
        <f t="shared" ref="R27:T27" si="21">C27+F27+I27+L27+O27</f>
        <v>0</v>
      </c>
      <c r="S27" s="27">
        <f t="shared" si="21"/>
        <v>0</v>
      </c>
      <c r="T27" s="27">
        <f t="shared" si="21"/>
        <v>0</v>
      </c>
      <c r="U27" s="28">
        <f t="shared" si="4"/>
        <v>0</v>
      </c>
      <c r="V27" s="29">
        <f t="shared" si="5"/>
        <v>0</v>
      </c>
      <c r="W27" s="29">
        <f t="shared" si="6"/>
        <v>0</v>
      </c>
      <c r="X27" s="200"/>
      <c r="Y27" s="200"/>
      <c r="Z27" s="200"/>
    </row>
    <row r="28">
      <c r="A28" s="31">
        <v>18.0</v>
      </c>
      <c r="B28" s="32" t="s">
        <v>36</v>
      </c>
      <c r="C28" s="15">
        <v>0.0</v>
      </c>
      <c r="D28" s="15">
        <v>0.0</v>
      </c>
      <c r="E28" s="15">
        <v>0.0</v>
      </c>
      <c r="F28" s="15">
        <v>0.0</v>
      </c>
      <c r="G28" s="14"/>
      <c r="H28" s="15">
        <v>0.0</v>
      </c>
      <c r="I28" s="25">
        <v>0.0</v>
      </c>
      <c r="J28" s="25">
        <v>0.0</v>
      </c>
      <c r="K28" s="25">
        <v>0.0</v>
      </c>
      <c r="L28" s="15">
        <v>0.0</v>
      </c>
      <c r="M28" s="15">
        <v>0.0</v>
      </c>
      <c r="N28" s="15">
        <v>0.0</v>
      </c>
      <c r="O28" s="15">
        <v>0.0</v>
      </c>
      <c r="P28" s="14"/>
      <c r="Q28" s="15">
        <v>0.0</v>
      </c>
      <c r="R28" s="27">
        <f t="shared" ref="R28:T28" si="22">C28+F28+I28+L28+O28</f>
        <v>0</v>
      </c>
      <c r="S28" s="27">
        <f t="shared" si="22"/>
        <v>0</v>
      </c>
      <c r="T28" s="27">
        <f t="shared" si="22"/>
        <v>0</v>
      </c>
      <c r="U28" s="28">
        <f t="shared" si="4"/>
        <v>0</v>
      </c>
      <c r="V28" s="29">
        <f t="shared" si="5"/>
        <v>0</v>
      </c>
      <c r="W28" s="29">
        <f t="shared" si="6"/>
        <v>0</v>
      </c>
      <c r="X28" s="200"/>
      <c r="Y28" s="200"/>
      <c r="Z28" s="200"/>
    </row>
    <row r="29">
      <c r="A29" s="31">
        <v>19.0</v>
      </c>
      <c r="B29" s="32" t="s">
        <v>37</v>
      </c>
      <c r="C29" s="15">
        <v>0.0</v>
      </c>
      <c r="D29" s="15">
        <v>0.0</v>
      </c>
      <c r="E29" s="15">
        <v>0.0</v>
      </c>
      <c r="F29" s="15">
        <v>0.0</v>
      </c>
      <c r="G29" s="14"/>
      <c r="H29" s="15">
        <v>0.0</v>
      </c>
      <c r="I29" s="25">
        <v>0.0</v>
      </c>
      <c r="J29" s="25">
        <v>0.0</v>
      </c>
      <c r="K29" s="25">
        <v>0.0</v>
      </c>
      <c r="L29" s="15">
        <v>0.0</v>
      </c>
      <c r="M29" s="15">
        <v>0.0</v>
      </c>
      <c r="N29" s="15">
        <v>0.0</v>
      </c>
      <c r="O29" s="15">
        <v>0.0</v>
      </c>
      <c r="P29" s="14"/>
      <c r="Q29" s="15">
        <v>0.0</v>
      </c>
      <c r="R29" s="27">
        <f t="shared" ref="R29:T29" si="23">C29+F29+I29+L29+O29</f>
        <v>0</v>
      </c>
      <c r="S29" s="27">
        <f t="shared" si="23"/>
        <v>0</v>
      </c>
      <c r="T29" s="27">
        <f t="shared" si="23"/>
        <v>0</v>
      </c>
      <c r="U29" s="28">
        <f t="shared" si="4"/>
        <v>0</v>
      </c>
      <c r="V29" s="29">
        <f t="shared" si="5"/>
        <v>0</v>
      </c>
      <c r="W29" s="29">
        <f t="shared" si="6"/>
        <v>0</v>
      </c>
      <c r="X29" s="200"/>
      <c r="Y29" s="200"/>
      <c r="Z29" s="200"/>
    </row>
    <row r="30">
      <c r="A30" s="31">
        <v>20.0</v>
      </c>
      <c r="B30" s="32" t="s">
        <v>38</v>
      </c>
      <c r="C30" s="15">
        <v>0.0</v>
      </c>
      <c r="D30" s="15">
        <v>0.0</v>
      </c>
      <c r="E30" s="15">
        <v>0.0</v>
      </c>
      <c r="F30" s="15">
        <v>0.0</v>
      </c>
      <c r="G30" s="14"/>
      <c r="H30" s="15">
        <v>0.0</v>
      </c>
      <c r="I30" s="25">
        <v>0.0</v>
      </c>
      <c r="J30" s="25">
        <v>0.0</v>
      </c>
      <c r="K30" s="25">
        <v>0.0</v>
      </c>
      <c r="L30" s="15">
        <v>0.0</v>
      </c>
      <c r="M30" s="15">
        <v>0.0</v>
      </c>
      <c r="N30" s="15">
        <v>0.0</v>
      </c>
      <c r="O30" s="15">
        <v>0.0</v>
      </c>
      <c r="P30" s="14"/>
      <c r="Q30" s="15">
        <v>0.0</v>
      </c>
      <c r="R30" s="27">
        <f t="shared" ref="R30:T30" si="24">C30+F30+I30+L30+O30</f>
        <v>0</v>
      </c>
      <c r="S30" s="27">
        <f t="shared" si="24"/>
        <v>0</v>
      </c>
      <c r="T30" s="27">
        <f t="shared" si="24"/>
        <v>0</v>
      </c>
      <c r="U30" s="28">
        <f t="shared" si="4"/>
        <v>0</v>
      </c>
      <c r="V30" s="29">
        <f t="shared" si="5"/>
        <v>0</v>
      </c>
      <c r="W30" s="29">
        <f t="shared" si="6"/>
        <v>0</v>
      </c>
      <c r="X30" s="200"/>
      <c r="Y30" s="200"/>
      <c r="Z30" s="200"/>
    </row>
    <row r="31">
      <c r="A31" s="31">
        <v>21.0</v>
      </c>
      <c r="B31" s="32" t="s">
        <v>39</v>
      </c>
      <c r="C31" s="15">
        <v>0.0</v>
      </c>
      <c r="D31" s="15">
        <v>0.0</v>
      </c>
      <c r="E31" s="15">
        <v>0.0</v>
      </c>
      <c r="F31" s="15">
        <v>0.0</v>
      </c>
      <c r="G31" s="14"/>
      <c r="H31" s="15">
        <v>0.0</v>
      </c>
      <c r="I31" s="25">
        <v>0.0</v>
      </c>
      <c r="J31" s="25">
        <v>0.0</v>
      </c>
      <c r="K31" s="25">
        <v>0.0</v>
      </c>
      <c r="L31" s="15">
        <v>0.0</v>
      </c>
      <c r="M31" s="15">
        <v>0.0</v>
      </c>
      <c r="N31" s="15">
        <v>0.0</v>
      </c>
      <c r="O31" s="15">
        <v>0.0</v>
      </c>
      <c r="P31" s="14"/>
      <c r="Q31" s="15">
        <v>0.0</v>
      </c>
      <c r="R31" s="27">
        <f t="shared" ref="R31:T31" si="25">C31+F31+I31+L31+O31</f>
        <v>0</v>
      </c>
      <c r="S31" s="27">
        <f t="shared" si="25"/>
        <v>0</v>
      </c>
      <c r="T31" s="27">
        <f t="shared" si="25"/>
        <v>0</v>
      </c>
      <c r="U31" s="28">
        <f t="shared" si="4"/>
        <v>0</v>
      </c>
      <c r="V31" s="29">
        <f t="shared" si="5"/>
        <v>0</v>
      </c>
      <c r="W31" s="29">
        <f t="shared" si="6"/>
        <v>0</v>
      </c>
      <c r="X31" s="200"/>
      <c r="Y31" s="200"/>
      <c r="Z31" s="200"/>
    </row>
    <row r="32">
      <c r="A32" s="31">
        <v>22.0</v>
      </c>
      <c r="B32" s="32" t="s">
        <v>40</v>
      </c>
      <c r="C32" s="15">
        <v>0.0</v>
      </c>
      <c r="D32" s="15">
        <v>0.0</v>
      </c>
      <c r="E32" s="15">
        <v>0.0</v>
      </c>
      <c r="F32" s="15">
        <v>0.0</v>
      </c>
      <c r="G32" s="14"/>
      <c r="H32" s="15">
        <v>0.0</v>
      </c>
      <c r="I32" s="25">
        <v>0.0</v>
      </c>
      <c r="J32" s="25">
        <v>0.0</v>
      </c>
      <c r="K32" s="25">
        <v>0.0</v>
      </c>
      <c r="L32" s="15">
        <v>0.0</v>
      </c>
      <c r="M32" s="15">
        <v>0.0</v>
      </c>
      <c r="N32" s="15">
        <v>0.0</v>
      </c>
      <c r="O32" s="15">
        <v>0.0</v>
      </c>
      <c r="P32" s="14"/>
      <c r="Q32" s="15">
        <v>0.0</v>
      </c>
      <c r="R32" s="27">
        <f t="shared" ref="R32:T32" si="26">C32+F32+I32+L32+O32</f>
        <v>0</v>
      </c>
      <c r="S32" s="27">
        <f t="shared" si="26"/>
        <v>0</v>
      </c>
      <c r="T32" s="27">
        <f t="shared" si="26"/>
        <v>0</v>
      </c>
      <c r="U32" s="28">
        <f t="shared" si="4"/>
        <v>0</v>
      </c>
      <c r="V32" s="29">
        <f t="shared" si="5"/>
        <v>0</v>
      </c>
      <c r="W32" s="29">
        <f t="shared" si="6"/>
        <v>0</v>
      </c>
      <c r="X32" s="200"/>
      <c r="Y32" s="200"/>
      <c r="Z32" s="200"/>
    </row>
    <row r="33">
      <c r="A33" s="31">
        <v>23.0</v>
      </c>
      <c r="B33" s="32" t="s">
        <v>41</v>
      </c>
      <c r="C33" s="15">
        <v>0.0</v>
      </c>
      <c r="D33" s="15">
        <v>0.0</v>
      </c>
      <c r="E33" s="15">
        <v>0.0</v>
      </c>
      <c r="F33" s="15">
        <v>0.0</v>
      </c>
      <c r="G33" s="14"/>
      <c r="H33" s="15">
        <v>0.0</v>
      </c>
      <c r="I33" s="25">
        <v>0.0</v>
      </c>
      <c r="J33" s="25">
        <v>0.0</v>
      </c>
      <c r="K33" s="25">
        <v>0.0</v>
      </c>
      <c r="L33" s="15">
        <v>0.0</v>
      </c>
      <c r="M33" s="15">
        <v>0.0</v>
      </c>
      <c r="N33" s="15">
        <v>0.0</v>
      </c>
      <c r="O33" s="15">
        <v>0.0</v>
      </c>
      <c r="P33" s="14"/>
      <c r="Q33" s="15">
        <v>0.0</v>
      </c>
      <c r="R33" s="27">
        <f t="shared" ref="R33:T33" si="27">C33+F33+I33+L33+O33</f>
        <v>0</v>
      </c>
      <c r="S33" s="27">
        <f t="shared" si="27"/>
        <v>0</v>
      </c>
      <c r="T33" s="27">
        <f t="shared" si="27"/>
        <v>0</v>
      </c>
      <c r="U33" s="28">
        <f t="shared" si="4"/>
        <v>0</v>
      </c>
      <c r="V33" s="29">
        <f t="shared" si="5"/>
        <v>0</v>
      </c>
      <c r="W33" s="29">
        <f t="shared" si="6"/>
        <v>0</v>
      </c>
      <c r="X33" s="200"/>
      <c r="Y33" s="200"/>
      <c r="Z33" s="200"/>
    </row>
    <row r="34">
      <c r="A34" s="31">
        <v>24.0</v>
      </c>
      <c r="B34" s="32" t="s">
        <v>42</v>
      </c>
      <c r="C34" s="15">
        <v>0.0</v>
      </c>
      <c r="D34" s="15">
        <v>0.0</v>
      </c>
      <c r="E34" s="15">
        <v>0.0</v>
      </c>
      <c r="F34" s="15">
        <v>0.0</v>
      </c>
      <c r="G34" s="14"/>
      <c r="H34" s="15">
        <v>0.0</v>
      </c>
      <c r="I34" s="25">
        <v>0.0</v>
      </c>
      <c r="J34" s="25">
        <v>0.0</v>
      </c>
      <c r="K34" s="25">
        <v>0.0</v>
      </c>
      <c r="L34" s="15">
        <v>0.0</v>
      </c>
      <c r="M34" s="15">
        <v>0.0</v>
      </c>
      <c r="N34" s="15">
        <v>0.0</v>
      </c>
      <c r="O34" s="15">
        <v>0.0</v>
      </c>
      <c r="P34" s="14"/>
      <c r="Q34" s="15">
        <v>0.0</v>
      </c>
      <c r="R34" s="27">
        <f t="shared" ref="R34:T34" si="28">C34+F34+I34+L34+O34</f>
        <v>0</v>
      </c>
      <c r="S34" s="27">
        <f t="shared" si="28"/>
        <v>0</v>
      </c>
      <c r="T34" s="27">
        <f t="shared" si="28"/>
        <v>0</v>
      </c>
      <c r="U34" s="28">
        <f t="shared" si="4"/>
        <v>0</v>
      </c>
      <c r="V34" s="29">
        <f t="shared" si="5"/>
        <v>0</v>
      </c>
      <c r="W34" s="29">
        <f t="shared" si="6"/>
        <v>0</v>
      </c>
      <c r="X34" s="200"/>
      <c r="Y34" s="200"/>
      <c r="Z34" s="200"/>
    </row>
    <row r="35">
      <c r="A35" s="31">
        <v>25.0</v>
      </c>
      <c r="B35" s="32" t="s">
        <v>43</v>
      </c>
      <c r="C35" s="15">
        <v>1.0</v>
      </c>
      <c r="D35" s="15">
        <v>0.0</v>
      </c>
      <c r="E35" s="15">
        <v>1.0</v>
      </c>
      <c r="F35" s="15">
        <v>0.0</v>
      </c>
      <c r="G35" s="14"/>
      <c r="H35" s="15">
        <v>0.0</v>
      </c>
      <c r="I35" s="25">
        <v>1.0</v>
      </c>
      <c r="J35" s="25">
        <v>0.0</v>
      </c>
      <c r="K35" s="25">
        <v>0.0</v>
      </c>
      <c r="L35" s="15">
        <v>0.0</v>
      </c>
      <c r="M35" s="15">
        <v>0.0</v>
      </c>
      <c r="N35" s="15">
        <v>0.0</v>
      </c>
      <c r="O35" s="15">
        <v>1.0</v>
      </c>
      <c r="P35" s="14"/>
      <c r="Q35" s="15">
        <v>1.0</v>
      </c>
      <c r="R35" s="27">
        <f t="shared" ref="R35:T35" si="29">C35+F35+I35+L35+O35</f>
        <v>3</v>
      </c>
      <c r="S35" s="27">
        <f t="shared" si="29"/>
        <v>0</v>
      </c>
      <c r="T35" s="27">
        <f t="shared" si="29"/>
        <v>2</v>
      </c>
      <c r="U35" s="28">
        <f t="shared" si="4"/>
        <v>30</v>
      </c>
      <c r="V35" s="29">
        <f t="shared" si="5"/>
        <v>0</v>
      </c>
      <c r="W35" s="29">
        <f t="shared" si="6"/>
        <v>22.22222222</v>
      </c>
      <c r="X35" s="200"/>
      <c r="Y35" s="200"/>
      <c r="Z35" s="200"/>
    </row>
    <row r="36">
      <c r="A36" s="31">
        <v>26.0</v>
      </c>
      <c r="B36" s="32" t="s">
        <v>44</v>
      </c>
      <c r="C36" s="15">
        <v>0.0</v>
      </c>
      <c r="D36" s="15">
        <v>0.0</v>
      </c>
      <c r="E36" s="15">
        <v>0.0</v>
      </c>
      <c r="F36" s="15">
        <v>0.0</v>
      </c>
      <c r="G36" s="14"/>
      <c r="H36" s="15">
        <v>0.0</v>
      </c>
      <c r="I36" s="25">
        <v>0.0</v>
      </c>
      <c r="J36" s="25">
        <v>0.0</v>
      </c>
      <c r="K36" s="25">
        <v>0.0</v>
      </c>
      <c r="L36" s="15">
        <v>0.0</v>
      </c>
      <c r="M36" s="15">
        <v>0.0</v>
      </c>
      <c r="N36" s="15">
        <v>0.0</v>
      </c>
      <c r="O36" s="15">
        <v>0.0</v>
      </c>
      <c r="P36" s="14"/>
      <c r="Q36" s="15">
        <v>0.0</v>
      </c>
      <c r="R36" s="27">
        <f t="shared" ref="R36:T36" si="30">C36+F36+I36+L36+O36</f>
        <v>0</v>
      </c>
      <c r="S36" s="27">
        <f t="shared" si="30"/>
        <v>0</v>
      </c>
      <c r="T36" s="27">
        <f t="shared" si="30"/>
        <v>0</v>
      </c>
      <c r="U36" s="28">
        <f t="shared" si="4"/>
        <v>0</v>
      </c>
      <c r="V36" s="29">
        <f t="shared" si="5"/>
        <v>0</v>
      </c>
      <c r="W36" s="29">
        <f t="shared" si="6"/>
        <v>0</v>
      </c>
      <c r="X36" s="200"/>
      <c r="Y36" s="200"/>
      <c r="Z36" s="200"/>
    </row>
    <row r="37">
      <c r="A37" s="31">
        <v>27.0</v>
      </c>
      <c r="B37" s="32" t="s">
        <v>45</v>
      </c>
      <c r="C37" s="15">
        <v>0.0</v>
      </c>
      <c r="D37" s="15">
        <v>0.0</v>
      </c>
      <c r="E37" s="15">
        <v>0.0</v>
      </c>
      <c r="F37" s="15">
        <v>0.0</v>
      </c>
      <c r="G37" s="14"/>
      <c r="H37" s="15">
        <v>0.0</v>
      </c>
      <c r="I37" s="25">
        <v>0.0</v>
      </c>
      <c r="J37" s="25">
        <v>0.0</v>
      </c>
      <c r="K37" s="25">
        <v>0.0</v>
      </c>
      <c r="L37" s="15">
        <v>0.0</v>
      </c>
      <c r="M37" s="15">
        <v>0.0</v>
      </c>
      <c r="N37" s="15">
        <v>0.0</v>
      </c>
      <c r="O37" s="15">
        <v>0.0</v>
      </c>
      <c r="P37" s="14"/>
      <c r="Q37" s="15">
        <v>0.0</v>
      </c>
      <c r="R37" s="27">
        <f t="shared" ref="R37:T37" si="31">C37+F37+I37+L37+O37</f>
        <v>0</v>
      </c>
      <c r="S37" s="27">
        <f t="shared" si="31"/>
        <v>0</v>
      </c>
      <c r="T37" s="27">
        <f t="shared" si="31"/>
        <v>0</v>
      </c>
      <c r="U37" s="28">
        <f t="shared" si="4"/>
        <v>0</v>
      </c>
      <c r="V37" s="29">
        <f t="shared" si="5"/>
        <v>0</v>
      </c>
      <c r="W37" s="29">
        <f t="shared" si="6"/>
        <v>0</v>
      </c>
      <c r="X37" s="200"/>
      <c r="Y37" s="200"/>
      <c r="Z37" s="200"/>
    </row>
    <row r="38">
      <c r="A38" s="31">
        <v>28.0</v>
      </c>
      <c r="B38" s="32" t="s">
        <v>46</v>
      </c>
      <c r="C38" s="15">
        <v>0.0</v>
      </c>
      <c r="D38" s="15">
        <v>0.0</v>
      </c>
      <c r="E38" s="15">
        <v>0.0</v>
      </c>
      <c r="F38" s="15">
        <v>0.0</v>
      </c>
      <c r="G38" s="14"/>
      <c r="H38" s="15">
        <v>0.0</v>
      </c>
      <c r="I38" s="25">
        <v>0.0</v>
      </c>
      <c r="J38" s="25">
        <v>0.0</v>
      </c>
      <c r="K38" s="25">
        <v>0.0</v>
      </c>
      <c r="L38" s="15">
        <v>0.0</v>
      </c>
      <c r="M38" s="15">
        <v>0.0</v>
      </c>
      <c r="N38" s="15">
        <v>0.0</v>
      </c>
      <c r="O38" s="15">
        <v>0.0</v>
      </c>
      <c r="P38" s="14"/>
      <c r="Q38" s="15">
        <v>0.0</v>
      </c>
      <c r="R38" s="27">
        <f t="shared" ref="R38:T38" si="32">C38+F38+I38+L38+O38</f>
        <v>0</v>
      </c>
      <c r="S38" s="27">
        <f t="shared" si="32"/>
        <v>0</v>
      </c>
      <c r="T38" s="27">
        <f t="shared" si="32"/>
        <v>0</v>
      </c>
      <c r="U38" s="28">
        <f t="shared" si="4"/>
        <v>0</v>
      </c>
      <c r="V38" s="29">
        <f t="shared" si="5"/>
        <v>0</v>
      </c>
      <c r="W38" s="29">
        <f t="shared" si="6"/>
        <v>0</v>
      </c>
      <c r="X38" s="200"/>
      <c r="Y38" s="200"/>
      <c r="Z38" s="200"/>
    </row>
    <row r="39">
      <c r="A39" s="31">
        <v>29.0</v>
      </c>
      <c r="B39" s="32" t="s">
        <v>47</v>
      </c>
      <c r="C39" s="15">
        <v>0.0</v>
      </c>
      <c r="D39" s="15">
        <v>0.0</v>
      </c>
      <c r="E39" s="15">
        <v>0.0</v>
      </c>
      <c r="F39" s="15">
        <v>0.0</v>
      </c>
      <c r="G39" s="14"/>
      <c r="H39" s="15">
        <v>0.0</v>
      </c>
      <c r="I39" s="25">
        <v>0.0</v>
      </c>
      <c r="J39" s="25">
        <v>0.0</v>
      </c>
      <c r="K39" s="25">
        <v>0.0</v>
      </c>
      <c r="L39" s="15">
        <v>0.0</v>
      </c>
      <c r="M39" s="15">
        <v>0.0</v>
      </c>
      <c r="N39" s="15">
        <v>0.0</v>
      </c>
      <c r="O39" s="15">
        <v>0.0</v>
      </c>
      <c r="P39" s="14"/>
      <c r="Q39" s="15">
        <v>0.0</v>
      </c>
      <c r="R39" s="27">
        <f t="shared" ref="R39:T39" si="33">C39+F39+I39+L39+O39</f>
        <v>0</v>
      </c>
      <c r="S39" s="27">
        <f t="shared" si="33"/>
        <v>0</v>
      </c>
      <c r="T39" s="27">
        <f t="shared" si="33"/>
        <v>0</v>
      </c>
      <c r="U39" s="28">
        <f t="shared" si="4"/>
        <v>0</v>
      </c>
      <c r="V39" s="29">
        <f t="shared" si="5"/>
        <v>0</v>
      </c>
      <c r="W39" s="29">
        <f t="shared" si="6"/>
        <v>0</v>
      </c>
      <c r="X39" s="200"/>
      <c r="Y39" s="200"/>
      <c r="Z39" s="200"/>
    </row>
    <row r="40">
      <c r="A40" s="31">
        <v>30.0</v>
      </c>
      <c r="B40" s="32" t="s">
        <v>48</v>
      </c>
      <c r="C40" s="15">
        <v>0.0</v>
      </c>
      <c r="D40" s="15">
        <v>0.0</v>
      </c>
      <c r="E40" s="15">
        <v>0.0</v>
      </c>
      <c r="F40" s="15">
        <v>0.0</v>
      </c>
      <c r="G40" s="14"/>
      <c r="H40" s="15">
        <v>0.0</v>
      </c>
      <c r="I40" s="25">
        <v>0.0</v>
      </c>
      <c r="J40" s="25">
        <v>0.0</v>
      </c>
      <c r="K40" s="25">
        <v>0.0</v>
      </c>
      <c r="L40" s="15">
        <v>0.0</v>
      </c>
      <c r="M40" s="15">
        <v>0.0</v>
      </c>
      <c r="N40" s="15">
        <v>0.0</v>
      </c>
      <c r="O40" s="15">
        <v>0.0</v>
      </c>
      <c r="P40" s="14"/>
      <c r="Q40" s="15">
        <v>0.0</v>
      </c>
      <c r="R40" s="27">
        <f t="shared" ref="R40:T40" si="34">C40+F40+I40+L40+O40</f>
        <v>0</v>
      </c>
      <c r="S40" s="27">
        <f t="shared" si="34"/>
        <v>0</v>
      </c>
      <c r="T40" s="27">
        <f t="shared" si="34"/>
        <v>0</v>
      </c>
      <c r="U40" s="28">
        <f t="shared" si="4"/>
        <v>0</v>
      </c>
      <c r="V40" s="29">
        <f t="shared" si="5"/>
        <v>0</v>
      </c>
      <c r="W40" s="29">
        <f t="shared" si="6"/>
        <v>0</v>
      </c>
      <c r="X40" s="200"/>
      <c r="Y40" s="200"/>
      <c r="Z40" s="200"/>
    </row>
    <row r="41">
      <c r="A41" s="31">
        <v>31.0</v>
      </c>
      <c r="B41" s="32" t="s">
        <v>49</v>
      </c>
      <c r="C41" s="15">
        <v>0.0</v>
      </c>
      <c r="D41" s="15">
        <v>0.0</v>
      </c>
      <c r="E41" s="15">
        <v>0.0</v>
      </c>
      <c r="F41" s="15">
        <v>0.0</v>
      </c>
      <c r="G41" s="14"/>
      <c r="H41" s="15">
        <v>0.0</v>
      </c>
      <c r="I41" s="25">
        <v>0.0</v>
      </c>
      <c r="J41" s="25">
        <v>0.0</v>
      </c>
      <c r="K41" s="25">
        <v>0.0</v>
      </c>
      <c r="L41" s="15">
        <v>0.0</v>
      </c>
      <c r="M41" s="15">
        <v>0.0</v>
      </c>
      <c r="N41" s="15">
        <v>0.0</v>
      </c>
      <c r="O41" s="15">
        <v>0.0</v>
      </c>
      <c r="P41" s="14"/>
      <c r="Q41" s="15">
        <v>0.0</v>
      </c>
      <c r="R41" s="27">
        <f t="shared" ref="R41:T41" si="35">C41+F41+I41+L41+O41</f>
        <v>0</v>
      </c>
      <c r="S41" s="27">
        <f t="shared" si="35"/>
        <v>0</v>
      </c>
      <c r="T41" s="27">
        <f t="shared" si="35"/>
        <v>0</v>
      </c>
      <c r="U41" s="28">
        <f t="shared" si="4"/>
        <v>0</v>
      </c>
      <c r="V41" s="29">
        <f t="shared" si="5"/>
        <v>0</v>
      </c>
      <c r="W41" s="29">
        <f t="shared" si="6"/>
        <v>0</v>
      </c>
      <c r="X41" s="200"/>
      <c r="Y41" s="200"/>
      <c r="Z41" s="200"/>
    </row>
    <row r="42">
      <c r="A42" s="31">
        <v>32.0</v>
      </c>
      <c r="B42" s="32" t="s">
        <v>50</v>
      </c>
      <c r="C42" s="15">
        <v>0.0</v>
      </c>
      <c r="D42" s="15">
        <v>0.0</v>
      </c>
      <c r="E42" s="15">
        <v>0.0</v>
      </c>
      <c r="F42" s="15">
        <v>0.0</v>
      </c>
      <c r="G42" s="14"/>
      <c r="H42" s="15">
        <v>0.0</v>
      </c>
      <c r="I42" s="25">
        <v>0.0</v>
      </c>
      <c r="J42" s="25">
        <v>0.0</v>
      </c>
      <c r="K42" s="25">
        <v>0.0</v>
      </c>
      <c r="L42" s="15">
        <v>0.0</v>
      </c>
      <c r="M42" s="15">
        <v>0.0</v>
      </c>
      <c r="N42" s="15">
        <v>0.0</v>
      </c>
      <c r="O42" s="15">
        <v>0.0</v>
      </c>
      <c r="P42" s="14"/>
      <c r="Q42" s="15">
        <v>0.0</v>
      </c>
      <c r="R42" s="27">
        <f t="shared" ref="R42:T42" si="36">C42+F42+I42+L42+O42</f>
        <v>0</v>
      </c>
      <c r="S42" s="27">
        <f t="shared" si="36"/>
        <v>0</v>
      </c>
      <c r="T42" s="27">
        <f t="shared" si="36"/>
        <v>0</v>
      </c>
      <c r="U42" s="28">
        <f t="shared" si="4"/>
        <v>0</v>
      </c>
      <c r="V42" s="29">
        <f t="shared" si="5"/>
        <v>0</v>
      </c>
      <c r="W42" s="29">
        <f t="shared" si="6"/>
        <v>0</v>
      </c>
      <c r="X42" s="200"/>
      <c r="Y42" s="200"/>
      <c r="Z42" s="200"/>
    </row>
    <row r="43">
      <c r="A43" s="31">
        <v>33.0</v>
      </c>
      <c r="B43" s="32" t="s">
        <v>51</v>
      </c>
      <c r="C43" s="15">
        <v>0.0</v>
      </c>
      <c r="D43" s="15">
        <v>0.0</v>
      </c>
      <c r="E43" s="15">
        <v>0.0</v>
      </c>
      <c r="F43" s="15">
        <v>0.0</v>
      </c>
      <c r="G43" s="14"/>
      <c r="H43" s="15">
        <v>0.0</v>
      </c>
      <c r="I43" s="25">
        <v>0.0</v>
      </c>
      <c r="J43" s="25">
        <v>0.0</v>
      </c>
      <c r="K43" s="25">
        <v>0.0</v>
      </c>
      <c r="L43" s="15">
        <v>0.0</v>
      </c>
      <c r="M43" s="15">
        <v>0.0</v>
      </c>
      <c r="N43" s="15">
        <v>0.0</v>
      </c>
      <c r="O43" s="15">
        <v>0.0</v>
      </c>
      <c r="P43" s="14"/>
      <c r="Q43" s="15">
        <v>0.0</v>
      </c>
      <c r="R43" s="27">
        <f t="shared" ref="R43:T43" si="37">C43+F43+I43+L43+O43</f>
        <v>0</v>
      </c>
      <c r="S43" s="27">
        <f t="shared" si="37"/>
        <v>0</v>
      </c>
      <c r="T43" s="27">
        <f t="shared" si="37"/>
        <v>0</v>
      </c>
      <c r="U43" s="28">
        <f t="shared" si="4"/>
        <v>0</v>
      </c>
      <c r="V43" s="29">
        <f t="shared" si="5"/>
        <v>0</v>
      </c>
      <c r="W43" s="29">
        <f t="shared" si="6"/>
        <v>0</v>
      </c>
      <c r="X43" s="200"/>
      <c r="Y43" s="200"/>
      <c r="Z43" s="200"/>
    </row>
    <row r="44">
      <c r="A44" s="31">
        <v>34.0</v>
      </c>
      <c r="B44" s="32" t="s">
        <v>52</v>
      </c>
      <c r="C44" s="15">
        <v>0.0</v>
      </c>
      <c r="D44" s="15">
        <v>0.0</v>
      </c>
      <c r="E44" s="15">
        <v>0.0</v>
      </c>
      <c r="F44" s="15">
        <v>0.0</v>
      </c>
      <c r="G44" s="14"/>
      <c r="H44" s="15">
        <v>0.0</v>
      </c>
      <c r="I44" s="25">
        <v>0.0</v>
      </c>
      <c r="J44" s="25">
        <v>0.0</v>
      </c>
      <c r="K44" s="25">
        <v>0.0</v>
      </c>
      <c r="L44" s="15">
        <v>0.0</v>
      </c>
      <c r="M44" s="15">
        <v>0.0</v>
      </c>
      <c r="N44" s="15">
        <v>0.0</v>
      </c>
      <c r="O44" s="15">
        <v>0.0</v>
      </c>
      <c r="P44" s="14"/>
      <c r="Q44" s="15">
        <v>0.0</v>
      </c>
      <c r="R44" s="27">
        <f t="shared" ref="R44:T44" si="38">C44+F44+I44+L44+O44</f>
        <v>0</v>
      </c>
      <c r="S44" s="27">
        <f t="shared" si="38"/>
        <v>0</v>
      </c>
      <c r="T44" s="27">
        <f t="shared" si="38"/>
        <v>0</v>
      </c>
      <c r="U44" s="28">
        <f t="shared" si="4"/>
        <v>0</v>
      </c>
      <c r="V44" s="29">
        <f t="shared" si="5"/>
        <v>0</v>
      </c>
      <c r="W44" s="29">
        <f t="shared" si="6"/>
        <v>0</v>
      </c>
      <c r="X44" s="200"/>
      <c r="Y44" s="200"/>
      <c r="Z44" s="200"/>
    </row>
    <row r="45">
      <c r="A45" s="31">
        <v>35.0</v>
      </c>
      <c r="B45" s="32" t="s">
        <v>53</v>
      </c>
      <c r="C45" s="15">
        <v>0.0</v>
      </c>
      <c r="D45" s="15">
        <v>0.0</v>
      </c>
      <c r="E45" s="15">
        <v>0.0</v>
      </c>
      <c r="F45" s="15">
        <v>0.0</v>
      </c>
      <c r="G45" s="14"/>
      <c r="H45" s="15">
        <v>0.0</v>
      </c>
      <c r="I45" s="25">
        <v>0.0</v>
      </c>
      <c r="J45" s="25">
        <v>0.0</v>
      </c>
      <c r="K45" s="25">
        <v>0.0</v>
      </c>
      <c r="L45" s="15">
        <v>0.0</v>
      </c>
      <c r="M45" s="15">
        <v>0.0</v>
      </c>
      <c r="N45" s="15">
        <v>0.0</v>
      </c>
      <c r="O45" s="15">
        <v>0.0</v>
      </c>
      <c r="P45" s="14"/>
      <c r="Q45" s="15">
        <v>0.0</v>
      </c>
      <c r="R45" s="27">
        <f t="shared" ref="R45:T45" si="39">C45+F45+I45+L45+O45</f>
        <v>0</v>
      </c>
      <c r="S45" s="27">
        <f t="shared" si="39"/>
        <v>0</v>
      </c>
      <c r="T45" s="27">
        <f t="shared" si="39"/>
        <v>0</v>
      </c>
      <c r="U45" s="28">
        <f t="shared" si="4"/>
        <v>0</v>
      </c>
      <c r="V45" s="29">
        <f t="shared" si="5"/>
        <v>0</v>
      </c>
      <c r="W45" s="29">
        <f t="shared" si="6"/>
        <v>0</v>
      </c>
      <c r="X45" s="200"/>
      <c r="Y45" s="200"/>
      <c r="Z45" s="200"/>
    </row>
    <row r="46">
      <c r="A46" s="31">
        <v>36.0</v>
      </c>
      <c r="B46" s="32" t="s">
        <v>54</v>
      </c>
      <c r="C46" s="15">
        <v>0.0</v>
      </c>
      <c r="D46" s="15">
        <v>0.0</v>
      </c>
      <c r="E46" s="15">
        <v>0.0</v>
      </c>
      <c r="F46" s="15">
        <v>0.0</v>
      </c>
      <c r="G46" s="14"/>
      <c r="H46" s="15">
        <v>0.0</v>
      </c>
      <c r="I46" s="25">
        <v>0.0</v>
      </c>
      <c r="J46" s="25">
        <v>0.0</v>
      </c>
      <c r="K46" s="25">
        <v>0.0</v>
      </c>
      <c r="L46" s="15">
        <v>0.0</v>
      </c>
      <c r="M46" s="15">
        <v>0.0</v>
      </c>
      <c r="N46" s="15">
        <v>0.0</v>
      </c>
      <c r="O46" s="15">
        <v>0.0</v>
      </c>
      <c r="P46" s="14"/>
      <c r="Q46" s="15">
        <v>0.0</v>
      </c>
      <c r="R46" s="27">
        <f t="shared" ref="R46:T46" si="40">C46+F46+I46+L46+O46</f>
        <v>0</v>
      </c>
      <c r="S46" s="27">
        <f t="shared" si="40"/>
        <v>0</v>
      </c>
      <c r="T46" s="27">
        <f t="shared" si="40"/>
        <v>0</v>
      </c>
      <c r="U46" s="28">
        <f t="shared" si="4"/>
        <v>0</v>
      </c>
      <c r="V46" s="29">
        <f t="shared" si="5"/>
        <v>0</v>
      </c>
      <c r="W46" s="29">
        <f t="shared" si="6"/>
        <v>0</v>
      </c>
      <c r="X46" s="200"/>
      <c r="Y46" s="200"/>
      <c r="Z46" s="200"/>
    </row>
    <row r="47">
      <c r="A47" s="31">
        <v>37.0</v>
      </c>
      <c r="B47" s="32" t="s">
        <v>55</v>
      </c>
      <c r="C47" s="15">
        <v>0.0</v>
      </c>
      <c r="D47" s="15">
        <v>0.0</v>
      </c>
      <c r="E47" s="15">
        <v>0.0</v>
      </c>
      <c r="F47" s="15">
        <v>0.0</v>
      </c>
      <c r="G47" s="14"/>
      <c r="H47" s="15">
        <v>0.0</v>
      </c>
      <c r="I47" s="25">
        <v>0.0</v>
      </c>
      <c r="J47" s="25">
        <v>0.0</v>
      </c>
      <c r="K47" s="25">
        <v>0.0</v>
      </c>
      <c r="L47" s="15">
        <v>0.0</v>
      </c>
      <c r="M47" s="15">
        <v>0.0</v>
      </c>
      <c r="N47" s="15">
        <v>0.0</v>
      </c>
      <c r="O47" s="15">
        <v>1.0</v>
      </c>
      <c r="P47" s="14"/>
      <c r="Q47" s="15">
        <v>0.0</v>
      </c>
      <c r="R47" s="27">
        <f t="shared" ref="R47:T47" si="41">C47+F47+I47+L47+O47</f>
        <v>1</v>
      </c>
      <c r="S47" s="27">
        <f t="shared" si="41"/>
        <v>0</v>
      </c>
      <c r="T47" s="27">
        <f t="shared" si="41"/>
        <v>0</v>
      </c>
      <c r="U47" s="28">
        <f t="shared" si="4"/>
        <v>10</v>
      </c>
      <c r="V47" s="29">
        <f t="shared" si="5"/>
        <v>0</v>
      </c>
      <c r="W47" s="29">
        <f t="shared" si="6"/>
        <v>0</v>
      </c>
      <c r="X47" s="200"/>
      <c r="Y47" s="200"/>
      <c r="Z47" s="200"/>
    </row>
    <row r="48">
      <c r="A48" s="31">
        <v>38.0</v>
      </c>
      <c r="B48" s="32" t="s">
        <v>56</v>
      </c>
      <c r="C48" s="15">
        <v>0.0</v>
      </c>
      <c r="D48" s="15">
        <v>0.0</v>
      </c>
      <c r="E48" s="15">
        <v>0.0</v>
      </c>
      <c r="F48" s="15">
        <v>0.0</v>
      </c>
      <c r="G48" s="14"/>
      <c r="H48" s="15">
        <v>0.0</v>
      </c>
      <c r="I48" s="25">
        <v>1.0</v>
      </c>
      <c r="J48" s="25">
        <v>0.0</v>
      </c>
      <c r="K48" s="25">
        <v>0.0</v>
      </c>
      <c r="L48" s="15">
        <v>0.0</v>
      </c>
      <c r="M48" s="15">
        <v>0.0</v>
      </c>
      <c r="N48" s="15">
        <v>0.0</v>
      </c>
      <c r="O48" s="15">
        <v>1.0</v>
      </c>
      <c r="P48" s="14"/>
      <c r="Q48" s="15">
        <v>0.0</v>
      </c>
      <c r="R48" s="27">
        <f t="shared" ref="R48:T48" si="42">C48+F48+I48+L48+O48</f>
        <v>2</v>
      </c>
      <c r="S48" s="27">
        <f t="shared" si="42"/>
        <v>0</v>
      </c>
      <c r="T48" s="27">
        <f t="shared" si="42"/>
        <v>0</v>
      </c>
      <c r="U48" s="28">
        <f t="shared" si="4"/>
        <v>20</v>
      </c>
      <c r="V48" s="29">
        <f t="shared" si="5"/>
        <v>0</v>
      </c>
      <c r="W48" s="29">
        <f t="shared" si="6"/>
        <v>0</v>
      </c>
      <c r="X48" s="200"/>
      <c r="Y48" s="200"/>
      <c r="Z48" s="200"/>
    </row>
    <row r="49">
      <c r="A49" s="31">
        <v>39.0</v>
      </c>
      <c r="B49" s="32" t="s">
        <v>57</v>
      </c>
      <c r="C49" s="15">
        <v>0.0</v>
      </c>
      <c r="D49" s="15">
        <v>0.0</v>
      </c>
      <c r="E49" s="15">
        <v>0.0</v>
      </c>
      <c r="F49" s="15">
        <v>0.0</v>
      </c>
      <c r="G49" s="14"/>
      <c r="H49" s="15">
        <v>0.0</v>
      </c>
      <c r="I49" s="25">
        <v>0.0</v>
      </c>
      <c r="J49" s="25">
        <v>0.0</v>
      </c>
      <c r="K49" s="25">
        <v>0.0</v>
      </c>
      <c r="L49" s="15">
        <v>0.0</v>
      </c>
      <c r="M49" s="15">
        <v>0.0</v>
      </c>
      <c r="N49" s="15">
        <v>0.0</v>
      </c>
      <c r="O49" s="15">
        <v>0.0</v>
      </c>
      <c r="P49" s="14"/>
      <c r="Q49" s="15">
        <v>0.0</v>
      </c>
      <c r="R49" s="27">
        <f t="shared" ref="R49:T49" si="43">C49+F49+I49+L49+O49</f>
        <v>0</v>
      </c>
      <c r="S49" s="27">
        <f t="shared" si="43"/>
        <v>0</v>
      </c>
      <c r="T49" s="27">
        <f t="shared" si="43"/>
        <v>0</v>
      </c>
      <c r="U49" s="28">
        <f t="shared" si="4"/>
        <v>0</v>
      </c>
      <c r="V49" s="29">
        <f t="shared" si="5"/>
        <v>0</v>
      </c>
      <c r="W49" s="29">
        <f t="shared" si="6"/>
        <v>0</v>
      </c>
      <c r="X49" s="200"/>
      <c r="Y49" s="200"/>
      <c r="Z49" s="200"/>
    </row>
    <row r="50">
      <c r="A50" s="31">
        <v>40.0</v>
      </c>
      <c r="B50" s="32" t="s">
        <v>58</v>
      </c>
      <c r="C50" s="15">
        <v>0.0</v>
      </c>
      <c r="D50" s="15">
        <v>0.0</v>
      </c>
      <c r="E50" s="15">
        <v>0.0</v>
      </c>
      <c r="F50" s="15">
        <v>0.0</v>
      </c>
      <c r="G50" s="14"/>
      <c r="H50" s="15">
        <v>0.0</v>
      </c>
      <c r="I50" s="25">
        <v>0.0</v>
      </c>
      <c r="J50" s="25">
        <v>0.0</v>
      </c>
      <c r="K50" s="25">
        <v>0.0</v>
      </c>
      <c r="L50" s="15">
        <v>0.0</v>
      </c>
      <c r="M50" s="15">
        <v>0.0</v>
      </c>
      <c r="N50" s="15">
        <v>0.0</v>
      </c>
      <c r="O50" s="15">
        <v>0.0</v>
      </c>
      <c r="P50" s="14"/>
      <c r="Q50" s="15">
        <v>0.0</v>
      </c>
      <c r="R50" s="27">
        <f t="shared" ref="R50:T50" si="44">C50+F50+I50+L50+O50</f>
        <v>0</v>
      </c>
      <c r="S50" s="27">
        <f t="shared" si="44"/>
        <v>0</v>
      </c>
      <c r="T50" s="27">
        <f t="shared" si="44"/>
        <v>0</v>
      </c>
      <c r="U50" s="28">
        <f t="shared" si="4"/>
        <v>0</v>
      </c>
      <c r="V50" s="29">
        <f t="shared" si="5"/>
        <v>0</v>
      </c>
      <c r="W50" s="29">
        <f t="shared" si="6"/>
        <v>0</v>
      </c>
      <c r="X50" s="200"/>
      <c r="Y50" s="200"/>
      <c r="Z50" s="200"/>
    </row>
    <row r="51">
      <c r="A51" s="31">
        <v>41.0</v>
      </c>
      <c r="B51" s="32" t="s">
        <v>59</v>
      </c>
      <c r="C51" s="15">
        <v>0.0</v>
      </c>
      <c r="D51" s="15">
        <v>0.0</v>
      </c>
      <c r="E51" s="15">
        <v>0.0</v>
      </c>
      <c r="F51" s="15">
        <v>0.0</v>
      </c>
      <c r="G51" s="14"/>
      <c r="H51" s="15">
        <v>0.0</v>
      </c>
      <c r="I51" s="25">
        <v>0.0</v>
      </c>
      <c r="J51" s="25">
        <v>0.0</v>
      </c>
      <c r="K51" s="25">
        <v>0.0</v>
      </c>
      <c r="L51" s="15">
        <v>0.0</v>
      </c>
      <c r="M51" s="15">
        <v>0.0</v>
      </c>
      <c r="N51" s="15">
        <v>0.0</v>
      </c>
      <c r="O51" s="15">
        <v>0.0</v>
      </c>
      <c r="P51" s="14"/>
      <c r="Q51" s="15">
        <v>0.0</v>
      </c>
      <c r="R51" s="27">
        <f t="shared" ref="R51:T51" si="45">C51+F51+I51+L51+O51</f>
        <v>0</v>
      </c>
      <c r="S51" s="27">
        <f t="shared" si="45"/>
        <v>0</v>
      </c>
      <c r="T51" s="27">
        <f t="shared" si="45"/>
        <v>0</v>
      </c>
      <c r="U51" s="28">
        <f t="shared" si="4"/>
        <v>0</v>
      </c>
      <c r="V51" s="29">
        <f t="shared" si="5"/>
        <v>0</v>
      </c>
      <c r="W51" s="29">
        <f t="shared" si="6"/>
        <v>0</v>
      </c>
      <c r="X51" s="201"/>
      <c r="Y51" s="201"/>
      <c r="Z51" s="201"/>
    </row>
    <row r="52">
      <c r="A52" s="31">
        <v>42.0</v>
      </c>
      <c r="B52" s="32" t="s">
        <v>60</v>
      </c>
      <c r="C52" s="15">
        <v>0.0</v>
      </c>
      <c r="D52" s="15">
        <v>0.0</v>
      </c>
      <c r="E52" s="15">
        <v>0.0</v>
      </c>
      <c r="F52" s="15">
        <v>0.0</v>
      </c>
      <c r="G52" s="14"/>
      <c r="H52" s="15">
        <v>0.0</v>
      </c>
      <c r="I52" s="25">
        <v>0.0</v>
      </c>
      <c r="J52" s="25">
        <v>0.0</v>
      </c>
      <c r="K52" s="25">
        <v>0.0</v>
      </c>
      <c r="L52" s="15">
        <v>0.0</v>
      </c>
      <c r="M52" s="15">
        <v>0.0</v>
      </c>
      <c r="N52" s="15">
        <v>0.0</v>
      </c>
      <c r="O52" s="15">
        <v>0.0</v>
      </c>
      <c r="P52" s="14"/>
      <c r="Q52" s="15">
        <v>0.0</v>
      </c>
      <c r="R52" s="27">
        <f t="shared" ref="R52:T52" si="46">C52+F52+I52+L52+O52</f>
        <v>0</v>
      </c>
      <c r="S52" s="27">
        <f t="shared" si="46"/>
        <v>0</v>
      </c>
      <c r="T52" s="27">
        <f t="shared" si="46"/>
        <v>0</v>
      </c>
      <c r="U52" s="28">
        <f t="shared" si="4"/>
        <v>0</v>
      </c>
      <c r="V52" s="29">
        <f t="shared" si="5"/>
        <v>0</v>
      </c>
      <c r="W52" s="29">
        <f t="shared" si="6"/>
        <v>0</v>
      </c>
      <c r="X52" s="201"/>
      <c r="Y52" s="201"/>
      <c r="Z52" s="201"/>
    </row>
    <row r="53">
      <c r="A53" s="31">
        <v>43.0</v>
      </c>
      <c r="B53" s="32" t="s">
        <v>61</v>
      </c>
      <c r="C53" s="15">
        <v>0.0</v>
      </c>
      <c r="D53" s="15">
        <v>0.0</v>
      </c>
      <c r="E53" s="15">
        <v>0.0</v>
      </c>
      <c r="F53" s="15">
        <v>0.0</v>
      </c>
      <c r="G53" s="14"/>
      <c r="H53" s="15">
        <v>0.0</v>
      </c>
      <c r="I53" s="25">
        <v>0.0</v>
      </c>
      <c r="J53" s="25">
        <v>0.0</v>
      </c>
      <c r="K53" s="25">
        <v>0.0</v>
      </c>
      <c r="L53" s="15">
        <v>0.0</v>
      </c>
      <c r="M53" s="15">
        <v>0.0</v>
      </c>
      <c r="N53" s="15">
        <v>0.0</v>
      </c>
      <c r="O53" s="15">
        <v>0.0</v>
      </c>
      <c r="P53" s="14"/>
      <c r="Q53" s="15">
        <v>0.0</v>
      </c>
      <c r="R53" s="27">
        <f t="shared" ref="R53:T53" si="47">C53+F53+I53+L53+O53</f>
        <v>0</v>
      </c>
      <c r="S53" s="27">
        <f t="shared" si="47"/>
        <v>0</v>
      </c>
      <c r="T53" s="27">
        <f t="shared" si="47"/>
        <v>0</v>
      </c>
      <c r="U53" s="28">
        <f t="shared" si="4"/>
        <v>0</v>
      </c>
      <c r="V53" s="29">
        <f t="shared" si="5"/>
        <v>0</v>
      </c>
      <c r="W53" s="29">
        <f t="shared" si="6"/>
        <v>0</v>
      </c>
      <c r="X53" s="201"/>
      <c r="Y53" s="201"/>
      <c r="Z53" s="201"/>
    </row>
    <row r="54">
      <c r="A54" s="31">
        <v>44.0</v>
      </c>
      <c r="B54" s="32" t="s">
        <v>62</v>
      </c>
      <c r="C54" s="15">
        <v>0.0</v>
      </c>
      <c r="D54" s="15">
        <v>0.0</v>
      </c>
      <c r="E54" s="15">
        <v>0.0</v>
      </c>
      <c r="F54" s="15">
        <v>0.0</v>
      </c>
      <c r="G54" s="14"/>
      <c r="H54" s="15">
        <v>0.0</v>
      </c>
      <c r="I54" s="25">
        <v>0.0</v>
      </c>
      <c r="J54" s="25">
        <v>0.0</v>
      </c>
      <c r="K54" s="25">
        <v>0.0</v>
      </c>
      <c r="L54" s="15">
        <v>0.0</v>
      </c>
      <c r="M54" s="15">
        <v>0.0</v>
      </c>
      <c r="N54" s="15">
        <v>0.0</v>
      </c>
      <c r="O54" s="15">
        <v>0.0</v>
      </c>
      <c r="P54" s="14"/>
      <c r="Q54" s="15">
        <v>0.0</v>
      </c>
      <c r="R54" s="27">
        <f t="shared" ref="R54:T54" si="48">C54+F54+I54+L54+O54</f>
        <v>0</v>
      </c>
      <c r="S54" s="27">
        <f t="shared" si="48"/>
        <v>0</v>
      </c>
      <c r="T54" s="27">
        <f t="shared" si="48"/>
        <v>0</v>
      </c>
      <c r="U54" s="28">
        <f t="shared" si="4"/>
        <v>0</v>
      </c>
      <c r="V54" s="29">
        <f t="shared" si="5"/>
        <v>0</v>
      </c>
      <c r="W54" s="29">
        <f t="shared" si="6"/>
        <v>0</v>
      </c>
      <c r="X54" s="201"/>
      <c r="Y54" s="201"/>
      <c r="Z54" s="201"/>
    </row>
    <row r="55">
      <c r="A55" s="31">
        <v>45.0</v>
      </c>
      <c r="B55" s="32" t="s">
        <v>63</v>
      </c>
      <c r="C55" s="15">
        <v>0.0</v>
      </c>
      <c r="D55" s="15">
        <v>0.0</v>
      </c>
      <c r="E55" s="15">
        <v>0.0</v>
      </c>
      <c r="F55" s="15">
        <v>0.0</v>
      </c>
      <c r="G55" s="14"/>
      <c r="H55" s="15">
        <v>0.0</v>
      </c>
      <c r="I55" s="25">
        <v>0.0</v>
      </c>
      <c r="J55" s="25">
        <v>0.0</v>
      </c>
      <c r="K55" s="25">
        <v>0.0</v>
      </c>
      <c r="L55" s="15">
        <v>0.0</v>
      </c>
      <c r="M55" s="15">
        <v>0.0</v>
      </c>
      <c r="N55" s="15">
        <v>0.0</v>
      </c>
      <c r="O55" s="15">
        <v>0.0</v>
      </c>
      <c r="P55" s="14"/>
      <c r="Q55" s="15">
        <v>0.0</v>
      </c>
      <c r="R55" s="27">
        <f t="shared" ref="R55:T55" si="49">C55+F55+I55+L55+O55</f>
        <v>0</v>
      </c>
      <c r="S55" s="27">
        <f t="shared" si="49"/>
        <v>0</v>
      </c>
      <c r="T55" s="27">
        <f t="shared" si="49"/>
        <v>0</v>
      </c>
      <c r="U55" s="28">
        <f t="shared" si="4"/>
        <v>0</v>
      </c>
      <c r="V55" s="29">
        <f t="shared" si="5"/>
        <v>0</v>
      </c>
      <c r="W55" s="29">
        <f t="shared" si="6"/>
        <v>0</v>
      </c>
      <c r="X55" s="201"/>
      <c r="Y55" s="201"/>
      <c r="Z55" s="201"/>
    </row>
    <row r="56">
      <c r="A56" s="31">
        <v>46.0</v>
      </c>
      <c r="B56" s="32" t="s">
        <v>64</v>
      </c>
      <c r="C56" s="15">
        <v>0.0</v>
      </c>
      <c r="D56" s="15">
        <v>0.0</v>
      </c>
      <c r="E56" s="15">
        <v>0.0</v>
      </c>
      <c r="F56" s="15">
        <v>0.0</v>
      </c>
      <c r="G56" s="14"/>
      <c r="H56" s="15">
        <v>0.0</v>
      </c>
      <c r="I56" s="25">
        <v>0.0</v>
      </c>
      <c r="J56" s="25">
        <v>0.0</v>
      </c>
      <c r="K56" s="25">
        <v>0.0</v>
      </c>
      <c r="L56" s="15">
        <v>0.0</v>
      </c>
      <c r="M56" s="15">
        <v>0.0</v>
      </c>
      <c r="N56" s="15">
        <v>0.0</v>
      </c>
      <c r="O56" s="15">
        <v>0.0</v>
      </c>
      <c r="P56" s="14"/>
      <c r="Q56" s="15">
        <v>0.0</v>
      </c>
      <c r="R56" s="27">
        <f t="shared" ref="R56:T56" si="50">C56+F56+I56+L56+O56</f>
        <v>0</v>
      </c>
      <c r="S56" s="27">
        <f t="shared" si="50"/>
        <v>0</v>
      </c>
      <c r="T56" s="27">
        <f t="shared" si="50"/>
        <v>0</v>
      </c>
      <c r="U56" s="28">
        <f t="shared" si="4"/>
        <v>0</v>
      </c>
      <c r="V56" s="29">
        <f t="shared" si="5"/>
        <v>0</v>
      </c>
      <c r="W56" s="29">
        <f t="shared" si="6"/>
        <v>0</v>
      </c>
      <c r="X56" s="201"/>
      <c r="Y56" s="201"/>
      <c r="Z56" s="201"/>
    </row>
    <row r="57">
      <c r="A57" s="31">
        <v>47.0</v>
      </c>
      <c r="B57" s="32" t="s">
        <v>65</v>
      </c>
      <c r="C57" s="15">
        <v>0.0</v>
      </c>
      <c r="D57" s="15">
        <v>0.0</v>
      </c>
      <c r="E57" s="15">
        <v>0.0</v>
      </c>
      <c r="F57" s="15">
        <v>0.0</v>
      </c>
      <c r="G57" s="14"/>
      <c r="H57" s="15">
        <v>0.0</v>
      </c>
      <c r="I57" s="25">
        <v>0.0</v>
      </c>
      <c r="J57" s="25">
        <v>0.0</v>
      </c>
      <c r="K57" s="25">
        <v>0.0</v>
      </c>
      <c r="L57" s="15">
        <v>0.0</v>
      </c>
      <c r="M57" s="15">
        <v>0.0</v>
      </c>
      <c r="N57" s="15">
        <v>0.0</v>
      </c>
      <c r="O57" s="15">
        <v>0.0</v>
      </c>
      <c r="P57" s="14"/>
      <c r="Q57" s="15">
        <v>0.0</v>
      </c>
      <c r="R57" s="27">
        <f t="shared" ref="R57:T57" si="51">C57+F57+I57+L57+O57</f>
        <v>0</v>
      </c>
      <c r="S57" s="27">
        <f t="shared" si="51"/>
        <v>0</v>
      </c>
      <c r="T57" s="27">
        <f t="shared" si="51"/>
        <v>0</v>
      </c>
      <c r="U57" s="28">
        <f t="shared" si="4"/>
        <v>0</v>
      </c>
      <c r="V57" s="29">
        <f t="shared" si="5"/>
        <v>0</v>
      </c>
      <c r="W57" s="29">
        <f t="shared" si="6"/>
        <v>0</v>
      </c>
      <c r="X57" s="201"/>
      <c r="Y57" s="201"/>
      <c r="Z57" s="201"/>
    </row>
    <row r="58">
      <c r="A58" s="31">
        <v>48.0</v>
      </c>
      <c r="B58" s="32" t="s">
        <v>66</v>
      </c>
      <c r="C58" s="15">
        <v>0.0</v>
      </c>
      <c r="D58" s="15">
        <v>0.0</v>
      </c>
      <c r="E58" s="15">
        <v>0.0</v>
      </c>
      <c r="F58" s="15">
        <v>0.0</v>
      </c>
      <c r="G58" s="14"/>
      <c r="H58" s="15">
        <v>0.0</v>
      </c>
      <c r="I58" s="25">
        <v>0.0</v>
      </c>
      <c r="J58" s="25">
        <v>0.0</v>
      </c>
      <c r="K58" s="25">
        <v>0.0</v>
      </c>
      <c r="L58" s="15">
        <v>0.0</v>
      </c>
      <c r="M58" s="15">
        <v>0.0</v>
      </c>
      <c r="N58" s="15">
        <v>0.0</v>
      </c>
      <c r="O58" s="15">
        <v>0.0</v>
      </c>
      <c r="P58" s="14"/>
      <c r="Q58" s="15">
        <v>0.0</v>
      </c>
      <c r="R58" s="27">
        <f t="shared" ref="R58:T58" si="52">C58+F58+I58+L58+O58</f>
        <v>0</v>
      </c>
      <c r="S58" s="27">
        <f t="shared" si="52"/>
        <v>0</v>
      </c>
      <c r="T58" s="27">
        <f t="shared" si="52"/>
        <v>0</v>
      </c>
      <c r="U58" s="28">
        <f t="shared" si="4"/>
        <v>0</v>
      </c>
      <c r="V58" s="29">
        <f t="shared" si="5"/>
        <v>0</v>
      </c>
      <c r="W58" s="29">
        <f t="shared" si="6"/>
        <v>0</v>
      </c>
      <c r="X58" s="201"/>
      <c r="Y58" s="201"/>
      <c r="Z58" s="201"/>
    </row>
    <row r="59">
      <c r="A59" s="31">
        <v>49.0</v>
      </c>
      <c r="B59" s="32" t="s">
        <v>67</v>
      </c>
      <c r="C59" s="15">
        <v>0.0</v>
      </c>
      <c r="D59" s="15">
        <v>0.0</v>
      </c>
      <c r="E59" s="15">
        <v>0.0</v>
      </c>
      <c r="F59" s="15">
        <v>0.0</v>
      </c>
      <c r="G59" s="14"/>
      <c r="H59" s="15">
        <v>0.0</v>
      </c>
      <c r="I59" s="25">
        <v>0.0</v>
      </c>
      <c r="J59" s="25">
        <v>0.0</v>
      </c>
      <c r="K59" s="25">
        <v>0.0</v>
      </c>
      <c r="L59" s="15">
        <v>0.0</v>
      </c>
      <c r="M59" s="15">
        <v>0.0</v>
      </c>
      <c r="N59" s="15">
        <v>0.0</v>
      </c>
      <c r="O59" s="15">
        <v>0.0</v>
      </c>
      <c r="P59" s="14"/>
      <c r="Q59" s="15">
        <v>0.0</v>
      </c>
      <c r="R59" s="27">
        <f t="shared" ref="R59:T59" si="53">C59+F59+I59+L59+O59</f>
        <v>0</v>
      </c>
      <c r="S59" s="27">
        <f t="shared" si="53"/>
        <v>0</v>
      </c>
      <c r="T59" s="27">
        <f t="shared" si="53"/>
        <v>0</v>
      </c>
      <c r="U59" s="28">
        <f t="shared" si="4"/>
        <v>0</v>
      </c>
      <c r="V59" s="29">
        <f t="shared" si="5"/>
        <v>0</v>
      </c>
      <c r="W59" s="29">
        <f t="shared" si="6"/>
        <v>0</v>
      </c>
      <c r="X59" s="201"/>
      <c r="Y59" s="201"/>
      <c r="Z59" s="201"/>
    </row>
    <row r="60">
      <c r="A60" s="31">
        <v>50.0</v>
      </c>
      <c r="B60" s="32" t="s">
        <v>68</v>
      </c>
      <c r="C60" s="15">
        <v>0.0</v>
      </c>
      <c r="D60" s="15">
        <v>0.0</v>
      </c>
      <c r="E60" s="15">
        <v>0.0</v>
      </c>
      <c r="F60" s="15">
        <v>0.0</v>
      </c>
      <c r="G60" s="14"/>
      <c r="H60" s="15">
        <v>0.0</v>
      </c>
      <c r="I60" s="25">
        <v>0.0</v>
      </c>
      <c r="J60" s="25">
        <v>0.0</v>
      </c>
      <c r="K60" s="25">
        <v>0.0</v>
      </c>
      <c r="L60" s="15">
        <v>0.0</v>
      </c>
      <c r="M60" s="15">
        <v>0.0</v>
      </c>
      <c r="N60" s="15">
        <v>0.0</v>
      </c>
      <c r="O60" s="15">
        <v>0.0</v>
      </c>
      <c r="P60" s="14"/>
      <c r="Q60" s="15">
        <v>0.0</v>
      </c>
      <c r="R60" s="27">
        <f t="shared" ref="R60:T60" si="54">C60+F60+I60+L60+O60</f>
        <v>0</v>
      </c>
      <c r="S60" s="27">
        <f t="shared" si="54"/>
        <v>0</v>
      </c>
      <c r="T60" s="27">
        <f t="shared" si="54"/>
        <v>0</v>
      </c>
      <c r="U60" s="28">
        <f t="shared" si="4"/>
        <v>0</v>
      </c>
      <c r="V60" s="29">
        <f t="shared" si="5"/>
        <v>0</v>
      </c>
      <c r="W60" s="29">
        <f t="shared" si="6"/>
        <v>0</v>
      </c>
      <c r="X60" s="201"/>
      <c r="Y60" s="201"/>
      <c r="Z60" s="201"/>
    </row>
    <row r="61" ht="31.5" customHeight="1">
      <c r="A61" s="35"/>
      <c r="B61" s="36"/>
      <c r="C61" s="202">
        <v>2.0</v>
      </c>
      <c r="D61" s="202">
        <v>2.0</v>
      </c>
      <c r="E61" s="202">
        <v>2.0</v>
      </c>
      <c r="F61" s="203">
        <v>0.0</v>
      </c>
      <c r="G61" s="203">
        <v>0.0</v>
      </c>
      <c r="H61" s="203">
        <v>1.0</v>
      </c>
      <c r="I61" s="203">
        <v>2.0</v>
      </c>
      <c r="J61" s="203">
        <v>0.0</v>
      </c>
      <c r="K61" s="203">
        <v>2.0</v>
      </c>
      <c r="L61" s="203">
        <v>2.0</v>
      </c>
      <c r="M61" s="203">
        <v>1.0</v>
      </c>
      <c r="N61" s="203">
        <v>1.0</v>
      </c>
      <c r="O61" s="203">
        <v>4.0</v>
      </c>
      <c r="P61" s="203">
        <v>0.0</v>
      </c>
      <c r="Q61" s="203">
        <v>3.0</v>
      </c>
      <c r="R61" s="58">
        <f t="shared" ref="R61:T61" si="55">C61+F61+I61+L61+O61</f>
        <v>10</v>
      </c>
      <c r="S61" s="58">
        <f t="shared" si="55"/>
        <v>3</v>
      </c>
      <c r="T61" s="58">
        <f t="shared" si="55"/>
        <v>9</v>
      </c>
      <c r="U61" s="28"/>
      <c r="V61" s="29"/>
      <c r="W61" s="29"/>
      <c r="X61" s="204"/>
      <c r="Y61" s="204"/>
      <c r="Z61" s="204"/>
    </row>
    <row r="62">
      <c r="A62" s="31">
        <v>51.0</v>
      </c>
      <c r="B62" s="32" t="s">
        <v>69</v>
      </c>
      <c r="C62" s="15">
        <v>0.0</v>
      </c>
      <c r="D62" s="15">
        <v>0.0</v>
      </c>
      <c r="E62" s="15">
        <v>0.0</v>
      </c>
      <c r="F62" s="15">
        <v>0.0</v>
      </c>
      <c r="G62" s="14"/>
      <c r="H62" s="15">
        <v>0.0</v>
      </c>
      <c r="I62" s="25">
        <v>0.0</v>
      </c>
      <c r="J62" s="25">
        <v>1.0</v>
      </c>
      <c r="K62" s="25">
        <v>0.0</v>
      </c>
      <c r="L62" s="15">
        <v>0.0</v>
      </c>
      <c r="M62" s="15">
        <v>0.0</v>
      </c>
      <c r="N62" s="15">
        <v>0.0</v>
      </c>
      <c r="O62" s="15">
        <v>0.0</v>
      </c>
      <c r="P62" s="14"/>
      <c r="Q62" s="15">
        <v>0.0</v>
      </c>
      <c r="R62" s="27">
        <f t="shared" ref="R62:T62" si="56">C62+F62+I62+L62+O62</f>
        <v>0</v>
      </c>
      <c r="S62" s="27">
        <f t="shared" si="56"/>
        <v>1</v>
      </c>
      <c r="T62" s="27">
        <f t="shared" si="56"/>
        <v>0</v>
      </c>
      <c r="U62" s="28">
        <f t="shared" ref="U62:U111" si="58">R62*100/10</f>
        <v>0</v>
      </c>
      <c r="V62" s="29">
        <f t="shared" ref="V62:V111" si="59">S62*100/3</f>
        <v>33.33333333</v>
      </c>
      <c r="W62" s="29">
        <f t="shared" ref="W62:W111" si="60">T62*100/9</f>
        <v>0</v>
      </c>
      <c r="X62" s="201"/>
      <c r="Y62" s="201"/>
      <c r="Z62" s="201"/>
    </row>
    <row r="63">
      <c r="A63" s="31">
        <v>52.0</v>
      </c>
      <c r="B63" s="32" t="s">
        <v>70</v>
      </c>
      <c r="C63" s="15">
        <v>0.0</v>
      </c>
      <c r="D63" s="15">
        <v>0.0</v>
      </c>
      <c r="E63" s="15">
        <v>0.0</v>
      </c>
      <c r="F63" s="15">
        <v>0.0</v>
      </c>
      <c r="G63" s="14"/>
      <c r="H63" s="15">
        <v>0.0</v>
      </c>
      <c r="I63" s="25">
        <v>0.0</v>
      </c>
      <c r="J63" s="25">
        <v>1.0</v>
      </c>
      <c r="K63" s="25">
        <v>0.0</v>
      </c>
      <c r="L63" s="15">
        <v>0.0</v>
      </c>
      <c r="M63" s="15">
        <v>0.0</v>
      </c>
      <c r="N63" s="15">
        <v>0.0</v>
      </c>
      <c r="O63" s="15">
        <v>0.0</v>
      </c>
      <c r="P63" s="14"/>
      <c r="Q63" s="15">
        <v>0.0</v>
      </c>
      <c r="R63" s="27">
        <f t="shared" ref="R63:T63" si="57">C63+F63+I63+L63+O63</f>
        <v>0</v>
      </c>
      <c r="S63" s="27">
        <f t="shared" si="57"/>
        <v>1</v>
      </c>
      <c r="T63" s="27">
        <f t="shared" si="57"/>
        <v>0</v>
      </c>
      <c r="U63" s="28">
        <f t="shared" si="58"/>
        <v>0</v>
      </c>
      <c r="V63" s="29">
        <f t="shared" si="59"/>
        <v>33.33333333</v>
      </c>
      <c r="W63" s="29">
        <f t="shared" si="60"/>
        <v>0</v>
      </c>
      <c r="X63" s="201"/>
      <c r="Y63" s="201"/>
      <c r="Z63" s="201"/>
    </row>
    <row r="64">
      <c r="A64" s="31">
        <v>53.0</v>
      </c>
      <c r="B64" s="32" t="s">
        <v>71</v>
      </c>
      <c r="C64" s="15">
        <v>0.0</v>
      </c>
      <c r="D64" s="15">
        <v>0.0</v>
      </c>
      <c r="E64" s="15">
        <v>0.0</v>
      </c>
      <c r="F64" s="15">
        <v>0.0</v>
      </c>
      <c r="G64" s="14"/>
      <c r="H64" s="15">
        <v>0.0</v>
      </c>
      <c r="I64" s="25">
        <v>0.0</v>
      </c>
      <c r="J64" s="25">
        <v>1.0</v>
      </c>
      <c r="K64" s="25">
        <v>0.0</v>
      </c>
      <c r="L64" s="15">
        <v>0.0</v>
      </c>
      <c r="M64" s="15">
        <v>0.0</v>
      </c>
      <c r="N64" s="15">
        <v>0.0</v>
      </c>
      <c r="O64" s="15">
        <v>0.0</v>
      </c>
      <c r="P64" s="14"/>
      <c r="Q64" s="15">
        <v>0.0</v>
      </c>
      <c r="R64" s="27">
        <f t="shared" ref="R64:T64" si="61">C64+F64+I64+L64+O64</f>
        <v>0</v>
      </c>
      <c r="S64" s="27">
        <f t="shared" si="61"/>
        <v>1</v>
      </c>
      <c r="T64" s="27">
        <f t="shared" si="61"/>
        <v>0</v>
      </c>
      <c r="U64" s="28">
        <f t="shared" si="58"/>
        <v>0</v>
      </c>
      <c r="V64" s="29">
        <f t="shared" si="59"/>
        <v>33.33333333</v>
      </c>
      <c r="W64" s="29">
        <f t="shared" si="60"/>
        <v>0</v>
      </c>
      <c r="X64" s="201"/>
      <c r="Y64" s="201"/>
      <c r="Z64" s="201"/>
    </row>
    <row r="65">
      <c r="A65" s="31">
        <v>54.0</v>
      </c>
      <c r="B65" s="32" t="s">
        <v>72</v>
      </c>
      <c r="C65" s="15">
        <v>0.0</v>
      </c>
      <c r="D65" s="15">
        <v>0.0</v>
      </c>
      <c r="E65" s="15">
        <v>0.0</v>
      </c>
      <c r="F65" s="15">
        <v>0.0</v>
      </c>
      <c r="G65" s="14"/>
      <c r="H65" s="15">
        <v>0.0</v>
      </c>
      <c r="I65" s="25">
        <v>0.0</v>
      </c>
      <c r="J65" s="25">
        <v>1.0</v>
      </c>
      <c r="K65" s="25">
        <v>0.0</v>
      </c>
      <c r="L65" s="15">
        <v>0.0</v>
      </c>
      <c r="M65" s="15">
        <v>0.0</v>
      </c>
      <c r="N65" s="15">
        <v>0.0</v>
      </c>
      <c r="O65" s="15">
        <v>0.0</v>
      </c>
      <c r="P65" s="14"/>
      <c r="Q65" s="15">
        <v>0.0</v>
      </c>
      <c r="R65" s="27">
        <f t="shared" ref="R65:T65" si="62">C65+F65+I65+L65+O65</f>
        <v>0</v>
      </c>
      <c r="S65" s="27">
        <f t="shared" si="62"/>
        <v>1</v>
      </c>
      <c r="T65" s="27">
        <f t="shared" si="62"/>
        <v>0</v>
      </c>
      <c r="U65" s="28">
        <f t="shared" si="58"/>
        <v>0</v>
      </c>
      <c r="V65" s="29">
        <f t="shared" si="59"/>
        <v>33.33333333</v>
      </c>
      <c r="W65" s="29">
        <f t="shared" si="60"/>
        <v>0</v>
      </c>
      <c r="X65" s="201"/>
      <c r="Y65" s="201"/>
      <c r="Z65" s="201"/>
    </row>
    <row r="66">
      <c r="A66" s="31">
        <v>55.0</v>
      </c>
      <c r="B66" s="32" t="s">
        <v>73</v>
      </c>
      <c r="C66" s="15">
        <v>0.0</v>
      </c>
      <c r="D66" s="15">
        <v>0.0</v>
      </c>
      <c r="E66" s="15">
        <v>0.0</v>
      </c>
      <c r="F66" s="15">
        <v>0.0</v>
      </c>
      <c r="G66" s="14"/>
      <c r="H66" s="15">
        <v>0.0</v>
      </c>
      <c r="I66" s="25">
        <v>0.0</v>
      </c>
      <c r="J66" s="25">
        <v>1.0</v>
      </c>
      <c r="K66" s="25">
        <v>0.0</v>
      </c>
      <c r="L66" s="15">
        <v>0.0</v>
      </c>
      <c r="M66" s="15">
        <v>0.0</v>
      </c>
      <c r="N66" s="15">
        <v>0.0</v>
      </c>
      <c r="O66" s="15">
        <v>0.0</v>
      </c>
      <c r="P66" s="14"/>
      <c r="Q66" s="15">
        <v>0.0</v>
      </c>
      <c r="R66" s="27">
        <f t="shared" ref="R66:T66" si="63">C66+F66+I66+L66+O66</f>
        <v>0</v>
      </c>
      <c r="S66" s="27">
        <f t="shared" si="63"/>
        <v>1</v>
      </c>
      <c r="T66" s="27">
        <f t="shared" si="63"/>
        <v>0</v>
      </c>
      <c r="U66" s="28">
        <f t="shared" si="58"/>
        <v>0</v>
      </c>
      <c r="V66" s="29">
        <f t="shared" si="59"/>
        <v>33.33333333</v>
      </c>
      <c r="W66" s="29">
        <f t="shared" si="60"/>
        <v>0</v>
      </c>
      <c r="X66" s="201"/>
      <c r="Y66" s="201"/>
      <c r="Z66" s="201"/>
    </row>
    <row r="67">
      <c r="A67" s="31">
        <v>56.0</v>
      </c>
      <c r="B67" s="32" t="s">
        <v>74</v>
      </c>
      <c r="C67" s="15">
        <v>0.0</v>
      </c>
      <c r="D67" s="15">
        <v>0.0</v>
      </c>
      <c r="E67" s="15">
        <v>0.0</v>
      </c>
      <c r="F67" s="15">
        <v>0.0</v>
      </c>
      <c r="G67" s="14"/>
      <c r="H67" s="15">
        <v>0.0</v>
      </c>
      <c r="I67" s="25">
        <v>0.0</v>
      </c>
      <c r="J67" s="25">
        <v>1.0</v>
      </c>
      <c r="K67" s="25">
        <v>0.0</v>
      </c>
      <c r="L67" s="15">
        <v>0.0</v>
      </c>
      <c r="M67" s="15">
        <v>0.0</v>
      </c>
      <c r="N67" s="15">
        <v>0.0</v>
      </c>
      <c r="O67" s="15">
        <v>1.0</v>
      </c>
      <c r="P67" s="14"/>
      <c r="Q67" s="15">
        <v>0.0</v>
      </c>
      <c r="R67" s="27">
        <f t="shared" ref="R67:T67" si="64">C67+F67+I67+L67+O67</f>
        <v>1</v>
      </c>
      <c r="S67" s="27">
        <f t="shared" si="64"/>
        <v>1</v>
      </c>
      <c r="T67" s="27">
        <f t="shared" si="64"/>
        <v>0</v>
      </c>
      <c r="U67" s="28">
        <f t="shared" si="58"/>
        <v>10</v>
      </c>
      <c r="V67" s="29">
        <f t="shared" si="59"/>
        <v>33.33333333</v>
      </c>
      <c r="W67" s="29">
        <f t="shared" si="60"/>
        <v>0</v>
      </c>
      <c r="X67" s="201"/>
      <c r="Y67" s="201"/>
      <c r="Z67" s="201"/>
    </row>
    <row r="68">
      <c r="A68" s="31">
        <v>57.0</v>
      </c>
      <c r="B68" s="32" t="s">
        <v>75</v>
      </c>
      <c r="C68" s="15">
        <v>0.0</v>
      </c>
      <c r="D68" s="15">
        <v>0.0</v>
      </c>
      <c r="E68" s="15">
        <v>0.0</v>
      </c>
      <c r="F68" s="15">
        <v>0.0</v>
      </c>
      <c r="G68" s="14"/>
      <c r="H68" s="15">
        <v>0.0</v>
      </c>
      <c r="I68" s="25">
        <v>0.0</v>
      </c>
      <c r="J68" s="25">
        <v>1.0</v>
      </c>
      <c r="K68" s="25">
        <v>0.0</v>
      </c>
      <c r="L68" s="15">
        <v>0.0</v>
      </c>
      <c r="M68" s="15">
        <v>0.0</v>
      </c>
      <c r="N68" s="15">
        <v>0.0</v>
      </c>
      <c r="O68" s="15">
        <v>0.0</v>
      </c>
      <c r="P68" s="14"/>
      <c r="Q68" s="15">
        <v>0.0</v>
      </c>
      <c r="R68" s="27">
        <f t="shared" ref="R68:T68" si="65">C68+F68+I68+L68+O68</f>
        <v>0</v>
      </c>
      <c r="S68" s="27">
        <f t="shared" si="65"/>
        <v>1</v>
      </c>
      <c r="T68" s="27">
        <f t="shared" si="65"/>
        <v>0</v>
      </c>
      <c r="U68" s="28">
        <f t="shared" si="58"/>
        <v>0</v>
      </c>
      <c r="V68" s="29">
        <f t="shared" si="59"/>
        <v>33.33333333</v>
      </c>
      <c r="W68" s="29">
        <f t="shared" si="60"/>
        <v>0</v>
      </c>
      <c r="X68" s="201"/>
      <c r="Y68" s="201"/>
      <c r="Z68" s="201"/>
    </row>
    <row r="69">
      <c r="A69" s="31">
        <v>58.0</v>
      </c>
      <c r="B69" s="32" t="s">
        <v>76</v>
      </c>
      <c r="C69" s="15">
        <v>1.0</v>
      </c>
      <c r="D69" s="15">
        <v>1.0</v>
      </c>
      <c r="E69" s="15">
        <v>0.0</v>
      </c>
      <c r="F69" s="15">
        <v>0.0</v>
      </c>
      <c r="G69" s="14"/>
      <c r="H69" s="15">
        <v>0.0</v>
      </c>
      <c r="I69" s="25">
        <v>0.0</v>
      </c>
      <c r="J69" s="25">
        <v>1.0</v>
      </c>
      <c r="K69" s="25">
        <v>1.0</v>
      </c>
      <c r="L69" s="15">
        <v>1.0</v>
      </c>
      <c r="M69" s="15">
        <v>0.0</v>
      </c>
      <c r="N69" s="15">
        <v>0.0</v>
      </c>
      <c r="O69" s="15">
        <v>1.0</v>
      </c>
      <c r="P69" s="14"/>
      <c r="Q69" s="15">
        <v>1.0</v>
      </c>
      <c r="R69" s="27">
        <f t="shared" ref="R69:T69" si="66">C69+F69+I69+L69+O69</f>
        <v>3</v>
      </c>
      <c r="S69" s="27">
        <f t="shared" si="66"/>
        <v>2</v>
      </c>
      <c r="T69" s="27">
        <f t="shared" si="66"/>
        <v>2</v>
      </c>
      <c r="U69" s="28">
        <f t="shared" si="58"/>
        <v>30</v>
      </c>
      <c r="V69" s="29">
        <f t="shared" si="59"/>
        <v>66.66666667</v>
      </c>
      <c r="W69" s="29">
        <f t="shared" si="60"/>
        <v>22.22222222</v>
      </c>
      <c r="X69" s="201"/>
      <c r="Y69" s="201"/>
      <c r="Z69" s="201"/>
    </row>
    <row r="70">
      <c r="A70" s="31">
        <v>59.0</v>
      </c>
      <c r="B70" s="32" t="s">
        <v>77</v>
      </c>
      <c r="C70" s="15">
        <v>0.0</v>
      </c>
      <c r="D70" s="15">
        <v>0.0</v>
      </c>
      <c r="E70" s="15">
        <v>0.0</v>
      </c>
      <c r="F70" s="15">
        <v>0.0</v>
      </c>
      <c r="G70" s="14"/>
      <c r="H70" s="15">
        <v>0.0</v>
      </c>
      <c r="I70" s="25">
        <v>0.0</v>
      </c>
      <c r="J70" s="25">
        <v>1.0</v>
      </c>
      <c r="K70" s="25">
        <v>0.0</v>
      </c>
      <c r="L70" s="15">
        <v>0.0</v>
      </c>
      <c r="M70" s="15">
        <v>0.0</v>
      </c>
      <c r="N70" s="15">
        <v>0.0</v>
      </c>
      <c r="O70" s="15">
        <v>0.0</v>
      </c>
      <c r="P70" s="14"/>
      <c r="Q70" s="15">
        <v>0.0</v>
      </c>
      <c r="R70" s="27">
        <f t="shared" ref="R70:T70" si="67">C70+F70+I70+L70+O70</f>
        <v>0</v>
      </c>
      <c r="S70" s="27">
        <f t="shared" si="67"/>
        <v>1</v>
      </c>
      <c r="T70" s="27">
        <f t="shared" si="67"/>
        <v>0</v>
      </c>
      <c r="U70" s="28">
        <f t="shared" si="58"/>
        <v>0</v>
      </c>
      <c r="V70" s="29">
        <f t="shared" si="59"/>
        <v>33.33333333</v>
      </c>
      <c r="W70" s="29">
        <f t="shared" si="60"/>
        <v>0</v>
      </c>
      <c r="X70" s="201"/>
      <c r="Y70" s="201"/>
      <c r="Z70" s="201"/>
    </row>
    <row r="71">
      <c r="A71" s="31">
        <v>60.0</v>
      </c>
      <c r="B71" s="32" t="s">
        <v>78</v>
      </c>
      <c r="C71" s="15">
        <v>0.0</v>
      </c>
      <c r="D71" s="15">
        <v>0.0</v>
      </c>
      <c r="E71" s="15">
        <v>0.0</v>
      </c>
      <c r="F71" s="15">
        <v>0.0</v>
      </c>
      <c r="G71" s="14"/>
      <c r="H71" s="15">
        <v>0.0</v>
      </c>
      <c r="I71" s="205">
        <v>0.0</v>
      </c>
      <c r="J71" s="25">
        <v>1.0</v>
      </c>
      <c r="K71" s="25">
        <v>0.0</v>
      </c>
      <c r="L71" s="15">
        <v>0.0</v>
      </c>
      <c r="M71" s="15">
        <v>0.0</v>
      </c>
      <c r="N71" s="15">
        <v>0.0</v>
      </c>
      <c r="O71" s="15">
        <v>0.0</v>
      </c>
      <c r="P71" s="14"/>
      <c r="Q71" s="15">
        <v>0.0</v>
      </c>
      <c r="R71" s="27">
        <f t="shared" ref="R71:T71" si="68">C71+F71+I71+L71+O71</f>
        <v>0</v>
      </c>
      <c r="S71" s="27">
        <f t="shared" si="68"/>
        <v>1</v>
      </c>
      <c r="T71" s="27">
        <f t="shared" si="68"/>
        <v>0</v>
      </c>
      <c r="U71" s="28">
        <f t="shared" si="58"/>
        <v>0</v>
      </c>
      <c r="V71" s="29">
        <f t="shared" si="59"/>
        <v>33.33333333</v>
      </c>
      <c r="W71" s="29">
        <f t="shared" si="60"/>
        <v>0</v>
      </c>
      <c r="X71" s="206"/>
      <c r="Y71" s="206"/>
      <c r="Z71" s="206"/>
    </row>
    <row r="72">
      <c r="A72" s="31">
        <v>61.0</v>
      </c>
      <c r="B72" s="32" t="s">
        <v>79</v>
      </c>
      <c r="C72" s="15">
        <v>0.0</v>
      </c>
      <c r="D72" s="15">
        <v>0.0</v>
      </c>
      <c r="E72" s="15">
        <v>0.0</v>
      </c>
      <c r="F72" s="15">
        <v>0.0</v>
      </c>
      <c r="G72" s="14"/>
      <c r="H72" s="15">
        <v>0.0</v>
      </c>
      <c r="I72" s="25">
        <v>0.0</v>
      </c>
      <c r="J72" s="25">
        <v>1.0</v>
      </c>
      <c r="K72" s="25">
        <v>0.0</v>
      </c>
      <c r="L72" s="15">
        <v>0.0</v>
      </c>
      <c r="M72" s="15">
        <v>0.0</v>
      </c>
      <c r="N72" s="15">
        <v>0.0</v>
      </c>
      <c r="O72" s="15">
        <v>0.0</v>
      </c>
      <c r="P72" s="14"/>
      <c r="Q72" s="15">
        <v>0.0</v>
      </c>
      <c r="R72" s="27">
        <f t="shared" ref="R72:T72" si="69">C72+F72+I72+L72+O72</f>
        <v>0</v>
      </c>
      <c r="S72" s="27">
        <f t="shared" si="69"/>
        <v>1</v>
      </c>
      <c r="T72" s="27">
        <f t="shared" si="69"/>
        <v>0</v>
      </c>
      <c r="U72" s="28">
        <f t="shared" si="58"/>
        <v>0</v>
      </c>
      <c r="V72" s="29">
        <f t="shared" si="59"/>
        <v>33.33333333</v>
      </c>
      <c r="W72" s="29">
        <f t="shared" si="60"/>
        <v>0</v>
      </c>
      <c r="X72" s="206"/>
      <c r="Y72" s="206"/>
      <c r="Z72" s="206"/>
    </row>
    <row r="73">
      <c r="A73" s="31">
        <v>62.0</v>
      </c>
      <c r="B73" s="32" t="s">
        <v>80</v>
      </c>
      <c r="C73" s="15">
        <v>1.0</v>
      </c>
      <c r="D73" s="15">
        <v>1.0</v>
      </c>
      <c r="E73" s="15">
        <v>0.0</v>
      </c>
      <c r="F73" s="15">
        <v>0.0</v>
      </c>
      <c r="G73" s="14"/>
      <c r="H73" s="15">
        <v>0.0</v>
      </c>
      <c r="I73" s="25">
        <v>0.0</v>
      </c>
      <c r="J73" s="25">
        <v>1.0</v>
      </c>
      <c r="K73" s="25">
        <v>1.0</v>
      </c>
      <c r="L73" s="15">
        <v>1.0</v>
      </c>
      <c r="M73" s="15">
        <v>0.0</v>
      </c>
      <c r="N73" s="15">
        <v>0.0</v>
      </c>
      <c r="O73" s="15">
        <v>1.0</v>
      </c>
      <c r="P73" s="14"/>
      <c r="Q73" s="15">
        <v>1.0</v>
      </c>
      <c r="R73" s="27">
        <f t="shared" ref="R73:T73" si="70">C73+F73+I73+L73+O73</f>
        <v>3</v>
      </c>
      <c r="S73" s="27">
        <f t="shared" si="70"/>
        <v>2</v>
      </c>
      <c r="T73" s="27">
        <f t="shared" si="70"/>
        <v>2</v>
      </c>
      <c r="U73" s="28">
        <f t="shared" si="58"/>
        <v>30</v>
      </c>
      <c r="V73" s="29">
        <f t="shared" si="59"/>
        <v>66.66666667</v>
      </c>
      <c r="W73" s="29">
        <f t="shared" si="60"/>
        <v>22.22222222</v>
      </c>
      <c r="X73" s="206"/>
      <c r="Y73" s="206"/>
      <c r="Z73" s="206"/>
    </row>
    <row r="74">
      <c r="A74" s="31">
        <v>63.0</v>
      </c>
      <c r="B74" s="32" t="s">
        <v>81</v>
      </c>
      <c r="C74" s="15">
        <v>0.0</v>
      </c>
      <c r="D74" s="15">
        <v>0.0</v>
      </c>
      <c r="E74" s="15">
        <v>0.0</v>
      </c>
      <c r="F74" s="15">
        <v>0.0</v>
      </c>
      <c r="G74" s="14"/>
      <c r="H74" s="15">
        <v>0.0</v>
      </c>
      <c r="I74" s="25">
        <v>0.0</v>
      </c>
      <c r="J74" s="25">
        <v>1.0</v>
      </c>
      <c r="K74" s="25">
        <v>0.0</v>
      </c>
      <c r="L74" s="15">
        <v>0.0</v>
      </c>
      <c r="M74" s="15">
        <v>0.0</v>
      </c>
      <c r="N74" s="15">
        <v>0.0</v>
      </c>
      <c r="O74" s="15">
        <v>0.0</v>
      </c>
      <c r="P74" s="14"/>
      <c r="Q74" s="15">
        <v>0.0</v>
      </c>
      <c r="R74" s="27">
        <f t="shared" ref="R74:T74" si="71">C74+F74+I74+L74+O74</f>
        <v>0</v>
      </c>
      <c r="S74" s="27">
        <f t="shared" si="71"/>
        <v>1</v>
      </c>
      <c r="T74" s="27">
        <f t="shared" si="71"/>
        <v>0</v>
      </c>
      <c r="U74" s="28">
        <f t="shared" si="58"/>
        <v>0</v>
      </c>
      <c r="V74" s="29">
        <f t="shared" si="59"/>
        <v>33.33333333</v>
      </c>
      <c r="W74" s="29">
        <f t="shared" si="60"/>
        <v>0</v>
      </c>
      <c r="X74" s="206"/>
      <c r="Y74" s="206"/>
      <c r="Z74" s="206"/>
    </row>
    <row r="75">
      <c r="A75" s="31">
        <v>64.0</v>
      </c>
      <c r="B75" s="32" t="s">
        <v>82</v>
      </c>
      <c r="C75" s="15">
        <v>0.0</v>
      </c>
      <c r="D75" s="15">
        <v>0.0</v>
      </c>
      <c r="E75" s="15">
        <v>0.0</v>
      </c>
      <c r="F75" s="15">
        <v>0.0</v>
      </c>
      <c r="G75" s="14"/>
      <c r="H75" s="15">
        <v>0.0</v>
      </c>
      <c r="I75" s="25">
        <v>0.0</v>
      </c>
      <c r="J75" s="25">
        <v>1.0</v>
      </c>
      <c r="K75" s="25">
        <v>0.0</v>
      </c>
      <c r="L75" s="15">
        <v>0.0</v>
      </c>
      <c r="M75" s="15">
        <v>0.0</v>
      </c>
      <c r="N75" s="15">
        <v>0.0</v>
      </c>
      <c r="O75" s="15">
        <v>0.0</v>
      </c>
      <c r="P75" s="14"/>
      <c r="Q75" s="15">
        <v>0.0</v>
      </c>
      <c r="R75" s="27">
        <f t="shared" ref="R75:T75" si="72">C75+F75+I75+L75+O75</f>
        <v>0</v>
      </c>
      <c r="S75" s="27">
        <f t="shared" si="72"/>
        <v>1</v>
      </c>
      <c r="T75" s="27">
        <f t="shared" si="72"/>
        <v>0</v>
      </c>
      <c r="U75" s="28">
        <f t="shared" si="58"/>
        <v>0</v>
      </c>
      <c r="V75" s="29">
        <f t="shared" si="59"/>
        <v>33.33333333</v>
      </c>
      <c r="W75" s="29">
        <f t="shared" si="60"/>
        <v>0</v>
      </c>
      <c r="X75" s="206"/>
      <c r="Y75" s="206"/>
      <c r="Z75" s="206"/>
    </row>
    <row r="76">
      <c r="A76" s="31">
        <v>65.0</v>
      </c>
      <c r="B76" s="32" t="s">
        <v>83</v>
      </c>
      <c r="C76" s="15">
        <v>0.0</v>
      </c>
      <c r="D76" s="15">
        <v>0.0</v>
      </c>
      <c r="E76" s="15">
        <v>0.0</v>
      </c>
      <c r="F76" s="15">
        <v>0.0</v>
      </c>
      <c r="G76" s="14"/>
      <c r="H76" s="15">
        <v>0.0</v>
      </c>
      <c r="I76" s="25">
        <v>0.0</v>
      </c>
      <c r="J76" s="25">
        <v>1.0</v>
      </c>
      <c r="K76" s="25">
        <v>0.0</v>
      </c>
      <c r="L76" s="15">
        <v>0.0</v>
      </c>
      <c r="M76" s="15">
        <v>0.0</v>
      </c>
      <c r="N76" s="15">
        <v>0.0</v>
      </c>
      <c r="O76" s="15">
        <v>0.0</v>
      </c>
      <c r="P76" s="14"/>
      <c r="Q76" s="15">
        <v>0.0</v>
      </c>
      <c r="R76" s="27">
        <f t="shared" ref="R76:T76" si="73">C76+F76+I76+L76+O76</f>
        <v>0</v>
      </c>
      <c r="S76" s="27">
        <f t="shared" si="73"/>
        <v>1</v>
      </c>
      <c r="T76" s="27">
        <f t="shared" si="73"/>
        <v>0</v>
      </c>
      <c r="U76" s="28">
        <f t="shared" si="58"/>
        <v>0</v>
      </c>
      <c r="V76" s="29">
        <f t="shared" si="59"/>
        <v>33.33333333</v>
      </c>
      <c r="W76" s="29">
        <f t="shared" si="60"/>
        <v>0</v>
      </c>
      <c r="X76" s="206"/>
      <c r="Y76" s="206"/>
      <c r="Z76" s="206"/>
    </row>
    <row r="77">
      <c r="A77" s="31">
        <v>66.0</v>
      </c>
      <c r="B77" s="32" t="s">
        <v>84</v>
      </c>
      <c r="C77" s="15">
        <v>0.0</v>
      </c>
      <c r="D77" s="15">
        <v>0.0</v>
      </c>
      <c r="E77" s="15">
        <v>0.0</v>
      </c>
      <c r="F77" s="15">
        <v>0.0</v>
      </c>
      <c r="G77" s="14"/>
      <c r="H77" s="15">
        <v>0.0</v>
      </c>
      <c r="I77" s="25">
        <v>0.0</v>
      </c>
      <c r="J77" s="25">
        <v>1.0</v>
      </c>
      <c r="K77" s="25">
        <v>0.0</v>
      </c>
      <c r="L77" s="15">
        <v>0.0</v>
      </c>
      <c r="M77" s="15">
        <v>0.0</v>
      </c>
      <c r="N77" s="15">
        <v>0.0</v>
      </c>
      <c r="O77" s="15">
        <v>0.0</v>
      </c>
      <c r="P77" s="14"/>
      <c r="Q77" s="15">
        <v>0.0</v>
      </c>
      <c r="R77" s="27">
        <f t="shared" ref="R77:T77" si="74">C77+F77+I77+L77+O77</f>
        <v>0</v>
      </c>
      <c r="S77" s="27">
        <f t="shared" si="74"/>
        <v>1</v>
      </c>
      <c r="T77" s="27">
        <f t="shared" si="74"/>
        <v>0</v>
      </c>
      <c r="U77" s="28">
        <f t="shared" si="58"/>
        <v>0</v>
      </c>
      <c r="V77" s="29">
        <f t="shared" si="59"/>
        <v>33.33333333</v>
      </c>
      <c r="W77" s="29">
        <f t="shared" si="60"/>
        <v>0</v>
      </c>
      <c r="X77" s="206"/>
      <c r="Y77" s="206"/>
      <c r="Z77" s="206"/>
    </row>
    <row r="78">
      <c r="A78" s="31">
        <v>67.0</v>
      </c>
      <c r="B78" s="32" t="s">
        <v>85</v>
      </c>
      <c r="C78" s="15">
        <v>0.0</v>
      </c>
      <c r="D78" s="15">
        <v>0.0</v>
      </c>
      <c r="E78" s="15">
        <v>0.0</v>
      </c>
      <c r="F78" s="15">
        <v>0.0</v>
      </c>
      <c r="G78" s="14"/>
      <c r="H78" s="15">
        <v>0.0</v>
      </c>
      <c r="I78" s="25">
        <v>0.0</v>
      </c>
      <c r="J78" s="25">
        <v>1.0</v>
      </c>
      <c r="K78" s="25">
        <v>0.0</v>
      </c>
      <c r="L78" s="15">
        <v>0.0</v>
      </c>
      <c r="M78" s="15">
        <v>0.0</v>
      </c>
      <c r="N78" s="15">
        <v>0.0</v>
      </c>
      <c r="O78" s="15">
        <v>0.0</v>
      </c>
      <c r="P78" s="14"/>
      <c r="Q78" s="15">
        <v>0.0</v>
      </c>
      <c r="R78" s="27">
        <f t="shared" ref="R78:T78" si="75">C78+F78+I78+L78+O78</f>
        <v>0</v>
      </c>
      <c r="S78" s="27">
        <f t="shared" si="75"/>
        <v>1</v>
      </c>
      <c r="T78" s="27">
        <f t="shared" si="75"/>
        <v>0</v>
      </c>
      <c r="U78" s="28">
        <f t="shared" si="58"/>
        <v>0</v>
      </c>
      <c r="V78" s="29">
        <f t="shared" si="59"/>
        <v>33.33333333</v>
      </c>
      <c r="W78" s="29">
        <f t="shared" si="60"/>
        <v>0</v>
      </c>
      <c r="X78" s="206"/>
      <c r="Y78" s="206"/>
      <c r="Z78" s="206"/>
    </row>
    <row r="79">
      <c r="A79" s="31">
        <v>68.0</v>
      </c>
      <c r="B79" s="32" t="s">
        <v>86</v>
      </c>
      <c r="C79" s="15">
        <v>0.0</v>
      </c>
      <c r="D79" s="15">
        <v>0.0</v>
      </c>
      <c r="E79" s="15">
        <v>0.0</v>
      </c>
      <c r="F79" s="15">
        <v>0.0</v>
      </c>
      <c r="G79" s="14"/>
      <c r="H79" s="15">
        <v>0.0</v>
      </c>
      <c r="I79" s="25">
        <v>0.0</v>
      </c>
      <c r="J79" s="25">
        <v>1.0</v>
      </c>
      <c r="K79" s="25">
        <v>0.0</v>
      </c>
      <c r="L79" s="15">
        <v>0.0</v>
      </c>
      <c r="M79" s="15">
        <v>0.0</v>
      </c>
      <c r="N79" s="15">
        <v>0.0</v>
      </c>
      <c r="O79" s="15">
        <v>0.0</v>
      </c>
      <c r="P79" s="14"/>
      <c r="Q79" s="15">
        <v>0.0</v>
      </c>
      <c r="R79" s="27">
        <f t="shared" ref="R79:T79" si="76">C79+F79+I79+L79+O79</f>
        <v>0</v>
      </c>
      <c r="S79" s="27">
        <f t="shared" si="76"/>
        <v>1</v>
      </c>
      <c r="T79" s="27">
        <f t="shared" si="76"/>
        <v>0</v>
      </c>
      <c r="U79" s="28">
        <f t="shared" si="58"/>
        <v>0</v>
      </c>
      <c r="V79" s="29">
        <f t="shared" si="59"/>
        <v>33.33333333</v>
      </c>
      <c r="W79" s="29">
        <f t="shared" si="60"/>
        <v>0</v>
      </c>
      <c r="X79" s="206"/>
      <c r="Y79" s="206"/>
      <c r="Z79" s="206"/>
    </row>
    <row r="80">
      <c r="A80" s="31">
        <v>69.0</v>
      </c>
      <c r="B80" s="32" t="s">
        <v>87</v>
      </c>
      <c r="C80" s="15">
        <v>0.0</v>
      </c>
      <c r="D80" s="15">
        <v>0.0</v>
      </c>
      <c r="E80" s="15">
        <v>0.0</v>
      </c>
      <c r="F80" s="15">
        <v>0.0</v>
      </c>
      <c r="G80" s="14"/>
      <c r="H80" s="15">
        <v>0.0</v>
      </c>
      <c r="I80" s="25">
        <v>0.0</v>
      </c>
      <c r="J80" s="25">
        <v>1.0</v>
      </c>
      <c r="K80" s="25">
        <v>0.0</v>
      </c>
      <c r="L80" s="15">
        <v>0.0</v>
      </c>
      <c r="M80" s="15">
        <v>0.0</v>
      </c>
      <c r="N80" s="15">
        <v>0.0</v>
      </c>
      <c r="O80" s="15">
        <v>0.0</v>
      </c>
      <c r="P80" s="14"/>
      <c r="Q80" s="15">
        <v>0.0</v>
      </c>
      <c r="R80" s="27">
        <f t="shared" ref="R80:T80" si="77">C80+F80+I80+L80+O80</f>
        <v>0</v>
      </c>
      <c r="S80" s="27">
        <f t="shared" si="77"/>
        <v>1</v>
      </c>
      <c r="T80" s="27">
        <f t="shared" si="77"/>
        <v>0</v>
      </c>
      <c r="U80" s="28">
        <f t="shared" si="58"/>
        <v>0</v>
      </c>
      <c r="V80" s="29">
        <f t="shared" si="59"/>
        <v>33.33333333</v>
      </c>
      <c r="W80" s="29">
        <f t="shared" si="60"/>
        <v>0</v>
      </c>
      <c r="X80" s="206"/>
      <c r="Y80" s="206"/>
      <c r="Z80" s="206"/>
    </row>
    <row r="81">
      <c r="A81" s="31">
        <v>70.0</v>
      </c>
      <c r="B81" s="32" t="s">
        <v>88</v>
      </c>
      <c r="C81" s="15">
        <v>0.0</v>
      </c>
      <c r="D81" s="15">
        <v>0.0</v>
      </c>
      <c r="E81" s="15">
        <v>0.0</v>
      </c>
      <c r="F81" s="15">
        <v>0.0</v>
      </c>
      <c r="G81" s="14"/>
      <c r="H81" s="15">
        <v>0.0</v>
      </c>
      <c r="I81" s="25">
        <v>0.0</v>
      </c>
      <c r="J81" s="25">
        <v>1.0</v>
      </c>
      <c r="K81" s="25">
        <v>0.0</v>
      </c>
      <c r="L81" s="15">
        <v>0.0</v>
      </c>
      <c r="M81" s="15">
        <v>0.0</v>
      </c>
      <c r="N81" s="15">
        <v>0.0</v>
      </c>
      <c r="O81" s="15">
        <v>0.0</v>
      </c>
      <c r="P81" s="14"/>
      <c r="Q81" s="15">
        <v>0.0</v>
      </c>
      <c r="R81" s="27">
        <f t="shared" ref="R81:T81" si="78">C81+F81+I81+L81+O81</f>
        <v>0</v>
      </c>
      <c r="S81" s="27">
        <f t="shared" si="78"/>
        <v>1</v>
      </c>
      <c r="T81" s="27">
        <f t="shared" si="78"/>
        <v>0</v>
      </c>
      <c r="U81" s="28">
        <f t="shared" si="58"/>
        <v>0</v>
      </c>
      <c r="V81" s="29">
        <f t="shared" si="59"/>
        <v>33.33333333</v>
      </c>
      <c r="W81" s="29">
        <f t="shared" si="60"/>
        <v>0</v>
      </c>
      <c r="X81" s="206"/>
      <c r="Y81" s="206"/>
      <c r="Z81" s="206"/>
    </row>
    <row r="82">
      <c r="A82" s="31">
        <v>71.0</v>
      </c>
      <c r="B82" s="32" t="s">
        <v>89</v>
      </c>
      <c r="C82" s="15">
        <v>0.0</v>
      </c>
      <c r="D82" s="15">
        <v>0.0</v>
      </c>
      <c r="E82" s="15">
        <v>0.0</v>
      </c>
      <c r="F82" s="15">
        <v>0.0</v>
      </c>
      <c r="G82" s="14"/>
      <c r="H82" s="15">
        <v>0.0</v>
      </c>
      <c r="I82" s="25">
        <v>0.0</v>
      </c>
      <c r="J82" s="25">
        <v>1.0</v>
      </c>
      <c r="K82" s="25">
        <v>0.0</v>
      </c>
      <c r="L82" s="15">
        <v>0.0</v>
      </c>
      <c r="M82" s="15">
        <v>0.0</v>
      </c>
      <c r="N82" s="15">
        <v>0.0</v>
      </c>
      <c r="O82" s="15">
        <v>0.0</v>
      </c>
      <c r="P82" s="14"/>
      <c r="Q82" s="15">
        <v>0.0</v>
      </c>
      <c r="R82" s="27">
        <f t="shared" ref="R82:T82" si="79">C82+F82+I82+L82+O82</f>
        <v>0</v>
      </c>
      <c r="S82" s="27">
        <f t="shared" si="79"/>
        <v>1</v>
      </c>
      <c r="T82" s="27">
        <f t="shared" si="79"/>
        <v>0</v>
      </c>
      <c r="U82" s="28">
        <f t="shared" si="58"/>
        <v>0</v>
      </c>
      <c r="V82" s="29">
        <f t="shared" si="59"/>
        <v>33.33333333</v>
      </c>
      <c r="W82" s="29">
        <f t="shared" si="60"/>
        <v>0</v>
      </c>
      <c r="X82" s="206"/>
      <c r="Y82" s="206"/>
      <c r="Z82" s="206"/>
    </row>
    <row r="83">
      <c r="A83" s="31">
        <v>72.0</v>
      </c>
      <c r="B83" s="32" t="s">
        <v>90</v>
      </c>
      <c r="C83" s="15">
        <v>0.0</v>
      </c>
      <c r="D83" s="15">
        <v>0.0</v>
      </c>
      <c r="E83" s="15">
        <v>0.0</v>
      </c>
      <c r="F83" s="15">
        <v>0.0</v>
      </c>
      <c r="G83" s="14"/>
      <c r="H83" s="15">
        <v>0.0</v>
      </c>
      <c r="I83" s="25">
        <v>0.0</v>
      </c>
      <c r="J83" s="25">
        <v>1.0</v>
      </c>
      <c r="K83" s="25">
        <v>0.0</v>
      </c>
      <c r="L83" s="15">
        <v>0.0</v>
      </c>
      <c r="M83" s="15">
        <v>0.0</v>
      </c>
      <c r="N83" s="15">
        <v>0.0</v>
      </c>
      <c r="O83" s="15">
        <v>0.0</v>
      </c>
      <c r="P83" s="14"/>
      <c r="Q83" s="15">
        <v>0.0</v>
      </c>
      <c r="R83" s="27">
        <f t="shared" ref="R83:T83" si="80">C83+F83+I83+L83+O83</f>
        <v>0</v>
      </c>
      <c r="S83" s="27">
        <f t="shared" si="80"/>
        <v>1</v>
      </c>
      <c r="T83" s="27">
        <f t="shared" si="80"/>
        <v>0</v>
      </c>
      <c r="U83" s="28">
        <f t="shared" si="58"/>
        <v>0</v>
      </c>
      <c r="V83" s="29">
        <f t="shared" si="59"/>
        <v>33.33333333</v>
      </c>
      <c r="W83" s="29">
        <f t="shared" si="60"/>
        <v>0</v>
      </c>
      <c r="X83" s="206"/>
      <c r="Y83" s="206"/>
      <c r="Z83" s="206"/>
    </row>
    <row r="84">
      <c r="A84" s="31">
        <v>73.0</v>
      </c>
      <c r="B84" s="32" t="s">
        <v>91</v>
      </c>
      <c r="C84" s="15">
        <v>0.0</v>
      </c>
      <c r="D84" s="15">
        <v>0.0</v>
      </c>
      <c r="E84" s="15">
        <v>0.0</v>
      </c>
      <c r="F84" s="15">
        <v>0.0</v>
      </c>
      <c r="G84" s="14"/>
      <c r="H84" s="15">
        <v>0.0</v>
      </c>
      <c r="I84" s="25">
        <v>0.0</v>
      </c>
      <c r="J84" s="25">
        <v>1.0</v>
      </c>
      <c r="K84" s="25">
        <v>0.0</v>
      </c>
      <c r="L84" s="15">
        <v>0.0</v>
      </c>
      <c r="M84" s="15">
        <v>0.0</v>
      </c>
      <c r="N84" s="15">
        <v>0.0</v>
      </c>
      <c r="O84" s="15">
        <v>0.0</v>
      </c>
      <c r="P84" s="14"/>
      <c r="Q84" s="15">
        <v>0.0</v>
      </c>
      <c r="R84" s="27">
        <f t="shared" ref="R84:T84" si="81">C84+F84+I84+L84+O84</f>
        <v>0</v>
      </c>
      <c r="S84" s="27">
        <f t="shared" si="81"/>
        <v>1</v>
      </c>
      <c r="T84" s="27">
        <f t="shared" si="81"/>
        <v>0</v>
      </c>
      <c r="U84" s="28">
        <f t="shared" si="58"/>
        <v>0</v>
      </c>
      <c r="V84" s="29">
        <f t="shared" si="59"/>
        <v>33.33333333</v>
      </c>
      <c r="W84" s="29">
        <f t="shared" si="60"/>
        <v>0</v>
      </c>
      <c r="X84" s="206"/>
      <c r="Y84" s="206"/>
      <c r="Z84" s="206"/>
    </row>
    <row r="85">
      <c r="A85" s="31">
        <v>74.0</v>
      </c>
      <c r="B85" s="32" t="s">
        <v>92</v>
      </c>
      <c r="C85" s="15">
        <v>0.0</v>
      </c>
      <c r="D85" s="15">
        <v>0.0</v>
      </c>
      <c r="E85" s="15">
        <v>0.0</v>
      </c>
      <c r="F85" s="15">
        <v>0.0</v>
      </c>
      <c r="G85" s="14"/>
      <c r="H85" s="15">
        <v>0.0</v>
      </c>
      <c r="I85" s="25">
        <v>0.0</v>
      </c>
      <c r="J85" s="25">
        <v>1.0</v>
      </c>
      <c r="K85" s="25">
        <v>0.0</v>
      </c>
      <c r="L85" s="15">
        <v>0.0</v>
      </c>
      <c r="M85" s="15">
        <v>0.0</v>
      </c>
      <c r="N85" s="15">
        <v>0.0</v>
      </c>
      <c r="O85" s="15">
        <v>0.0</v>
      </c>
      <c r="P85" s="14"/>
      <c r="Q85" s="15">
        <v>0.0</v>
      </c>
      <c r="R85" s="27">
        <f t="shared" ref="R85:T85" si="82">C85+F85+I85+L85+O85</f>
        <v>0</v>
      </c>
      <c r="S85" s="27">
        <f t="shared" si="82"/>
        <v>1</v>
      </c>
      <c r="T85" s="27">
        <f t="shared" si="82"/>
        <v>0</v>
      </c>
      <c r="U85" s="28">
        <f t="shared" si="58"/>
        <v>0</v>
      </c>
      <c r="V85" s="29">
        <f t="shared" si="59"/>
        <v>33.33333333</v>
      </c>
      <c r="W85" s="29">
        <f t="shared" si="60"/>
        <v>0</v>
      </c>
      <c r="X85" s="206"/>
      <c r="Y85" s="206"/>
      <c r="Z85" s="206"/>
    </row>
    <row r="86">
      <c r="A86" s="31">
        <v>75.0</v>
      </c>
      <c r="B86" s="32" t="s">
        <v>93</v>
      </c>
      <c r="C86" s="15">
        <v>0.0</v>
      </c>
      <c r="D86" s="15">
        <v>0.0</v>
      </c>
      <c r="E86" s="15">
        <v>0.0</v>
      </c>
      <c r="F86" s="15">
        <v>0.0</v>
      </c>
      <c r="G86" s="14"/>
      <c r="H86" s="15">
        <v>0.0</v>
      </c>
      <c r="I86" s="25">
        <v>0.0</v>
      </c>
      <c r="J86" s="25">
        <v>1.0</v>
      </c>
      <c r="K86" s="25">
        <v>0.0</v>
      </c>
      <c r="L86" s="15">
        <v>0.0</v>
      </c>
      <c r="M86" s="15">
        <v>0.0</v>
      </c>
      <c r="N86" s="15">
        <v>0.0</v>
      </c>
      <c r="O86" s="15">
        <v>0.0</v>
      </c>
      <c r="P86" s="14"/>
      <c r="Q86" s="15">
        <v>0.0</v>
      </c>
      <c r="R86" s="27">
        <f t="shared" ref="R86:T86" si="83">C86+F86+I86+L86+O86</f>
        <v>0</v>
      </c>
      <c r="S86" s="27">
        <f t="shared" si="83"/>
        <v>1</v>
      </c>
      <c r="T86" s="27">
        <f t="shared" si="83"/>
        <v>0</v>
      </c>
      <c r="U86" s="28">
        <f t="shared" si="58"/>
        <v>0</v>
      </c>
      <c r="V86" s="29">
        <f t="shared" si="59"/>
        <v>33.33333333</v>
      </c>
      <c r="W86" s="29">
        <f t="shared" si="60"/>
        <v>0</v>
      </c>
      <c r="X86" s="206"/>
      <c r="Y86" s="206"/>
      <c r="Z86" s="206"/>
    </row>
    <row r="87">
      <c r="A87" s="31">
        <v>76.0</v>
      </c>
      <c r="B87" s="32" t="s">
        <v>94</v>
      </c>
      <c r="C87" s="15">
        <v>0.0</v>
      </c>
      <c r="D87" s="15">
        <v>0.0</v>
      </c>
      <c r="E87" s="15">
        <v>0.0</v>
      </c>
      <c r="F87" s="15">
        <v>0.0</v>
      </c>
      <c r="G87" s="14"/>
      <c r="H87" s="15">
        <v>0.0</v>
      </c>
      <c r="I87" s="25">
        <v>0.0</v>
      </c>
      <c r="J87" s="25">
        <v>1.0</v>
      </c>
      <c r="K87" s="25">
        <v>0.0</v>
      </c>
      <c r="L87" s="15">
        <v>0.0</v>
      </c>
      <c r="M87" s="15">
        <v>0.0</v>
      </c>
      <c r="N87" s="15">
        <v>0.0</v>
      </c>
      <c r="O87" s="15">
        <v>0.0</v>
      </c>
      <c r="P87" s="14"/>
      <c r="Q87" s="15">
        <v>0.0</v>
      </c>
      <c r="R87" s="27">
        <f t="shared" ref="R87:T87" si="84">C87+F87+I87+L87+O87</f>
        <v>0</v>
      </c>
      <c r="S87" s="27">
        <f t="shared" si="84"/>
        <v>1</v>
      </c>
      <c r="T87" s="27">
        <f t="shared" si="84"/>
        <v>0</v>
      </c>
      <c r="U87" s="28">
        <f t="shared" si="58"/>
        <v>0</v>
      </c>
      <c r="V87" s="29">
        <f t="shared" si="59"/>
        <v>33.33333333</v>
      </c>
      <c r="W87" s="29">
        <f t="shared" si="60"/>
        <v>0</v>
      </c>
      <c r="X87" s="206"/>
      <c r="Y87" s="206"/>
      <c r="Z87" s="206"/>
    </row>
    <row r="88">
      <c r="A88" s="31">
        <v>77.0</v>
      </c>
      <c r="B88" s="32" t="s">
        <v>95</v>
      </c>
      <c r="C88" s="15">
        <v>0.0</v>
      </c>
      <c r="D88" s="15">
        <v>0.0</v>
      </c>
      <c r="E88" s="15">
        <v>0.0</v>
      </c>
      <c r="F88" s="15">
        <v>0.0</v>
      </c>
      <c r="G88" s="14"/>
      <c r="H88" s="15">
        <v>0.0</v>
      </c>
      <c r="I88" s="25">
        <v>0.0</v>
      </c>
      <c r="J88" s="25">
        <v>1.0</v>
      </c>
      <c r="K88" s="25">
        <v>0.0</v>
      </c>
      <c r="L88" s="15">
        <v>0.0</v>
      </c>
      <c r="M88" s="15">
        <v>0.0</v>
      </c>
      <c r="N88" s="15">
        <v>0.0</v>
      </c>
      <c r="O88" s="15">
        <v>0.0</v>
      </c>
      <c r="P88" s="14"/>
      <c r="Q88" s="15">
        <v>0.0</v>
      </c>
      <c r="R88" s="27">
        <f t="shared" ref="R88:T88" si="85">C88+F88+I88+L88+O88</f>
        <v>0</v>
      </c>
      <c r="S88" s="27">
        <f t="shared" si="85"/>
        <v>1</v>
      </c>
      <c r="T88" s="27">
        <f t="shared" si="85"/>
        <v>0</v>
      </c>
      <c r="U88" s="28">
        <f t="shared" si="58"/>
        <v>0</v>
      </c>
      <c r="V88" s="29">
        <f t="shared" si="59"/>
        <v>33.33333333</v>
      </c>
      <c r="W88" s="29">
        <f t="shared" si="60"/>
        <v>0</v>
      </c>
      <c r="X88" s="206"/>
      <c r="Y88" s="206"/>
      <c r="Z88" s="206"/>
    </row>
    <row r="89">
      <c r="A89" s="31">
        <v>78.0</v>
      </c>
      <c r="B89" s="32" t="s">
        <v>96</v>
      </c>
      <c r="C89" s="15">
        <v>0.0</v>
      </c>
      <c r="D89" s="15">
        <v>0.0</v>
      </c>
      <c r="E89" s="15">
        <v>0.0</v>
      </c>
      <c r="F89" s="15">
        <v>0.0</v>
      </c>
      <c r="G89" s="14"/>
      <c r="H89" s="15">
        <v>0.0</v>
      </c>
      <c r="I89" s="25">
        <v>0.0</v>
      </c>
      <c r="J89" s="25">
        <v>1.0</v>
      </c>
      <c r="K89" s="25">
        <v>0.0</v>
      </c>
      <c r="L89" s="15">
        <v>1.0</v>
      </c>
      <c r="M89" s="15">
        <v>0.0</v>
      </c>
      <c r="N89" s="15">
        <v>0.0</v>
      </c>
      <c r="O89" s="15">
        <v>0.0</v>
      </c>
      <c r="P89" s="14"/>
      <c r="Q89" s="15">
        <v>0.0</v>
      </c>
      <c r="R89" s="27">
        <f t="shared" ref="R89:T89" si="86">C89+F89+I89+L89+O89</f>
        <v>1</v>
      </c>
      <c r="S89" s="27">
        <f t="shared" si="86"/>
        <v>1</v>
      </c>
      <c r="T89" s="27">
        <f t="shared" si="86"/>
        <v>0</v>
      </c>
      <c r="U89" s="28">
        <f t="shared" si="58"/>
        <v>10</v>
      </c>
      <c r="V89" s="29">
        <f t="shared" si="59"/>
        <v>33.33333333</v>
      </c>
      <c r="W89" s="29">
        <f t="shared" si="60"/>
        <v>0</v>
      </c>
      <c r="X89" s="206"/>
      <c r="Y89" s="206"/>
      <c r="Z89" s="206"/>
    </row>
    <row r="90">
      <c r="A90" s="31">
        <v>79.0</v>
      </c>
      <c r="B90" s="32" t="s">
        <v>97</v>
      </c>
      <c r="C90" s="15">
        <v>1.0</v>
      </c>
      <c r="D90" s="15">
        <v>1.0</v>
      </c>
      <c r="E90" s="15">
        <v>2.0</v>
      </c>
      <c r="F90" s="15">
        <v>0.0</v>
      </c>
      <c r="G90" s="14"/>
      <c r="H90" s="15">
        <v>1.0</v>
      </c>
      <c r="I90" s="25">
        <v>1.0</v>
      </c>
      <c r="J90" s="25">
        <v>1.0</v>
      </c>
      <c r="K90" s="25">
        <v>0.0</v>
      </c>
      <c r="L90" s="15">
        <v>0.0</v>
      </c>
      <c r="M90" s="15">
        <v>1.0</v>
      </c>
      <c r="N90" s="15">
        <v>0.0</v>
      </c>
      <c r="O90" s="15">
        <v>1.0</v>
      </c>
      <c r="P90" s="14"/>
      <c r="Q90" s="15">
        <v>1.0</v>
      </c>
      <c r="R90" s="27">
        <f t="shared" ref="R90:T90" si="87">C90+F90+I90+L90+O90</f>
        <v>3</v>
      </c>
      <c r="S90" s="27">
        <f t="shared" si="87"/>
        <v>3</v>
      </c>
      <c r="T90" s="27">
        <f t="shared" si="87"/>
        <v>4</v>
      </c>
      <c r="U90" s="28">
        <f t="shared" si="58"/>
        <v>30</v>
      </c>
      <c r="V90" s="29">
        <f t="shared" si="59"/>
        <v>100</v>
      </c>
      <c r="W90" s="29">
        <f t="shared" si="60"/>
        <v>44.44444444</v>
      </c>
      <c r="X90" s="206"/>
      <c r="Y90" s="206"/>
      <c r="Z90" s="206"/>
    </row>
    <row r="91">
      <c r="A91" s="31">
        <v>80.0</v>
      </c>
      <c r="B91" s="32" t="s">
        <v>98</v>
      </c>
      <c r="C91" s="15">
        <v>0.0</v>
      </c>
      <c r="D91" s="15">
        <v>0.0</v>
      </c>
      <c r="E91" s="15">
        <v>0.0</v>
      </c>
      <c r="F91" s="15">
        <v>0.0</v>
      </c>
      <c r="G91" s="14"/>
      <c r="H91" s="15">
        <v>0.0</v>
      </c>
      <c r="I91" s="25">
        <v>0.0</v>
      </c>
      <c r="J91" s="25">
        <v>1.0</v>
      </c>
      <c r="K91" s="25">
        <v>0.0</v>
      </c>
      <c r="L91" s="15">
        <v>0.0</v>
      </c>
      <c r="M91" s="15">
        <v>0.0</v>
      </c>
      <c r="N91" s="15">
        <v>0.0</v>
      </c>
      <c r="O91" s="15">
        <v>0.0</v>
      </c>
      <c r="P91" s="14"/>
      <c r="Q91" s="15">
        <v>0.0</v>
      </c>
      <c r="R91" s="27">
        <f t="shared" ref="R91:T91" si="88">C91+F91+I91+L91+O91</f>
        <v>0</v>
      </c>
      <c r="S91" s="27">
        <f t="shared" si="88"/>
        <v>1</v>
      </c>
      <c r="T91" s="27">
        <f t="shared" si="88"/>
        <v>0</v>
      </c>
      <c r="U91" s="28">
        <f t="shared" si="58"/>
        <v>0</v>
      </c>
      <c r="V91" s="29">
        <f t="shared" si="59"/>
        <v>33.33333333</v>
      </c>
      <c r="W91" s="29">
        <f t="shared" si="60"/>
        <v>0</v>
      </c>
      <c r="X91" s="206"/>
      <c r="Y91" s="206"/>
      <c r="Z91" s="206"/>
    </row>
    <row r="92">
      <c r="A92" s="31">
        <v>81.0</v>
      </c>
      <c r="B92" s="32" t="s">
        <v>99</v>
      </c>
      <c r="C92" s="15">
        <v>0.0</v>
      </c>
      <c r="D92" s="15">
        <v>0.0</v>
      </c>
      <c r="E92" s="15">
        <v>0.0</v>
      </c>
      <c r="F92" s="15">
        <v>0.0</v>
      </c>
      <c r="G92" s="14"/>
      <c r="H92" s="15">
        <v>0.0</v>
      </c>
      <c r="I92" s="25">
        <v>0.0</v>
      </c>
      <c r="J92" s="25">
        <v>1.0</v>
      </c>
      <c r="K92" s="25">
        <v>0.0</v>
      </c>
      <c r="L92" s="15">
        <v>0.0</v>
      </c>
      <c r="M92" s="15">
        <v>0.0</v>
      </c>
      <c r="N92" s="15">
        <v>0.0</v>
      </c>
      <c r="O92" s="15">
        <v>0.0</v>
      </c>
      <c r="P92" s="14"/>
      <c r="Q92" s="15">
        <v>0.0</v>
      </c>
      <c r="R92" s="27">
        <f t="shared" ref="R92:T92" si="89">C92+F92+I92+L92+O92</f>
        <v>0</v>
      </c>
      <c r="S92" s="27">
        <f t="shared" si="89"/>
        <v>1</v>
      </c>
      <c r="T92" s="27">
        <f t="shared" si="89"/>
        <v>0</v>
      </c>
      <c r="U92" s="28">
        <f t="shared" si="58"/>
        <v>0</v>
      </c>
      <c r="V92" s="29">
        <f t="shared" si="59"/>
        <v>33.33333333</v>
      </c>
      <c r="W92" s="29">
        <f t="shared" si="60"/>
        <v>0</v>
      </c>
      <c r="X92" s="206"/>
      <c r="Y92" s="206"/>
      <c r="Z92" s="206"/>
    </row>
    <row r="93">
      <c r="A93" s="31">
        <v>82.0</v>
      </c>
      <c r="B93" s="32" t="s">
        <v>100</v>
      </c>
      <c r="C93" s="15">
        <v>0.0</v>
      </c>
      <c r="D93" s="15">
        <v>1.0</v>
      </c>
      <c r="E93" s="15">
        <v>1.0</v>
      </c>
      <c r="F93" s="15">
        <v>0.0</v>
      </c>
      <c r="G93" s="14"/>
      <c r="H93" s="15">
        <v>0.0</v>
      </c>
      <c r="I93" s="25">
        <v>2.0</v>
      </c>
      <c r="J93" s="25">
        <v>0.0</v>
      </c>
      <c r="K93" s="25">
        <v>1.0</v>
      </c>
      <c r="L93" s="15">
        <v>0.0</v>
      </c>
      <c r="M93" s="15">
        <v>0.0</v>
      </c>
      <c r="N93" s="15">
        <v>0.0</v>
      </c>
      <c r="O93" s="15">
        <v>2.0</v>
      </c>
      <c r="P93" s="14"/>
      <c r="Q93" s="15">
        <v>0.0</v>
      </c>
      <c r="R93" s="27">
        <f t="shared" ref="R93:T93" si="90">C93+F93+I93+L93+O93</f>
        <v>4</v>
      </c>
      <c r="S93" s="27">
        <f t="shared" si="90"/>
        <v>1</v>
      </c>
      <c r="T93" s="27">
        <f t="shared" si="90"/>
        <v>2</v>
      </c>
      <c r="U93" s="28">
        <f t="shared" si="58"/>
        <v>40</v>
      </c>
      <c r="V93" s="29">
        <f t="shared" si="59"/>
        <v>33.33333333</v>
      </c>
      <c r="W93" s="29">
        <f t="shared" si="60"/>
        <v>22.22222222</v>
      </c>
      <c r="X93" s="206"/>
      <c r="Y93" s="206"/>
      <c r="Z93" s="206"/>
    </row>
    <row r="94">
      <c r="A94" s="31">
        <v>83.0</v>
      </c>
      <c r="B94" s="32" t="s">
        <v>101</v>
      </c>
      <c r="C94" s="15">
        <v>0.0</v>
      </c>
      <c r="D94" s="15">
        <v>0.0</v>
      </c>
      <c r="E94" s="15">
        <v>0.0</v>
      </c>
      <c r="F94" s="15">
        <v>0.0</v>
      </c>
      <c r="G94" s="14"/>
      <c r="H94" s="15">
        <v>0.0</v>
      </c>
      <c r="I94" s="25">
        <v>0.0</v>
      </c>
      <c r="J94" s="25">
        <v>1.0</v>
      </c>
      <c r="K94" s="25">
        <v>0.0</v>
      </c>
      <c r="L94" s="15">
        <v>0.0</v>
      </c>
      <c r="M94" s="15">
        <v>0.0</v>
      </c>
      <c r="N94" s="15">
        <v>0.0</v>
      </c>
      <c r="O94" s="15">
        <v>0.0</v>
      </c>
      <c r="P94" s="14"/>
      <c r="Q94" s="15">
        <v>0.0</v>
      </c>
      <c r="R94" s="27">
        <f t="shared" ref="R94:T94" si="91">C94+F94+I94+L94+O94</f>
        <v>0</v>
      </c>
      <c r="S94" s="27">
        <f t="shared" si="91"/>
        <v>1</v>
      </c>
      <c r="T94" s="27">
        <f t="shared" si="91"/>
        <v>0</v>
      </c>
      <c r="U94" s="28">
        <f t="shared" si="58"/>
        <v>0</v>
      </c>
      <c r="V94" s="29">
        <f t="shared" si="59"/>
        <v>33.33333333</v>
      </c>
      <c r="W94" s="29">
        <f t="shared" si="60"/>
        <v>0</v>
      </c>
      <c r="X94" s="206"/>
      <c r="Y94" s="206"/>
      <c r="Z94" s="206"/>
    </row>
    <row r="95">
      <c r="A95" s="31">
        <v>84.0</v>
      </c>
      <c r="B95" s="32" t="s">
        <v>102</v>
      </c>
      <c r="C95" s="15">
        <v>0.0</v>
      </c>
      <c r="D95" s="15">
        <v>0.0</v>
      </c>
      <c r="E95" s="15">
        <v>0.0</v>
      </c>
      <c r="F95" s="15">
        <v>0.0</v>
      </c>
      <c r="G95" s="14"/>
      <c r="H95" s="15">
        <v>0.0</v>
      </c>
      <c r="I95" s="25">
        <v>0.0</v>
      </c>
      <c r="J95" s="25">
        <v>1.0</v>
      </c>
      <c r="K95" s="25">
        <v>0.0</v>
      </c>
      <c r="L95" s="15">
        <v>0.0</v>
      </c>
      <c r="M95" s="15">
        <v>0.0</v>
      </c>
      <c r="N95" s="15">
        <v>0.0</v>
      </c>
      <c r="O95" s="15">
        <v>0.0</v>
      </c>
      <c r="P95" s="14"/>
      <c r="Q95" s="15">
        <v>0.0</v>
      </c>
      <c r="R95" s="27">
        <f t="shared" ref="R95:T95" si="92">C95+F95+I95+L95+O95</f>
        <v>0</v>
      </c>
      <c r="S95" s="27">
        <f t="shared" si="92"/>
        <v>1</v>
      </c>
      <c r="T95" s="27">
        <f t="shared" si="92"/>
        <v>0</v>
      </c>
      <c r="U95" s="28">
        <f t="shared" si="58"/>
        <v>0</v>
      </c>
      <c r="V95" s="29">
        <f t="shared" si="59"/>
        <v>33.33333333</v>
      </c>
      <c r="W95" s="29">
        <f t="shared" si="60"/>
        <v>0</v>
      </c>
      <c r="X95" s="206"/>
      <c r="Y95" s="206"/>
      <c r="Z95" s="206"/>
    </row>
    <row r="96">
      <c r="A96" s="31">
        <v>85.0</v>
      </c>
      <c r="B96" s="32" t="s">
        <v>103</v>
      </c>
      <c r="C96" s="15">
        <v>0.0</v>
      </c>
      <c r="D96" s="15">
        <v>0.0</v>
      </c>
      <c r="E96" s="15">
        <v>0.0</v>
      </c>
      <c r="F96" s="15">
        <v>0.0</v>
      </c>
      <c r="G96" s="14"/>
      <c r="H96" s="15">
        <v>0.0</v>
      </c>
      <c r="I96" s="25">
        <v>0.0</v>
      </c>
      <c r="J96" s="25">
        <v>1.0</v>
      </c>
      <c r="K96" s="25">
        <v>0.0</v>
      </c>
      <c r="L96" s="15">
        <v>0.0</v>
      </c>
      <c r="M96" s="15">
        <v>0.0</v>
      </c>
      <c r="N96" s="15">
        <v>0.0</v>
      </c>
      <c r="O96" s="15">
        <v>0.0</v>
      </c>
      <c r="P96" s="14"/>
      <c r="Q96" s="15">
        <v>0.0</v>
      </c>
      <c r="R96" s="27">
        <f t="shared" ref="R96:T96" si="93">C96+F96+I96+L96+O96</f>
        <v>0</v>
      </c>
      <c r="S96" s="27">
        <f t="shared" si="93"/>
        <v>1</v>
      </c>
      <c r="T96" s="27">
        <f t="shared" si="93"/>
        <v>0</v>
      </c>
      <c r="U96" s="28">
        <f t="shared" si="58"/>
        <v>0</v>
      </c>
      <c r="V96" s="29">
        <f t="shared" si="59"/>
        <v>33.33333333</v>
      </c>
      <c r="W96" s="29">
        <f t="shared" si="60"/>
        <v>0</v>
      </c>
      <c r="X96" s="206"/>
      <c r="Y96" s="206"/>
      <c r="Z96" s="206"/>
    </row>
    <row r="97">
      <c r="A97" s="31">
        <v>86.0</v>
      </c>
      <c r="B97" s="32" t="s">
        <v>104</v>
      </c>
      <c r="C97" s="15">
        <v>0.0</v>
      </c>
      <c r="D97" s="15">
        <v>0.0</v>
      </c>
      <c r="E97" s="15">
        <v>0.0</v>
      </c>
      <c r="F97" s="15">
        <v>0.0</v>
      </c>
      <c r="G97" s="14"/>
      <c r="H97" s="15">
        <v>0.0</v>
      </c>
      <c r="I97" s="25">
        <v>0.0</v>
      </c>
      <c r="J97" s="25">
        <v>1.0</v>
      </c>
      <c r="K97" s="25">
        <v>0.0</v>
      </c>
      <c r="L97" s="15">
        <v>0.0</v>
      </c>
      <c r="M97" s="15">
        <v>0.0</v>
      </c>
      <c r="N97" s="15">
        <v>0.0</v>
      </c>
      <c r="O97" s="15">
        <v>0.0</v>
      </c>
      <c r="P97" s="14"/>
      <c r="Q97" s="15">
        <v>0.0</v>
      </c>
      <c r="R97" s="27">
        <f t="shared" ref="R97:T97" si="94">C97+F97+I97+L97+O97</f>
        <v>0</v>
      </c>
      <c r="S97" s="27">
        <f t="shared" si="94"/>
        <v>1</v>
      </c>
      <c r="T97" s="27">
        <f t="shared" si="94"/>
        <v>0</v>
      </c>
      <c r="U97" s="28">
        <f t="shared" si="58"/>
        <v>0</v>
      </c>
      <c r="V97" s="29">
        <f t="shared" si="59"/>
        <v>33.33333333</v>
      </c>
      <c r="W97" s="29">
        <f t="shared" si="60"/>
        <v>0</v>
      </c>
      <c r="X97" s="206"/>
      <c r="Y97" s="206"/>
      <c r="Z97" s="206"/>
    </row>
    <row r="98">
      <c r="A98" s="31">
        <v>87.0</v>
      </c>
      <c r="B98" s="32" t="s">
        <v>105</v>
      </c>
      <c r="C98" s="15">
        <v>0.0</v>
      </c>
      <c r="D98" s="15">
        <v>0.0</v>
      </c>
      <c r="E98" s="15">
        <v>0.0</v>
      </c>
      <c r="F98" s="15">
        <v>0.0</v>
      </c>
      <c r="G98" s="14"/>
      <c r="H98" s="15">
        <v>0.0</v>
      </c>
      <c r="I98" s="25">
        <v>0.0</v>
      </c>
      <c r="J98" s="25">
        <v>1.0</v>
      </c>
      <c r="K98" s="25">
        <v>0.0</v>
      </c>
      <c r="L98" s="15">
        <v>0.0</v>
      </c>
      <c r="M98" s="15">
        <v>0.0</v>
      </c>
      <c r="N98" s="15">
        <v>0.0</v>
      </c>
      <c r="O98" s="15">
        <v>0.0</v>
      </c>
      <c r="P98" s="14"/>
      <c r="Q98" s="15">
        <v>0.0</v>
      </c>
      <c r="R98" s="27">
        <f t="shared" ref="R98:T98" si="95">C98+F98+I98+L98+O98</f>
        <v>0</v>
      </c>
      <c r="S98" s="27">
        <f t="shared" si="95"/>
        <v>1</v>
      </c>
      <c r="T98" s="27">
        <f t="shared" si="95"/>
        <v>0</v>
      </c>
      <c r="U98" s="28">
        <f t="shared" si="58"/>
        <v>0</v>
      </c>
      <c r="V98" s="29">
        <f t="shared" si="59"/>
        <v>33.33333333</v>
      </c>
      <c r="W98" s="29">
        <f t="shared" si="60"/>
        <v>0</v>
      </c>
      <c r="X98" s="206"/>
      <c r="Y98" s="206"/>
      <c r="Z98" s="206"/>
    </row>
    <row r="99">
      <c r="A99" s="31">
        <v>88.0</v>
      </c>
      <c r="B99" s="32" t="s">
        <v>106</v>
      </c>
      <c r="C99" s="15">
        <v>0.0</v>
      </c>
      <c r="D99" s="15">
        <v>0.0</v>
      </c>
      <c r="E99" s="15">
        <v>0.0</v>
      </c>
      <c r="F99" s="15">
        <v>0.0</v>
      </c>
      <c r="G99" s="14"/>
      <c r="H99" s="15">
        <v>0.0</v>
      </c>
      <c r="I99" s="25">
        <v>0.0</v>
      </c>
      <c r="J99" s="25">
        <v>1.0</v>
      </c>
      <c r="K99" s="25">
        <v>0.0</v>
      </c>
      <c r="L99" s="15">
        <v>0.0</v>
      </c>
      <c r="M99" s="15">
        <v>0.0</v>
      </c>
      <c r="N99" s="15">
        <v>0.0</v>
      </c>
      <c r="O99" s="15">
        <v>0.0</v>
      </c>
      <c r="P99" s="14"/>
      <c r="Q99" s="15">
        <v>0.0</v>
      </c>
      <c r="R99" s="27">
        <f t="shared" ref="R99:T99" si="96">C99+F99+I99+L99+O99</f>
        <v>0</v>
      </c>
      <c r="S99" s="27">
        <f t="shared" si="96"/>
        <v>1</v>
      </c>
      <c r="T99" s="27">
        <f t="shared" si="96"/>
        <v>0</v>
      </c>
      <c r="U99" s="28">
        <f t="shared" si="58"/>
        <v>0</v>
      </c>
      <c r="V99" s="29">
        <f t="shared" si="59"/>
        <v>33.33333333</v>
      </c>
      <c r="W99" s="29">
        <f t="shared" si="60"/>
        <v>0</v>
      </c>
      <c r="X99" s="206"/>
      <c r="Y99" s="206"/>
      <c r="Z99" s="206"/>
    </row>
    <row r="100">
      <c r="A100" s="31">
        <v>89.0</v>
      </c>
      <c r="B100" s="32" t="s">
        <v>107</v>
      </c>
      <c r="C100" s="15">
        <v>0.0</v>
      </c>
      <c r="D100" s="15">
        <v>0.0</v>
      </c>
      <c r="E100" s="15">
        <v>0.0</v>
      </c>
      <c r="F100" s="15">
        <v>0.0</v>
      </c>
      <c r="G100" s="14"/>
      <c r="H100" s="15">
        <v>0.0</v>
      </c>
      <c r="I100" s="25">
        <v>0.0</v>
      </c>
      <c r="J100" s="25">
        <v>1.0</v>
      </c>
      <c r="K100" s="25">
        <v>0.0</v>
      </c>
      <c r="L100" s="15">
        <v>0.0</v>
      </c>
      <c r="M100" s="15">
        <v>0.0</v>
      </c>
      <c r="N100" s="15">
        <v>0.0</v>
      </c>
      <c r="O100" s="15">
        <v>0.0</v>
      </c>
      <c r="P100" s="14"/>
      <c r="Q100" s="15">
        <v>0.0</v>
      </c>
      <c r="R100" s="27">
        <f t="shared" ref="R100:T100" si="97">C100+F100+I100+L100+O100</f>
        <v>0</v>
      </c>
      <c r="S100" s="27">
        <f t="shared" si="97"/>
        <v>1</v>
      </c>
      <c r="T100" s="27">
        <f t="shared" si="97"/>
        <v>0</v>
      </c>
      <c r="U100" s="28">
        <f t="shared" si="58"/>
        <v>0</v>
      </c>
      <c r="V100" s="29">
        <f t="shared" si="59"/>
        <v>33.33333333</v>
      </c>
      <c r="W100" s="29">
        <f t="shared" si="60"/>
        <v>0</v>
      </c>
      <c r="X100" s="206"/>
      <c r="Y100" s="206"/>
      <c r="Z100" s="206"/>
    </row>
    <row r="101">
      <c r="A101" s="31">
        <v>90.0</v>
      </c>
      <c r="B101" s="32" t="s">
        <v>108</v>
      </c>
      <c r="C101" s="15">
        <v>0.0</v>
      </c>
      <c r="D101" s="15">
        <v>0.0</v>
      </c>
      <c r="E101" s="15">
        <v>0.0</v>
      </c>
      <c r="F101" s="15">
        <v>0.0</v>
      </c>
      <c r="G101" s="14"/>
      <c r="H101" s="15">
        <v>0.0</v>
      </c>
      <c r="I101" s="25">
        <v>0.0</v>
      </c>
      <c r="J101" s="25">
        <v>1.0</v>
      </c>
      <c r="K101" s="25">
        <v>0.0</v>
      </c>
      <c r="L101" s="15">
        <v>0.0</v>
      </c>
      <c r="M101" s="15">
        <v>0.0</v>
      </c>
      <c r="N101" s="15">
        <v>0.0</v>
      </c>
      <c r="O101" s="15">
        <v>0.0</v>
      </c>
      <c r="P101" s="14"/>
      <c r="Q101" s="15">
        <v>0.0</v>
      </c>
      <c r="R101" s="27">
        <f t="shared" ref="R101:T101" si="98">C101+F101+I101+L101+O101</f>
        <v>0</v>
      </c>
      <c r="S101" s="27">
        <f t="shared" si="98"/>
        <v>1</v>
      </c>
      <c r="T101" s="27">
        <f t="shared" si="98"/>
        <v>0</v>
      </c>
      <c r="U101" s="28">
        <f t="shared" si="58"/>
        <v>0</v>
      </c>
      <c r="V101" s="29">
        <f t="shared" si="59"/>
        <v>33.33333333</v>
      </c>
      <c r="W101" s="29">
        <f t="shared" si="60"/>
        <v>0</v>
      </c>
      <c r="X101" s="206"/>
      <c r="Y101" s="206"/>
      <c r="Z101" s="206"/>
    </row>
    <row r="102">
      <c r="A102" s="31">
        <v>91.0</v>
      </c>
      <c r="B102" s="32" t="s">
        <v>109</v>
      </c>
      <c r="C102" s="15">
        <v>0.0</v>
      </c>
      <c r="D102" s="15">
        <v>0.0</v>
      </c>
      <c r="E102" s="15">
        <v>0.0</v>
      </c>
      <c r="F102" s="15">
        <v>0.0</v>
      </c>
      <c r="G102" s="14"/>
      <c r="H102" s="15">
        <v>0.0</v>
      </c>
      <c r="I102" s="25">
        <v>0.0</v>
      </c>
      <c r="J102" s="25">
        <v>1.0</v>
      </c>
      <c r="K102" s="25">
        <v>0.0</v>
      </c>
      <c r="L102" s="15">
        <v>0.0</v>
      </c>
      <c r="M102" s="15">
        <v>0.0</v>
      </c>
      <c r="N102" s="15">
        <v>0.0</v>
      </c>
      <c r="O102" s="15">
        <v>0.0</v>
      </c>
      <c r="P102" s="14"/>
      <c r="Q102" s="15">
        <v>0.0</v>
      </c>
      <c r="R102" s="27">
        <f t="shared" ref="R102:T102" si="99">C102+F102+I102+L102+O102</f>
        <v>0</v>
      </c>
      <c r="S102" s="27">
        <f t="shared" si="99"/>
        <v>1</v>
      </c>
      <c r="T102" s="27">
        <f t="shared" si="99"/>
        <v>0</v>
      </c>
      <c r="U102" s="28">
        <f t="shared" si="58"/>
        <v>0</v>
      </c>
      <c r="V102" s="29">
        <f t="shared" si="59"/>
        <v>33.33333333</v>
      </c>
      <c r="W102" s="29">
        <f t="shared" si="60"/>
        <v>0</v>
      </c>
      <c r="X102" s="206"/>
      <c r="Y102" s="206"/>
      <c r="Z102" s="206"/>
    </row>
    <row r="103">
      <c r="A103" s="31">
        <v>92.0</v>
      </c>
      <c r="B103" s="32" t="s">
        <v>110</v>
      </c>
      <c r="C103" s="15">
        <v>0.0</v>
      </c>
      <c r="D103" s="15">
        <v>0.0</v>
      </c>
      <c r="E103" s="15">
        <v>0.0</v>
      </c>
      <c r="F103" s="15">
        <v>0.0</v>
      </c>
      <c r="G103" s="14"/>
      <c r="H103" s="15">
        <v>0.0</v>
      </c>
      <c r="I103" s="25">
        <v>0.0</v>
      </c>
      <c r="J103" s="25">
        <v>1.0</v>
      </c>
      <c r="K103" s="25">
        <v>0.0</v>
      </c>
      <c r="L103" s="15">
        <v>0.0</v>
      </c>
      <c r="M103" s="15">
        <v>0.0</v>
      </c>
      <c r="N103" s="15">
        <v>0.0</v>
      </c>
      <c r="O103" s="15">
        <v>0.0</v>
      </c>
      <c r="P103" s="14"/>
      <c r="Q103" s="15">
        <v>0.0</v>
      </c>
      <c r="R103" s="27">
        <f t="shared" ref="R103:T103" si="100">C103+F103+I103+L103+O103</f>
        <v>0</v>
      </c>
      <c r="S103" s="27">
        <f t="shared" si="100"/>
        <v>1</v>
      </c>
      <c r="T103" s="27">
        <f t="shared" si="100"/>
        <v>0</v>
      </c>
      <c r="U103" s="28">
        <f t="shared" si="58"/>
        <v>0</v>
      </c>
      <c r="V103" s="29">
        <f t="shared" si="59"/>
        <v>33.33333333</v>
      </c>
      <c r="W103" s="29">
        <f t="shared" si="60"/>
        <v>0</v>
      </c>
      <c r="X103" s="206"/>
      <c r="Y103" s="206"/>
      <c r="Z103" s="206"/>
    </row>
    <row r="104">
      <c r="A104" s="31">
        <v>93.0</v>
      </c>
      <c r="B104" s="32" t="s">
        <v>111</v>
      </c>
      <c r="C104" s="15">
        <v>0.0</v>
      </c>
      <c r="D104" s="15">
        <v>0.0</v>
      </c>
      <c r="E104" s="15">
        <v>0.0</v>
      </c>
      <c r="F104" s="15">
        <v>0.0</v>
      </c>
      <c r="G104" s="14"/>
      <c r="H104" s="15">
        <v>0.0</v>
      </c>
      <c r="I104" s="25">
        <v>0.0</v>
      </c>
      <c r="J104" s="25">
        <v>0.0</v>
      </c>
      <c r="K104" s="25">
        <v>0.0</v>
      </c>
      <c r="L104" s="15">
        <v>0.0</v>
      </c>
      <c r="M104" s="15">
        <v>0.0</v>
      </c>
      <c r="N104" s="15">
        <v>0.0</v>
      </c>
      <c r="O104" s="15">
        <v>0.0</v>
      </c>
      <c r="P104" s="14"/>
      <c r="Q104" s="15">
        <v>0.0</v>
      </c>
      <c r="R104" s="27">
        <f t="shared" ref="R104:T104" si="101">C104+F104+I104+L104+O104</f>
        <v>0</v>
      </c>
      <c r="S104" s="27">
        <f t="shared" si="101"/>
        <v>0</v>
      </c>
      <c r="T104" s="27">
        <f t="shared" si="101"/>
        <v>0</v>
      </c>
      <c r="U104" s="28">
        <f t="shared" si="58"/>
        <v>0</v>
      </c>
      <c r="V104" s="29">
        <f t="shared" si="59"/>
        <v>0</v>
      </c>
      <c r="W104" s="29">
        <f t="shared" si="60"/>
        <v>0</v>
      </c>
      <c r="X104" s="206"/>
      <c r="Y104" s="206"/>
      <c r="Z104" s="206"/>
    </row>
    <row r="105">
      <c r="A105" s="31">
        <v>94.0</v>
      </c>
      <c r="B105" s="32" t="s">
        <v>112</v>
      </c>
      <c r="C105" s="15">
        <v>0.0</v>
      </c>
      <c r="D105" s="15">
        <v>0.0</v>
      </c>
      <c r="E105" s="15">
        <v>0.0</v>
      </c>
      <c r="F105" s="15">
        <v>0.0</v>
      </c>
      <c r="G105" s="14"/>
      <c r="H105" s="15">
        <v>0.0</v>
      </c>
      <c r="I105" s="25">
        <v>0.0</v>
      </c>
      <c r="J105" s="25">
        <v>1.0</v>
      </c>
      <c r="K105" s="25">
        <v>0.0</v>
      </c>
      <c r="L105" s="15">
        <v>0.0</v>
      </c>
      <c r="M105" s="15">
        <v>0.0</v>
      </c>
      <c r="N105" s="15">
        <v>0.0</v>
      </c>
      <c r="O105" s="15">
        <v>0.0</v>
      </c>
      <c r="P105" s="14"/>
      <c r="Q105" s="15">
        <v>0.0</v>
      </c>
      <c r="R105" s="27">
        <f t="shared" ref="R105:T105" si="102">C105+F105+I105+L105+O105</f>
        <v>0</v>
      </c>
      <c r="S105" s="27">
        <f t="shared" si="102"/>
        <v>1</v>
      </c>
      <c r="T105" s="27">
        <f t="shared" si="102"/>
        <v>0</v>
      </c>
      <c r="U105" s="28">
        <f t="shared" si="58"/>
        <v>0</v>
      </c>
      <c r="V105" s="29">
        <f t="shared" si="59"/>
        <v>33.33333333</v>
      </c>
      <c r="W105" s="29">
        <f t="shared" si="60"/>
        <v>0</v>
      </c>
      <c r="X105" s="206"/>
      <c r="Y105" s="206"/>
      <c r="Z105" s="206"/>
    </row>
    <row r="106">
      <c r="A106" s="31">
        <v>95.0</v>
      </c>
      <c r="B106" s="32" t="s">
        <v>113</v>
      </c>
      <c r="C106" s="15">
        <v>0.0</v>
      </c>
      <c r="D106" s="15">
        <v>0.0</v>
      </c>
      <c r="E106" s="15">
        <v>0.0</v>
      </c>
      <c r="F106" s="15">
        <v>0.0</v>
      </c>
      <c r="G106" s="14"/>
      <c r="H106" s="15">
        <v>0.0</v>
      </c>
      <c r="I106" s="25">
        <v>0.0</v>
      </c>
      <c r="J106" s="25">
        <v>1.0</v>
      </c>
      <c r="K106" s="25">
        <v>0.0</v>
      </c>
      <c r="L106" s="15">
        <v>0.0</v>
      </c>
      <c r="M106" s="15">
        <v>0.0</v>
      </c>
      <c r="N106" s="15">
        <v>0.0</v>
      </c>
      <c r="O106" s="15">
        <v>1.0</v>
      </c>
      <c r="P106" s="14"/>
      <c r="Q106" s="15">
        <v>0.0</v>
      </c>
      <c r="R106" s="27">
        <f t="shared" ref="R106:T106" si="103">C106+F106+I106+L106+O106</f>
        <v>1</v>
      </c>
      <c r="S106" s="27">
        <f t="shared" si="103"/>
        <v>1</v>
      </c>
      <c r="T106" s="27">
        <f t="shared" si="103"/>
        <v>0</v>
      </c>
      <c r="U106" s="28">
        <f t="shared" si="58"/>
        <v>10</v>
      </c>
      <c r="V106" s="29">
        <f t="shared" si="59"/>
        <v>33.33333333</v>
      </c>
      <c r="W106" s="29">
        <f t="shared" si="60"/>
        <v>0</v>
      </c>
      <c r="X106" s="206"/>
      <c r="Y106" s="206"/>
      <c r="Z106" s="206"/>
    </row>
    <row r="107">
      <c r="A107" s="31">
        <v>96.0</v>
      </c>
      <c r="B107" s="32" t="s">
        <v>114</v>
      </c>
      <c r="C107" s="15">
        <v>0.0</v>
      </c>
      <c r="D107" s="15">
        <v>0.0</v>
      </c>
      <c r="E107" s="15">
        <v>0.0</v>
      </c>
      <c r="F107" s="15">
        <v>0.0</v>
      </c>
      <c r="G107" s="14"/>
      <c r="H107" s="15">
        <v>0.0</v>
      </c>
      <c r="I107" s="25">
        <v>0.0</v>
      </c>
      <c r="J107" s="25">
        <v>1.0</v>
      </c>
      <c r="K107" s="25">
        <v>0.0</v>
      </c>
      <c r="L107" s="15">
        <v>0.0</v>
      </c>
      <c r="M107" s="15">
        <v>0.0</v>
      </c>
      <c r="N107" s="15">
        <v>0.0</v>
      </c>
      <c r="O107" s="15">
        <v>0.0</v>
      </c>
      <c r="P107" s="14"/>
      <c r="Q107" s="15">
        <v>0.0</v>
      </c>
      <c r="R107" s="27">
        <f t="shared" ref="R107:T107" si="104">C107+F107+I107+L107+O107</f>
        <v>0</v>
      </c>
      <c r="S107" s="27">
        <f t="shared" si="104"/>
        <v>1</v>
      </c>
      <c r="T107" s="27">
        <f t="shared" si="104"/>
        <v>0</v>
      </c>
      <c r="U107" s="28">
        <f t="shared" si="58"/>
        <v>0</v>
      </c>
      <c r="V107" s="29">
        <f t="shared" si="59"/>
        <v>33.33333333</v>
      </c>
      <c r="W107" s="29">
        <f t="shared" si="60"/>
        <v>0</v>
      </c>
      <c r="X107" s="206"/>
      <c r="Y107" s="206"/>
      <c r="Z107" s="206"/>
    </row>
    <row r="108">
      <c r="A108" s="31">
        <v>97.0</v>
      </c>
      <c r="B108" s="32" t="s">
        <v>115</v>
      </c>
      <c r="C108" s="15">
        <v>1.0</v>
      </c>
      <c r="D108" s="15">
        <v>0.0</v>
      </c>
      <c r="E108" s="15">
        <v>1.0</v>
      </c>
      <c r="F108" s="15">
        <v>0.0</v>
      </c>
      <c r="G108" s="14"/>
      <c r="H108" s="15">
        <v>0.0</v>
      </c>
      <c r="I108" s="25">
        <v>1.0</v>
      </c>
      <c r="J108" s="25">
        <v>1.0</v>
      </c>
      <c r="K108" s="25">
        <v>0.0</v>
      </c>
      <c r="L108" s="15">
        <v>0.0</v>
      </c>
      <c r="M108" s="15">
        <v>1.0</v>
      </c>
      <c r="N108" s="15">
        <v>0.0</v>
      </c>
      <c r="O108" s="15">
        <v>1.0</v>
      </c>
      <c r="P108" s="14"/>
      <c r="Q108" s="15">
        <v>1.0</v>
      </c>
      <c r="R108" s="27">
        <f t="shared" ref="R108:T108" si="105">C108+F108+I108+L108+O108</f>
        <v>3</v>
      </c>
      <c r="S108" s="27">
        <f t="shared" si="105"/>
        <v>2</v>
      </c>
      <c r="T108" s="27">
        <f t="shared" si="105"/>
        <v>2</v>
      </c>
      <c r="U108" s="28">
        <f t="shared" si="58"/>
        <v>30</v>
      </c>
      <c r="V108" s="29">
        <f t="shared" si="59"/>
        <v>66.66666667</v>
      </c>
      <c r="W108" s="29">
        <f t="shared" si="60"/>
        <v>22.22222222</v>
      </c>
      <c r="X108" s="206"/>
      <c r="Y108" s="206"/>
      <c r="Z108" s="206"/>
    </row>
    <row r="109">
      <c r="A109" s="31">
        <v>98.0</v>
      </c>
      <c r="B109" s="32" t="s">
        <v>116</v>
      </c>
      <c r="C109" s="15">
        <v>0.0</v>
      </c>
      <c r="D109" s="15">
        <v>0.0</v>
      </c>
      <c r="E109" s="15">
        <v>0.0</v>
      </c>
      <c r="F109" s="15">
        <v>0.0</v>
      </c>
      <c r="G109" s="14"/>
      <c r="H109" s="15">
        <v>0.0</v>
      </c>
      <c r="I109" s="25">
        <v>1.0</v>
      </c>
      <c r="J109" s="25">
        <v>0.0</v>
      </c>
      <c r="K109" s="25">
        <v>0.0</v>
      </c>
      <c r="L109" s="15">
        <v>0.0</v>
      </c>
      <c r="M109" s="15">
        <v>0.0</v>
      </c>
      <c r="N109" s="15">
        <v>0.0</v>
      </c>
      <c r="O109" s="15">
        <v>1.0</v>
      </c>
      <c r="P109" s="14"/>
      <c r="Q109" s="15">
        <v>0.0</v>
      </c>
      <c r="R109" s="27">
        <f t="shared" ref="R109:T109" si="106">C109+F109+I109+L109+O109</f>
        <v>2</v>
      </c>
      <c r="S109" s="27">
        <f t="shared" si="106"/>
        <v>0</v>
      </c>
      <c r="T109" s="27">
        <f t="shared" si="106"/>
        <v>0</v>
      </c>
      <c r="U109" s="28">
        <f t="shared" si="58"/>
        <v>20</v>
      </c>
      <c r="V109" s="29">
        <f t="shared" si="59"/>
        <v>0</v>
      </c>
      <c r="W109" s="29">
        <f t="shared" si="60"/>
        <v>0</v>
      </c>
      <c r="X109" s="206"/>
      <c r="Y109" s="206"/>
      <c r="Z109" s="206"/>
    </row>
    <row r="110">
      <c r="A110" s="31">
        <v>99.0</v>
      </c>
      <c r="B110" s="32" t="s">
        <v>117</v>
      </c>
      <c r="C110" s="15">
        <v>0.0</v>
      </c>
      <c r="D110" s="15">
        <v>0.0</v>
      </c>
      <c r="E110" s="15">
        <v>0.0</v>
      </c>
      <c r="F110" s="15">
        <v>0.0</v>
      </c>
      <c r="G110" s="14"/>
      <c r="H110" s="15">
        <v>0.0</v>
      </c>
      <c r="I110" s="25">
        <v>0.0</v>
      </c>
      <c r="J110" s="25">
        <v>1.0</v>
      </c>
      <c r="K110" s="25">
        <v>0.0</v>
      </c>
      <c r="L110" s="15">
        <v>0.0</v>
      </c>
      <c r="M110" s="15">
        <v>0.0</v>
      </c>
      <c r="N110" s="15">
        <v>0.0</v>
      </c>
      <c r="O110" s="15">
        <v>0.0</v>
      </c>
      <c r="P110" s="14"/>
      <c r="Q110" s="15">
        <v>0.0</v>
      </c>
      <c r="R110" s="27">
        <f t="shared" ref="R110:T110" si="107">C110+F110+I110+L110+O110</f>
        <v>0</v>
      </c>
      <c r="S110" s="27">
        <f t="shared" si="107"/>
        <v>1</v>
      </c>
      <c r="T110" s="27">
        <f t="shared" si="107"/>
        <v>0</v>
      </c>
      <c r="U110" s="28">
        <f t="shared" si="58"/>
        <v>0</v>
      </c>
      <c r="V110" s="29">
        <f t="shared" si="59"/>
        <v>33.33333333</v>
      </c>
      <c r="W110" s="29">
        <f t="shared" si="60"/>
        <v>0</v>
      </c>
      <c r="X110" s="206"/>
      <c r="Y110" s="206"/>
      <c r="Z110" s="206"/>
    </row>
    <row r="111">
      <c r="A111" s="31">
        <v>100.0</v>
      </c>
      <c r="B111" s="32" t="s">
        <v>118</v>
      </c>
      <c r="C111" s="15">
        <v>0.0</v>
      </c>
      <c r="D111" s="15">
        <v>0.0</v>
      </c>
      <c r="E111" s="15">
        <v>0.0</v>
      </c>
      <c r="F111" s="15">
        <v>0.0</v>
      </c>
      <c r="G111" s="14"/>
      <c r="H111" s="15">
        <v>0.0</v>
      </c>
      <c r="I111" s="25">
        <v>0.0</v>
      </c>
      <c r="J111" s="25">
        <v>1.0</v>
      </c>
      <c r="K111" s="25">
        <v>0.0</v>
      </c>
      <c r="L111" s="15">
        <v>0.0</v>
      </c>
      <c r="M111" s="15">
        <v>0.0</v>
      </c>
      <c r="N111" s="15">
        <v>0.0</v>
      </c>
      <c r="O111" s="15">
        <v>0.0</v>
      </c>
      <c r="P111" s="14"/>
      <c r="Q111" s="15">
        <v>0.0</v>
      </c>
      <c r="R111" s="27">
        <f t="shared" ref="R111:T111" si="108">C111+F111+I111+L111+O111</f>
        <v>0</v>
      </c>
      <c r="S111" s="27">
        <f t="shared" si="108"/>
        <v>1</v>
      </c>
      <c r="T111" s="27">
        <f t="shared" si="108"/>
        <v>0</v>
      </c>
      <c r="U111" s="28">
        <f t="shared" si="58"/>
        <v>0</v>
      </c>
      <c r="V111" s="29">
        <f t="shared" si="59"/>
        <v>33.33333333</v>
      </c>
      <c r="W111" s="29">
        <f t="shared" si="60"/>
        <v>0</v>
      </c>
      <c r="X111" s="206"/>
      <c r="Y111" s="206"/>
      <c r="Z111" s="206"/>
    </row>
    <row r="112">
      <c r="F112" s="15"/>
      <c r="I112" s="7"/>
      <c r="J112" s="7"/>
      <c r="K112" s="7"/>
      <c r="R112" s="5"/>
      <c r="S112" s="5"/>
      <c r="T112" s="5"/>
    </row>
    <row r="113">
      <c r="I113" s="7"/>
      <c r="J113" s="7"/>
      <c r="K113" s="7"/>
      <c r="R113" s="5"/>
      <c r="S113" s="5"/>
      <c r="T113" s="5"/>
    </row>
    <row r="114">
      <c r="I114" s="7"/>
      <c r="J114" s="7"/>
      <c r="K114" s="7"/>
      <c r="R114" s="5"/>
      <c r="S114" s="5"/>
      <c r="T114" s="5"/>
    </row>
    <row r="115">
      <c r="I115" s="7"/>
      <c r="J115" s="7"/>
      <c r="K115" s="7"/>
      <c r="R115" s="5"/>
      <c r="S115" s="5"/>
      <c r="T115" s="5"/>
    </row>
    <row r="116">
      <c r="I116" s="7"/>
      <c r="J116" s="7"/>
      <c r="K116" s="7"/>
      <c r="R116" s="5"/>
      <c r="S116" s="5"/>
      <c r="T116" s="5"/>
    </row>
    <row r="117">
      <c r="I117" s="7"/>
      <c r="J117" s="7"/>
      <c r="K117" s="7"/>
      <c r="R117" s="5"/>
      <c r="S117" s="5"/>
      <c r="T117" s="5"/>
    </row>
    <row r="118">
      <c r="I118" s="7"/>
      <c r="J118" s="7"/>
      <c r="K118" s="7"/>
      <c r="R118" s="5"/>
      <c r="S118" s="5"/>
      <c r="T118" s="5"/>
    </row>
    <row r="119">
      <c r="I119" s="7"/>
      <c r="J119" s="7"/>
      <c r="K119" s="7"/>
      <c r="R119" s="5"/>
      <c r="S119" s="5"/>
      <c r="T119" s="5"/>
    </row>
    <row r="120">
      <c r="I120" s="7"/>
      <c r="J120" s="7"/>
      <c r="K120" s="7"/>
      <c r="R120" s="5"/>
      <c r="S120" s="5"/>
      <c r="T120" s="5"/>
    </row>
    <row r="121">
      <c r="I121" s="7"/>
      <c r="J121" s="7"/>
      <c r="K121" s="7"/>
      <c r="R121" s="5"/>
      <c r="S121" s="5"/>
      <c r="T121" s="5"/>
    </row>
    <row r="122">
      <c r="I122" s="7"/>
      <c r="J122" s="7"/>
      <c r="K122" s="7"/>
      <c r="R122" s="5"/>
      <c r="S122" s="5"/>
      <c r="T122" s="5"/>
    </row>
    <row r="123">
      <c r="I123" s="7"/>
      <c r="J123" s="7"/>
      <c r="K123" s="7"/>
      <c r="R123" s="5"/>
      <c r="S123" s="5"/>
      <c r="T123" s="5"/>
    </row>
    <row r="124">
      <c r="I124" s="7"/>
      <c r="J124" s="7"/>
      <c r="K124" s="7"/>
      <c r="R124" s="5"/>
      <c r="S124" s="5"/>
      <c r="T124" s="5"/>
    </row>
    <row r="125">
      <c r="I125" s="7"/>
      <c r="J125" s="7"/>
      <c r="K125" s="7"/>
      <c r="R125" s="5"/>
      <c r="S125" s="5"/>
      <c r="T125" s="5"/>
    </row>
    <row r="126">
      <c r="I126" s="7"/>
      <c r="J126" s="7"/>
      <c r="K126" s="7"/>
      <c r="R126" s="5"/>
      <c r="S126" s="5"/>
      <c r="T126" s="5"/>
    </row>
    <row r="127">
      <c r="I127" s="7"/>
      <c r="J127" s="7"/>
      <c r="K127" s="7"/>
      <c r="R127" s="5"/>
      <c r="S127" s="5"/>
      <c r="T127" s="5"/>
    </row>
    <row r="128">
      <c r="I128" s="7"/>
      <c r="J128" s="7"/>
      <c r="K128" s="7"/>
      <c r="R128" s="5"/>
      <c r="S128" s="5"/>
      <c r="T128" s="5"/>
    </row>
    <row r="129">
      <c r="I129" s="7"/>
      <c r="J129" s="7"/>
      <c r="K129" s="7"/>
      <c r="R129" s="5"/>
      <c r="S129" s="5"/>
      <c r="T129" s="5"/>
    </row>
    <row r="130">
      <c r="I130" s="7"/>
      <c r="J130" s="7"/>
      <c r="K130" s="7"/>
      <c r="R130" s="5"/>
      <c r="S130" s="5"/>
      <c r="T130" s="5"/>
    </row>
    <row r="131">
      <c r="I131" s="7"/>
      <c r="J131" s="7"/>
      <c r="K131" s="7"/>
      <c r="R131" s="5"/>
      <c r="S131" s="5"/>
      <c r="T131" s="5"/>
    </row>
    <row r="132">
      <c r="I132" s="7"/>
      <c r="J132" s="7"/>
      <c r="K132" s="7"/>
      <c r="R132" s="5"/>
      <c r="S132" s="5"/>
      <c r="T132" s="5"/>
    </row>
    <row r="133">
      <c r="I133" s="7"/>
      <c r="J133" s="7"/>
      <c r="K133" s="7"/>
      <c r="R133" s="5"/>
      <c r="S133" s="5"/>
      <c r="T133" s="5"/>
    </row>
    <row r="134">
      <c r="I134" s="7"/>
      <c r="J134" s="7"/>
      <c r="K134" s="7"/>
      <c r="R134" s="5"/>
      <c r="S134" s="5"/>
      <c r="T134" s="5"/>
    </row>
    <row r="135">
      <c r="I135" s="7"/>
      <c r="J135" s="7"/>
      <c r="K135" s="7"/>
      <c r="R135" s="5"/>
      <c r="S135" s="5"/>
      <c r="T135" s="5"/>
    </row>
    <row r="136">
      <c r="I136" s="7"/>
      <c r="J136" s="7"/>
      <c r="K136" s="7"/>
      <c r="R136" s="5"/>
      <c r="S136" s="5"/>
      <c r="T136" s="5"/>
    </row>
    <row r="137">
      <c r="I137" s="7"/>
      <c r="J137" s="7"/>
      <c r="K137" s="7"/>
      <c r="R137" s="5"/>
      <c r="S137" s="5"/>
      <c r="T137" s="5"/>
    </row>
    <row r="138">
      <c r="I138" s="7"/>
      <c r="J138" s="7"/>
      <c r="K138" s="7"/>
      <c r="R138" s="5"/>
      <c r="S138" s="5"/>
      <c r="T138" s="5"/>
    </row>
    <row r="139">
      <c r="I139" s="7"/>
      <c r="J139" s="7"/>
      <c r="K139" s="7"/>
      <c r="R139" s="5"/>
      <c r="S139" s="5"/>
      <c r="T139" s="5"/>
    </row>
    <row r="140">
      <c r="I140" s="7"/>
      <c r="J140" s="7"/>
      <c r="K140" s="7"/>
      <c r="R140" s="5"/>
      <c r="S140" s="5"/>
      <c r="T140" s="5"/>
    </row>
    <row r="141">
      <c r="I141" s="7"/>
      <c r="J141" s="7"/>
      <c r="K141" s="7"/>
      <c r="R141" s="5"/>
      <c r="S141" s="5"/>
      <c r="T141" s="5"/>
    </row>
    <row r="142">
      <c r="I142" s="7"/>
      <c r="J142" s="7"/>
      <c r="K142" s="7"/>
      <c r="R142" s="5"/>
      <c r="S142" s="5"/>
      <c r="T142" s="5"/>
    </row>
    <row r="143">
      <c r="I143" s="7"/>
      <c r="J143" s="7"/>
      <c r="K143" s="7"/>
      <c r="R143" s="5"/>
      <c r="S143" s="5"/>
      <c r="T143" s="5"/>
    </row>
    <row r="144">
      <c r="I144" s="7"/>
      <c r="J144" s="7"/>
      <c r="K144" s="7"/>
      <c r="R144" s="5"/>
      <c r="S144" s="5"/>
      <c r="T144" s="5"/>
    </row>
    <row r="145">
      <c r="I145" s="7"/>
      <c r="J145" s="7"/>
      <c r="K145" s="7"/>
      <c r="R145" s="5"/>
      <c r="S145" s="5"/>
      <c r="T145" s="5"/>
    </row>
    <row r="146">
      <c r="I146" s="7"/>
      <c r="J146" s="7"/>
      <c r="K146" s="7"/>
      <c r="R146" s="5"/>
      <c r="S146" s="5"/>
      <c r="T146" s="5"/>
    </row>
    <row r="147">
      <c r="I147" s="7"/>
      <c r="J147" s="7"/>
      <c r="K147" s="7"/>
      <c r="R147" s="5"/>
      <c r="S147" s="5"/>
      <c r="T147" s="5"/>
    </row>
    <row r="148">
      <c r="I148" s="7"/>
      <c r="J148" s="7"/>
      <c r="K148" s="7"/>
      <c r="R148" s="5"/>
      <c r="S148" s="5"/>
      <c r="T148" s="5"/>
    </row>
    <row r="149">
      <c r="I149" s="7"/>
      <c r="J149" s="7"/>
      <c r="K149" s="7"/>
      <c r="R149" s="5"/>
      <c r="S149" s="5"/>
      <c r="T149" s="5"/>
    </row>
    <row r="150">
      <c r="I150" s="7"/>
      <c r="J150" s="7"/>
      <c r="K150" s="7"/>
      <c r="R150" s="5"/>
      <c r="S150" s="5"/>
      <c r="T150" s="5"/>
    </row>
    <row r="151">
      <c r="I151" s="7"/>
      <c r="J151" s="7"/>
      <c r="K151" s="7"/>
      <c r="R151" s="5"/>
      <c r="S151" s="5"/>
      <c r="T151" s="5"/>
    </row>
    <row r="152">
      <c r="I152" s="7"/>
      <c r="J152" s="7"/>
      <c r="K152" s="7"/>
      <c r="R152" s="5"/>
      <c r="S152" s="5"/>
      <c r="T152" s="5"/>
    </row>
    <row r="153">
      <c r="I153" s="7"/>
      <c r="J153" s="7"/>
      <c r="K153" s="7"/>
      <c r="R153" s="5"/>
      <c r="S153" s="5"/>
      <c r="T153" s="5"/>
    </row>
    <row r="154">
      <c r="I154" s="7"/>
      <c r="J154" s="7"/>
      <c r="K154" s="7"/>
      <c r="R154" s="5"/>
      <c r="S154" s="5"/>
      <c r="T154" s="5"/>
    </row>
    <row r="155">
      <c r="I155" s="7"/>
      <c r="J155" s="7"/>
      <c r="K155" s="7"/>
      <c r="R155" s="5"/>
      <c r="S155" s="5"/>
      <c r="T155" s="5"/>
    </row>
    <row r="156">
      <c r="I156" s="7"/>
      <c r="J156" s="7"/>
      <c r="K156" s="7"/>
      <c r="R156" s="5"/>
      <c r="S156" s="5"/>
      <c r="T156" s="5"/>
    </row>
    <row r="157">
      <c r="I157" s="7"/>
      <c r="J157" s="7"/>
      <c r="K157" s="7"/>
      <c r="R157" s="5"/>
      <c r="S157" s="5"/>
      <c r="T157" s="5"/>
    </row>
    <row r="158">
      <c r="I158" s="7"/>
      <c r="J158" s="7"/>
      <c r="K158" s="7"/>
      <c r="R158" s="5"/>
      <c r="S158" s="5"/>
      <c r="T158" s="5"/>
    </row>
    <row r="159">
      <c r="I159" s="7"/>
      <c r="J159" s="7"/>
      <c r="K159" s="7"/>
      <c r="R159" s="5"/>
      <c r="S159" s="5"/>
      <c r="T159" s="5"/>
    </row>
    <row r="160">
      <c r="I160" s="7"/>
      <c r="J160" s="7"/>
      <c r="K160" s="7"/>
      <c r="R160" s="5"/>
      <c r="S160" s="5"/>
      <c r="T160" s="5"/>
    </row>
    <row r="161">
      <c r="I161" s="7"/>
      <c r="J161" s="7"/>
      <c r="K161" s="7"/>
      <c r="R161" s="5"/>
      <c r="S161" s="5"/>
      <c r="T161" s="5"/>
    </row>
    <row r="162">
      <c r="I162" s="7"/>
      <c r="J162" s="7"/>
      <c r="K162" s="7"/>
      <c r="R162" s="5"/>
      <c r="S162" s="5"/>
      <c r="T162" s="5"/>
    </row>
    <row r="163">
      <c r="I163" s="7"/>
      <c r="J163" s="7"/>
      <c r="K163" s="7"/>
      <c r="R163" s="5"/>
      <c r="S163" s="5"/>
      <c r="T163" s="5"/>
    </row>
    <row r="164">
      <c r="I164" s="7"/>
      <c r="J164" s="7"/>
      <c r="K164" s="7"/>
      <c r="R164" s="5"/>
      <c r="S164" s="5"/>
      <c r="T164" s="5"/>
    </row>
    <row r="165">
      <c r="I165" s="7"/>
      <c r="J165" s="7"/>
      <c r="K165" s="7"/>
      <c r="R165" s="5"/>
      <c r="S165" s="5"/>
      <c r="T165" s="5"/>
    </row>
    <row r="166">
      <c r="I166" s="7"/>
      <c r="J166" s="7"/>
      <c r="K166" s="7"/>
      <c r="R166" s="5"/>
      <c r="S166" s="5"/>
      <c r="T166" s="5"/>
    </row>
    <row r="167">
      <c r="I167" s="7"/>
      <c r="J167" s="7"/>
      <c r="K167" s="7"/>
      <c r="R167" s="5"/>
      <c r="S167" s="5"/>
      <c r="T167" s="5"/>
    </row>
    <row r="168">
      <c r="I168" s="7"/>
      <c r="J168" s="7"/>
      <c r="K168" s="7"/>
      <c r="R168" s="5"/>
      <c r="S168" s="5"/>
      <c r="T168" s="5"/>
    </row>
    <row r="169">
      <c r="I169" s="7"/>
      <c r="J169" s="7"/>
      <c r="K169" s="7"/>
      <c r="R169" s="5"/>
      <c r="S169" s="5"/>
      <c r="T169" s="5"/>
    </row>
    <row r="170">
      <c r="I170" s="7"/>
      <c r="J170" s="7"/>
      <c r="K170" s="7"/>
      <c r="R170" s="5"/>
      <c r="S170" s="5"/>
      <c r="T170" s="5"/>
    </row>
    <row r="171">
      <c r="I171" s="7"/>
      <c r="J171" s="7"/>
      <c r="K171" s="7"/>
      <c r="R171" s="5"/>
      <c r="S171" s="5"/>
      <c r="T171" s="5"/>
    </row>
    <row r="172">
      <c r="I172" s="7"/>
      <c r="J172" s="7"/>
      <c r="K172" s="7"/>
      <c r="R172" s="5"/>
      <c r="S172" s="5"/>
      <c r="T172" s="5"/>
    </row>
    <row r="173">
      <c r="I173" s="7"/>
      <c r="J173" s="7"/>
      <c r="K173" s="7"/>
      <c r="R173" s="5"/>
      <c r="S173" s="5"/>
      <c r="T173" s="5"/>
    </row>
    <row r="174">
      <c r="I174" s="7"/>
      <c r="J174" s="7"/>
      <c r="K174" s="7"/>
      <c r="R174" s="5"/>
      <c r="S174" s="5"/>
      <c r="T174" s="5"/>
    </row>
    <row r="175">
      <c r="I175" s="7"/>
      <c r="J175" s="7"/>
      <c r="K175" s="7"/>
      <c r="R175" s="5"/>
      <c r="S175" s="5"/>
      <c r="T175" s="5"/>
    </row>
    <row r="176">
      <c r="I176" s="7"/>
      <c r="J176" s="7"/>
      <c r="K176" s="7"/>
      <c r="R176" s="5"/>
      <c r="S176" s="5"/>
      <c r="T176" s="5"/>
    </row>
    <row r="177">
      <c r="I177" s="7"/>
      <c r="J177" s="7"/>
      <c r="K177" s="7"/>
      <c r="R177" s="5"/>
      <c r="S177" s="5"/>
      <c r="T177" s="5"/>
    </row>
    <row r="178">
      <c r="I178" s="7"/>
      <c r="J178" s="7"/>
      <c r="K178" s="7"/>
      <c r="R178" s="5"/>
      <c r="S178" s="5"/>
      <c r="T178" s="5"/>
    </row>
    <row r="179">
      <c r="I179" s="7"/>
      <c r="J179" s="7"/>
      <c r="K179" s="7"/>
      <c r="R179" s="5"/>
      <c r="S179" s="5"/>
      <c r="T179" s="5"/>
    </row>
    <row r="180">
      <c r="I180" s="7"/>
      <c r="J180" s="7"/>
      <c r="K180" s="7"/>
      <c r="R180" s="5"/>
      <c r="S180" s="5"/>
      <c r="T180" s="5"/>
    </row>
    <row r="181">
      <c r="I181" s="7"/>
      <c r="J181" s="7"/>
      <c r="K181" s="7"/>
      <c r="R181" s="5"/>
      <c r="S181" s="5"/>
      <c r="T181" s="5"/>
    </row>
    <row r="182">
      <c r="I182" s="7"/>
      <c r="J182" s="7"/>
      <c r="K182" s="7"/>
      <c r="R182" s="5"/>
      <c r="S182" s="5"/>
      <c r="T182" s="5"/>
    </row>
    <row r="183">
      <c r="I183" s="7"/>
      <c r="J183" s="7"/>
      <c r="K183" s="7"/>
      <c r="R183" s="5"/>
      <c r="S183" s="5"/>
      <c r="T183" s="5"/>
    </row>
    <row r="184">
      <c r="I184" s="7"/>
      <c r="J184" s="7"/>
      <c r="K184" s="7"/>
      <c r="R184" s="5"/>
      <c r="S184" s="5"/>
      <c r="T184" s="5"/>
    </row>
    <row r="185">
      <c r="I185" s="7"/>
      <c r="J185" s="7"/>
      <c r="K185" s="7"/>
      <c r="R185" s="5"/>
      <c r="S185" s="5"/>
      <c r="T185" s="5"/>
    </row>
    <row r="186">
      <c r="I186" s="7"/>
      <c r="J186" s="7"/>
      <c r="K186" s="7"/>
      <c r="R186" s="5"/>
      <c r="S186" s="5"/>
      <c r="T186" s="5"/>
    </row>
    <row r="187">
      <c r="I187" s="7"/>
      <c r="J187" s="7"/>
      <c r="K187" s="7"/>
      <c r="R187" s="5"/>
      <c r="S187" s="5"/>
      <c r="T187" s="5"/>
    </row>
    <row r="188">
      <c r="I188" s="7"/>
      <c r="J188" s="7"/>
      <c r="K188" s="7"/>
      <c r="R188" s="5"/>
      <c r="S188" s="5"/>
      <c r="T188" s="5"/>
    </row>
    <row r="189">
      <c r="I189" s="7"/>
      <c r="J189" s="7"/>
      <c r="K189" s="7"/>
      <c r="R189" s="5"/>
      <c r="S189" s="5"/>
      <c r="T189" s="5"/>
    </row>
    <row r="190">
      <c r="I190" s="7"/>
      <c r="J190" s="7"/>
      <c r="K190" s="7"/>
      <c r="R190" s="5"/>
      <c r="S190" s="5"/>
      <c r="T190" s="5"/>
    </row>
    <row r="191">
      <c r="I191" s="7"/>
      <c r="J191" s="7"/>
      <c r="K191" s="7"/>
      <c r="R191" s="5"/>
      <c r="S191" s="5"/>
      <c r="T191" s="5"/>
    </row>
    <row r="192">
      <c r="I192" s="7"/>
      <c r="J192" s="7"/>
      <c r="K192" s="7"/>
      <c r="R192" s="5"/>
      <c r="S192" s="5"/>
      <c r="T192" s="5"/>
    </row>
    <row r="193">
      <c r="I193" s="7"/>
      <c r="J193" s="7"/>
      <c r="K193" s="7"/>
      <c r="R193" s="5"/>
      <c r="S193" s="5"/>
      <c r="T193" s="5"/>
    </row>
    <row r="194">
      <c r="I194" s="7"/>
      <c r="J194" s="7"/>
      <c r="K194" s="7"/>
      <c r="R194" s="5"/>
      <c r="S194" s="5"/>
      <c r="T194" s="5"/>
    </row>
    <row r="195">
      <c r="I195" s="7"/>
      <c r="J195" s="7"/>
      <c r="K195" s="7"/>
      <c r="R195" s="5"/>
      <c r="S195" s="5"/>
      <c r="T195" s="5"/>
    </row>
    <row r="196">
      <c r="I196" s="7"/>
      <c r="J196" s="7"/>
      <c r="K196" s="7"/>
      <c r="R196" s="5"/>
      <c r="S196" s="5"/>
      <c r="T196" s="5"/>
    </row>
    <row r="197">
      <c r="I197" s="7"/>
      <c r="J197" s="7"/>
      <c r="K197" s="7"/>
      <c r="R197" s="5"/>
      <c r="S197" s="5"/>
      <c r="T197" s="5"/>
    </row>
    <row r="198">
      <c r="I198" s="7"/>
      <c r="J198" s="7"/>
      <c r="K198" s="7"/>
      <c r="R198" s="5"/>
      <c r="S198" s="5"/>
      <c r="T198" s="5"/>
    </row>
    <row r="199">
      <c r="I199" s="7"/>
      <c r="J199" s="7"/>
      <c r="K199" s="7"/>
      <c r="R199" s="5"/>
      <c r="S199" s="5"/>
      <c r="T199" s="5"/>
    </row>
    <row r="200">
      <c r="I200" s="7"/>
      <c r="J200" s="7"/>
      <c r="K200" s="7"/>
      <c r="R200" s="5"/>
      <c r="S200" s="5"/>
      <c r="T200" s="5"/>
    </row>
    <row r="201">
      <c r="I201" s="7"/>
      <c r="J201" s="7"/>
      <c r="K201" s="7"/>
      <c r="R201" s="5"/>
      <c r="S201" s="5"/>
      <c r="T201" s="5"/>
    </row>
    <row r="202">
      <c r="I202" s="7"/>
      <c r="J202" s="7"/>
      <c r="K202" s="7"/>
      <c r="R202" s="5"/>
      <c r="S202" s="5"/>
      <c r="T202" s="5"/>
    </row>
    <row r="203">
      <c r="I203" s="7"/>
      <c r="J203" s="7"/>
      <c r="K203" s="7"/>
      <c r="R203" s="5"/>
      <c r="S203" s="5"/>
      <c r="T203" s="5"/>
    </row>
    <row r="204">
      <c r="I204" s="7"/>
      <c r="J204" s="7"/>
      <c r="K204" s="7"/>
      <c r="R204" s="5"/>
      <c r="S204" s="5"/>
      <c r="T204" s="5"/>
    </row>
    <row r="205">
      <c r="I205" s="7"/>
      <c r="J205" s="7"/>
      <c r="K205" s="7"/>
      <c r="R205" s="5"/>
      <c r="S205" s="5"/>
      <c r="T205" s="5"/>
    </row>
    <row r="206">
      <c r="I206" s="7"/>
      <c r="J206" s="7"/>
      <c r="K206" s="7"/>
      <c r="R206" s="5"/>
      <c r="S206" s="5"/>
      <c r="T206" s="5"/>
    </row>
    <row r="207">
      <c r="I207" s="7"/>
      <c r="J207" s="7"/>
      <c r="K207" s="7"/>
      <c r="R207" s="5"/>
      <c r="S207" s="5"/>
      <c r="T207" s="5"/>
    </row>
    <row r="208">
      <c r="I208" s="7"/>
      <c r="J208" s="7"/>
      <c r="K208" s="7"/>
      <c r="R208" s="5"/>
      <c r="S208" s="5"/>
      <c r="T208" s="5"/>
    </row>
    <row r="209">
      <c r="I209" s="7"/>
      <c r="J209" s="7"/>
      <c r="K209" s="7"/>
      <c r="R209" s="5"/>
      <c r="S209" s="5"/>
      <c r="T209" s="5"/>
    </row>
    <row r="210">
      <c r="I210" s="7"/>
      <c r="J210" s="7"/>
      <c r="K210" s="7"/>
      <c r="R210" s="5"/>
      <c r="S210" s="5"/>
      <c r="T210" s="5"/>
    </row>
    <row r="211">
      <c r="I211" s="7"/>
      <c r="J211" s="7"/>
      <c r="K211" s="7"/>
      <c r="R211" s="5"/>
      <c r="S211" s="5"/>
      <c r="T211" s="5"/>
    </row>
    <row r="212">
      <c r="I212" s="7"/>
      <c r="J212" s="7"/>
      <c r="K212" s="7"/>
      <c r="R212" s="5"/>
      <c r="S212" s="5"/>
      <c r="T212" s="5"/>
    </row>
    <row r="213">
      <c r="I213" s="7"/>
      <c r="J213" s="7"/>
      <c r="K213" s="7"/>
      <c r="R213" s="5"/>
      <c r="S213" s="5"/>
      <c r="T213" s="5"/>
    </row>
    <row r="214">
      <c r="I214" s="7"/>
      <c r="J214" s="7"/>
      <c r="K214" s="7"/>
      <c r="R214" s="5"/>
      <c r="S214" s="5"/>
      <c r="T214" s="5"/>
    </row>
    <row r="215">
      <c r="I215" s="7"/>
      <c r="J215" s="7"/>
      <c r="K215" s="7"/>
      <c r="R215" s="5"/>
      <c r="S215" s="5"/>
      <c r="T215" s="5"/>
    </row>
    <row r="216">
      <c r="I216" s="7"/>
      <c r="J216" s="7"/>
      <c r="K216" s="7"/>
      <c r="R216" s="5"/>
      <c r="S216" s="5"/>
      <c r="T216" s="5"/>
    </row>
    <row r="217">
      <c r="I217" s="7"/>
      <c r="J217" s="7"/>
      <c r="K217" s="7"/>
      <c r="R217" s="5"/>
      <c r="S217" s="5"/>
      <c r="T217" s="5"/>
    </row>
    <row r="218">
      <c r="I218" s="7"/>
      <c r="J218" s="7"/>
      <c r="K218" s="7"/>
      <c r="R218" s="5"/>
      <c r="S218" s="5"/>
      <c r="T218" s="5"/>
    </row>
    <row r="219">
      <c r="I219" s="7"/>
      <c r="J219" s="7"/>
      <c r="K219" s="7"/>
      <c r="R219" s="5"/>
      <c r="S219" s="5"/>
      <c r="T219" s="5"/>
    </row>
    <row r="220">
      <c r="I220" s="7"/>
      <c r="J220" s="7"/>
      <c r="K220" s="7"/>
      <c r="R220" s="5"/>
      <c r="S220" s="5"/>
      <c r="T220" s="5"/>
    </row>
    <row r="221">
      <c r="I221" s="7"/>
      <c r="J221" s="7"/>
      <c r="K221" s="7"/>
      <c r="R221" s="5"/>
      <c r="S221" s="5"/>
      <c r="T221" s="5"/>
    </row>
    <row r="222">
      <c r="I222" s="7"/>
      <c r="J222" s="7"/>
      <c r="K222" s="7"/>
      <c r="R222" s="5"/>
      <c r="S222" s="5"/>
      <c r="T222" s="5"/>
    </row>
    <row r="223">
      <c r="I223" s="7"/>
      <c r="J223" s="7"/>
      <c r="K223" s="7"/>
      <c r="R223" s="5"/>
      <c r="S223" s="5"/>
      <c r="T223" s="5"/>
    </row>
    <row r="224">
      <c r="I224" s="7"/>
      <c r="J224" s="7"/>
      <c r="K224" s="7"/>
      <c r="R224" s="5"/>
      <c r="S224" s="5"/>
      <c r="T224" s="5"/>
    </row>
    <row r="225">
      <c r="I225" s="7"/>
      <c r="J225" s="7"/>
      <c r="K225" s="7"/>
      <c r="R225" s="5"/>
      <c r="S225" s="5"/>
      <c r="T225" s="5"/>
    </row>
    <row r="226">
      <c r="I226" s="7"/>
      <c r="J226" s="7"/>
      <c r="K226" s="7"/>
      <c r="R226" s="5"/>
      <c r="S226" s="5"/>
      <c r="T226" s="5"/>
    </row>
    <row r="227">
      <c r="I227" s="7"/>
      <c r="J227" s="7"/>
      <c r="K227" s="7"/>
      <c r="R227" s="5"/>
      <c r="S227" s="5"/>
      <c r="T227" s="5"/>
    </row>
    <row r="228">
      <c r="I228" s="7"/>
      <c r="J228" s="7"/>
      <c r="K228" s="7"/>
      <c r="R228" s="5"/>
      <c r="S228" s="5"/>
      <c r="T228" s="5"/>
    </row>
    <row r="229">
      <c r="I229" s="7"/>
      <c r="J229" s="7"/>
      <c r="K229" s="7"/>
      <c r="R229" s="5"/>
      <c r="S229" s="5"/>
      <c r="T229" s="5"/>
    </row>
    <row r="230">
      <c r="I230" s="7"/>
      <c r="J230" s="7"/>
      <c r="K230" s="7"/>
      <c r="R230" s="5"/>
      <c r="S230" s="5"/>
      <c r="T230" s="5"/>
    </row>
    <row r="231">
      <c r="I231" s="7"/>
      <c r="J231" s="7"/>
      <c r="K231" s="7"/>
      <c r="R231" s="5"/>
      <c r="S231" s="5"/>
      <c r="T231" s="5"/>
    </row>
    <row r="232">
      <c r="I232" s="7"/>
      <c r="J232" s="7"/>
      <c r="K232" s="7"/>
      <c r="R232" s="5"/>
      <c r="S232" s="5"/>
      <c r="T232" s="5"/>
    </row>
    <row r="233">
      <c r="I233" s="7"/>
      <c r="J233" s="7"/>
      <c r="K233" s="7"/>
      <c r="R233" s="5"/>
      <c r="S233" s="5"/>
      <c r="T233" s="5"/>
    </row>
    <row r="234">
      <c r="I234" s="7"/>
      <c r="J234" s="7"/>
      <c r="K234" s="7"/>
      <c r="R234" s="5"/>
      <c r="S234" s="5"/>
      <c r="T234" s="5"/>
    </row>
    <row r="235">
      <c r="I235" s="7"/>
      <c r="J235" s="7"/>
      <c r="K235" s="7"/>
      <c r="R235" s="5"/>
      <c r="S235" s="5"/>
      <c r="T235" s="5"/>
    </row>
    <row r="236">
      <c r="I236" s="7"/>
      <c r="J236" s="7"/>
      <c r="K236" s="7"/>
      <c r="R236" s="5"/>
      <c r="S236" s="5"/>
      <c r="T236" s="5"/>
    </row>
    <row r="237">
      <c r="I237" s="7"/>
      <c r="J237" s="7"/>
      <c r="K237" s="7"/>
      <c r="R237" s="5"/>
      <c r="S237" s="5"/>
      <c r="T237" s="5"/>
    </row>
    <row r="238">
      <c r="I238" s="7"/>
      <c r="J238" s="7"/>
      <c r="K238" s="7"/>
      <c r="R238" s="5"/>
      <c r="S238" s="5"/>
      <c r="T238" s="5"/>
    </row>
    <row r="239">
      <c r="I239" s="7"/>
      <c r="J239" s="7"/>
      <c r="K239" s="7"/>
      <c r="R239" s="5"/>
      <c r="S239" s="5"/>
      <c r="T239" s="5"/>
    </row>
    <row r="240">
      <c r="I240" s="7"/>
      <c r="J240" s="7"/>
      <c r="K240" s="7"/>
      <c r="R240" s="5"/>
      <c r="S240" s="5"/>
      <c r="T240" s="5"/>
    </row>
    <row r="241">
      <c r="I241" s="7"/>
      <c r="J241" s="7"/>
      <c r="K241" s="7"/>
      <c r="R241" s="5"/>
      <c r="S241" s="5"/>
      <c r="T241" s="5"/>
    </row>
    <row r="242">
      <c r="I242" s="7"/>
      <c r="J242" s="7"/>
      <c r="K242" s="7"/>
      <c r="R242" s="5"/>
      <c r="S242" s="5"/>
      <c r="T242" s="5"/>
    </row>
    <row r="243">
      <c r="I243" s="7"/>
      <c r="J243" s="7"/>
      <c r="K243" s="7"/>
      <c r="R243" s="5"/>
      <c r="S243" s="5"/>
      <c r="T243" s="5"/>
    </row>
    <row r="244">
      <c r="I244" s="7"/>
      <c r="J244" s="7"/>
      <c r="K244" s="7"/>
      <c r="R244" s="5"/>
      <c r="S244" s="5"/>
      <c r="T244" s="5"/>
    </row>
    <row r="245">
      <c r="I245" s="7"/>
      <c r="J245" s="7"/>
      <c r="K245" s="7"/>
      <c r="R245" s="5"/>
      <c r="S245" s="5"/>
      <c r="T245" s="5"/>
    </row>
    <row r="246">
      <c r="I246" s="7"/>
      <c r="J246" s="7"/>
      <c r="K246" s="7"/>
      <c r="R246" s="5"/>
      <c r="S246" s="5"/>
      <c r="T246" s="5"/>
    </row>
    <row r="247">
      <c r="I247" s="7"/>
      <c r="J247" s="7"/>
      <c r="K247" s="7"/>
      <c r="R247" s="5"/>
      <c r="S247" s="5"/>
      <c r="T247" s="5"/>
    </row>
    <row r="248">
      <c r="I248" s="7"/>
      <c r="J248" s="7"/>
      <c r="K248" s="7"/>
      <c r="R248" s="5"/>
      <c r="S248" s="5"/>
      <c r="T248" s="5"/>
    </row>
    <row r="249">
      <c r="I249" s="7"/>
      <c r="J249" s="7"/>
      <c r="K249" s="7"/>
      <c r="R249" s="5"/>
      <c r="S249" s="5"/>
      <c r="T249" s="5"/>
    </row>
    <row r="250">
      <c r="I250" s="7"/>
      <c r="J250" s="7"/>
      <c r="K250" s="7"/>
      <c r="R250" s="5"/>
      <c r="S250" s="5"/>
      <c r="T250" s="5"/>
    </row>
    <row r="251">
      <c r="I251" s="7"/>
      <c r="J251" s="7"/>
      <c r="K251" s="7"/>
      <c r="R251" s="5"/>
      <c r="S251" s="5"/>
      <c r="T251" s="5"/>
    </row>
    <row r="252">
      <c r="I252" s="7"/>
      <c r="J252" s="7"/>
      <c r="K252" s="7"/>
      <c r="R252" s="5"/>
      <c r="S252" s="5"/>
      <c r="T252" s="5"/>
    </row>
    <row r="253">
      <c r="I253" s="7"/>
      <c r="J253" s="7"/>
      <c r="K253" s="7"/>
      <c r="R253" s="5"/>
      <c r="S253" s="5"/>
      <c r="T253" s="5"/>
    </row>
    <row r="254">
      <c r="I254" s="7"/>
      <c r="J254" s="7"/>
      <c r="K254" s="7"/>
      <c r="R254" s="5"/>
      <c r="S254" s="5"/>
      <c r="T254" s="5"/>
    </row>
    <row r="255">
      <c r="I255" s="7"/>
      <c r="J255" s="7"/>
      <c r="K255" s="7"/>
      <c r="R255" s="5"/>
      <c r="S255" s="5"/>
      <c r="T255" s="5"/>
    </row>
    <row r="256">
      <c r="I256" s="7"/>
      <c r="J256" s="7"/>
      <c r="K256" s="7"/>
      <c r="R256" s="5"/>
      <c r="S256" s="5"/>
      <c r="T256" s="5"/>
    </row>
    <row r="257">
      <c r="I257" s="7"/>
      <c r="J257" s="7"/>
      <c r="K257" s="7"/>
      <c r="R257" s="5"/>
      <c r="S257" s="5"/>
      <c r="T257" s="5"/>
    </row>
    <row r="258">
      <c r="I258" s="7"/>
      <c r="J258" s="7"/>
      <c r="K258" s="7"/>
      <c r="R258" s="5"/>
      <c r="S258" s="5"/>
      <c r="T258" s="5"/>
    </row>
    <row r="259">
      <c r="I259" s="7"/>
      <c r="J259" s="7"/>
      <c r="K259" s="7"/>
      <c r="R259" s="5"/>
      <c r="S259" s="5"/>
      <c r="T259" s="5"/>
    </row>
    <row r="260">
      <c r="I260" s="7"/>
      <c r="J260" s="7"/>
      <c r="K260" s="7"/>
      <c r="R260" s="5"/>
      <c r="S260" s="5"/>
      <c r="T260" s="5"/>
    </row>
    <row r="261">
      <c r="I261" s="7"/>
      <c r="J261" s="7"/>
      <c r="K261" s="7"/>
      <c r="R261" s="5"/>
      <c r="S261" s="5"/>
      <c r="T261" s="5"/>
    </row>
    <row r="262">
      <c r="I262" s="7"/>
      <c r="J262" s="7"/>
      <c r="K262" s="7"/>
      <c r="R262" s="5"/>
      <c r="S262" s="5"/>
      <c r="T262" s="5"/>
    </row>
    <row r="263">
      <c r="I263" s="7"/>
      <c r="J263" s="7"/>
      <c r="K263" s="7"/>
      <c r="R263" s="5"/>
      <c r="S263" s="5"/>
      <c r="T263" s="5"/>
    </row>
    <row r="264">
      <c r="I264" s="7"/>
      <c r="J264" s="7"/>
      <c r="K264" s="7"/>
      <c r="R264" s="5"/>
      <c r="S264" s="5"/>
      <c r="T264" s="5"/>
    </row>
    <row r="265">
      <c r="I265" s="7"/>
      <c r="J265" s="7"/>
      <c r="K265" s="7"/>
      <c r="R265" s="5"/>
      <c r="S265" s="5"/>
      <c r="T265" s="5"/>
    </row>
    <row r="266">
      <c r="I266" s="7"/>
      <c r="J266" s="7"/>
      <c r="K266" s="7"/>
      <c r="R266" s="5"/>
      <c r="S266" s="5"/>
      <c r="T266" s="5"/>
    </row>
    <row r="267">
      <c r="I267" s="7"/>
      <c r="J267" s="7"/>
      <c r="K267" s="7"/>
      <c r="R267" s="5"/>
      <c r="S267" s="5"/>
      <c r="T267" s="5"/>
    </row>
    <row r="268">
      <c r="I268" s="7"/>
      <c r="J268" s="7"/>
      <c r="K268" s="7"/>
      <c r="R268" s="5"/>
      <c r="S268" s="5"/>
      <c r="T268" s="5"/>
    </row>
    <row r="269">
      <c r="I269" s="7"/>
      <c r="J269" s="7"/>
      <c r="K269" s="7"/>
      <c r="R269" s="5"/>
      <c r="S269" s="5"/>
      <c r="T269" s="5"/>
    </row>
    <row r="270">
      <c r="I270" s="7"/>
      <c r="J270" s="7"/>
      <c r="K270" s="7"/>
      <c r="R270" s="5"/>
      <c r="S270" s="5"/>
      <c r="T270" s="5"/>
    </row>
    <row r="271">
      <c r="I271" s="7"/>
      <c r="J271" s="7"/>
      <c r="K271" s="7"/>
      <c r="R271" s="5"/>
      <c r="S271" s="5"/>
      <c r="T271" s="5"/>
    </row>
    <row r="272">
      <c r="I272" s="7"/>
      <c r="J272" s="7"/>
      <c r="K272" s="7"/>
      <c r="R272" s="5"/>
      <c r="S272" s="5"/>
      <c r="T272" s="5"/>
    </row>
    <row r="273">
      <c r="I273" s="7"/>
      <c r="J273" s="7"/>
      <c r="K273" s="7"/>
      <c r="R273" s="5"/>
      <c r="S273" s="5"/>
      <c r="T273" s="5"/>
    </row>
    <row r="274">
      <c r="I274" s="7"/>
      <c r="J274" s="7"/>
      <c r="K274" s="7"/>
      <c r="R274" s="5"/>
      <c r="S274" s="5"/>
      <c r="T274" s="5"/>
    </row>
    <row r="275">
      <c r="I275" s="7"/>
      <c r="J275" s="7"/>
      <c r="K275" s="7"/>
      <c r="R275" s="5"/>
      <c r="S275" s="5"/>
      <c r="T275" s="5"/>
    </row>
    <row r="276">
      <c r="I276" s="7"/>
      <c r="J276" s="7"/>
      <c r="K276" s="7"/>
      <c r="R276" s="5"/>
      <c r="S276" s="5"/>
      <c r="T276" s="5"/>
    </row>
    <row r="277">
      <c r="I277" s="7"/>
      <c r="J277" s="7"/>
      <c r="K277" s="7"/>
      <c r="R277" s="5"/>
      <c r="S277" s="5"/>
      <c r="T277" s="5"/>
    </row>
    <row r="278">
      <c r="I278" s="7"/>
      <c r="J278" s="7"/>
      <c r="K278" s="7"/>
      <c r="R278" s="5"/>
      <c r="S278" s="5"/>
      <c r="T278" s="5"/>
    </row>
    <row r="279">
      <c r="I279" s="7"/>
      <c r="J279" s="7"/>
      <c r="K279" s="7"/>
      <c r="R279" s="5"/>
      <c r="S279" s="5"/>
      <c r="T279" s="5"/>
    </row>
    <row r="280">
      <c r="I280" s="7"/>
      <c r="J280" s="7"/>
      <c r="K280" s="7"/>
      <c r="R280" s="5"/>
      <c r="S280" s="5"/>
      <c r="T280" s="5"/>
    </row>
    <row r="281">
      <c r="I281" s="7"/>
      <c r="J281" s="7"/>
      <c r="K281" s="7"/>
      <c r="R281" s="5"/>
      <c r="S281" s="5"/>
      <c r="T281" s="5"/>
    </row>
    <row r="282">
      <c r="I282" s="7"/>
      <c r="J282" s="7"/>
      <c r="K282" s="7"/>
      <c r="R282" s="5"/>
      <c r="S282" s="5"/>
      <c r="T282" s="5"/>
    </row>
    <row r="283">
      <c r="I283" s="7"/>
      <c r="J283" s="7"/>
      <c r="K283" s="7"/>
      <c r="R283" s="5"/>
      <c r="S283" s="5"/>
      <c r="T283" s="5"/>
    </row>
    <row r="284">
      <c r="I284" s="7"/>
      <c r="J284" s="7"/>
      <c r="K284" s="7"/>
      <c r="R284" s="5"/>
      <c r="S284" s="5"/>
      <c r="T284" s="5"/>
    </row>
    <row r="285">
      <c r="I285" s="7"/>
      <c r="J285" s="7"/>
      <c r="K285" s="7"/>
      <c r="R285" s="5"/>
      <c r="S285" s="5"/>
      <c r="T285" s="5"/>
    </row>
    <row r="286">
      <c r="I286" s="7"/>
      <c r="J286" s="7"/>
      <c r="K286" s="7"/>
      <c r="R286" s="5"/>
      <c r="S286" s="5"/>
      <c r="T286" s="5"/>
    </row>
    <row r="287">
      <c r="I287" s="7"/>
      <c r="J287" s="7"/>
      <c r="K287" s="7"/>
      <c r="R287" s="5"/>
      <c r="S287" s="5"/>
      <c r="T287" s="5"/>
    </row>
    <row r="288">
      <c r="I288" s="7"/>
      <c r="J288" s="7"/>
      <c r="K288" s="7"/>
      <c r="R288" s="5"/>
      <c r="S288" s="5"/>
      <c r="T288" s="5"/>
    </row>
    <row r="289">
      <c r="I289" s="7"/>
      <c r="J289" s="7"/>
      <c r="K289" s="7"/>
      <c r="R289" s="5"/>
      <c r="S289" s="5"/>
      <c r="T289" s="5"/>
    </row>
    <row r="290">
      <c r="I290" s="7"/>
      <c r="J290" s="7"/>
      <c r="K290" s="7"/>
      <c r="R290" s="5"/>
      <c r="S290" s="5"/>
      <c r="T290" s="5"/>
    </row>
    <row r="291">
      <c r="I291" s="7"/>
      <c r="J291" s="7"/>
      <c r="K291" s="7"/>
      <c r="R291" s="5"/>
      <c r="S291" s="5"/>
      <c r="T291" s="5"/>
    </row>
    <row r="292">
      <c r="I292" s="7"/>
      <c r="J292" s="7"/>
      <c r="K292" s="7"/>
      <c r="R292" s="5"/>
      <c r="S292" s="5"/>
      <c r="T292" s="5"/>
    </row>
    <row r="293">
      <c r="I293" s="7"/>
      <c r="J293" s="7"/>
      <c r="K293" s="7"/>
      <c r="R293" s="5"/>
      <c r="S293" s="5"/>
      <c r="T293" s="5"/>
    </row>
    <row r="294">
      <c r="I294" s="7"/>
      <c r="J294" s="7"/>
      <c r="K294" s="7"/>
      <c r="R294" s="5"/>
      <c r="S294" s="5"/>
      <c r="T294" s="5"/>
    </row>
    <row r="295">
      <c r="I295" s="7"/>
      <c r="J295" s="7"/>
      <c r="K295" s="7"/>
      <c r="R295" s="5"/>
      <c r="S295" s="5"/>
      <c r="T295" s="5"/>
    </row>
    <row r="296">
      <c r="I296" s="7"/>
      <c r="J296" s="7"/>
      <c r="K296" s="7"/>
      <c r="R296" s="5"/>
      <c r="S296" s="5"/>
      <c r="T296" s="5"/>
    </row>
    <row r="297">
      <c r="I297" s="7"/>
      <c r="J297" s="7"/>
      <c r="K297" s="7"/>
      <c r="R297" s="5"/>
      <c r="S297" s="5"/>
      <c r="T297" s="5"/>
    </row>
    <row r="298">
      <c r="I298" s="7"/>
      <c r="J298" s="7"/>
      <c r="K298" s="7"/>
      <c r="R298" s="5"/>
      <c r="S298" s="5"/>
      <c r="T298" s="5"/>
    </row>
    <row r="299">
      <c r="I299" s="7"/>
      <c r="J299" s="7"/>
      <c r="K299" s="7"/>
      <c r="R299" s="5"/>
      <c r="S299" s="5"/>
      <c r="T299" s="5"/>
    </row>
    <row r="300">
      <c r="I300" s="7"/>
      <c r="J300" s="7"/>
      <c r="K300" s="7"/>
      <c r="R300" s="5"/>
      <c r="S300" s="5"/>
      <c r="T300" s="5"/>
    </row>
    <row r="301">
      <c r="I301" s="7"/>
      <c r="J301" s="7"/>
      <c r="K301" s="7"/>
      <c r="R301" s="5"/>
      <c r="S301" s="5"/>
      <c r="T301" s="5"/>
    </row>
    <row r="302">
      <c r="I302" s="7"/>
      <c r="J302" s="7"/>
      <c r="K302" s="7"/>
      <c r="R302" s="5"/>
      <c r="S302" s="5"/>
      <c r="T302" s="5"/>
    </row>
    <row r="303">
      <c r="I303" s="7"/>
      <c r="J303" s="7"/>
      <c r="K303" s="7"/>
      <c r="R303" s="5"/>
      <c r="S303" s="5"/>
      <c r="T303" s="5"/>
    </row>
    <row r="304">
      <c r="I304" s="7"/>
      <c r="J304" s="7"/>
      <c r="K304" s="7"/>
      <c r="R304" s="5"/>
      <c r="S304" s="5"/>
      <c r="T304" s="5"/>
    </row>
    <row r="305">
      <c r="I305" s="7"/>
      <c r="J305" s="7"/>
      <c r="K305" s="7"/>
      <c r="R305" s="5"/>
      <c r="S305" s="5"/>
      <c r="T305" s="5"/>
    </row>
    <row r="306">
      <c r="I306" s="7"/>
      <c r="J306" s="7"/>
      <c r="K306" s="7"/>
      <c r="R306" s="5"/>
      <c r="S306" s="5"/>
      <c r="T306" s="5"/>
    </row>
    <row r="307">
      <c r="I307" s="7"/>
      <c r="J307" s="7"/>
      <c r="K307" s="7"/>
      <c r="R307" s="5"/>
      <c r="S307" s="5"/>
      <c r="T307" s="5"/>
    </row>
    <row r="308">
      <c r="I308" s="7"/>
      <c r="J308" s="7"/>
      <c r="K308" s="7"/>
      <c r="R308" s="5"/>
      <c r="S308" s="5"/>
      <c r="T308" s="5"/>
    </row>
    <row r="309">
      <c r="I309" s="7"/>
      <c r="J309" s="7"/>
      <c r="K309" s="7"/>
      <c r="R309" s="5"/>
      <c r="S309" s="5"/>
      <c r="T309" s="5"/>
    </row>
    <row r="310">
      <c r="I310" s="7"/>
      <c r="J310" s="7"/>
      <c r="K310" s="7"/>
      <c r="R310" s="5"/>
      <c r="S310" s="5"/>
      <c r="T310" s="5"/>
    </row>
    <row r="311">
      <c r="I311" s="7"/>
      <c r="J311" s="7"/>
      <c r="K311" s="7"/>
      <c r="R311" s="5"/>
      <c r="S311" s="5"/>
      <c r="T311" s="5"/>
    </row>
    <row r="312">
      <c r="I312" s="7"/>
      <c r="J312" s="7"/>
      <c r="K312" s="7"/>
      <c r="R312" s="5"/>
      <c r="S312" s="5"/>
      <c r="T312" s="5"/>
    </row>
    <row r="313">
      <c r="I313" s="7"/>
      <c r="J313" s="7"/>
      <c r="K313" s="7"/>
      <c r="R313" s="5"/>
      <c r="S313" s="5"/>
      <c r="T313" s="5"/>
    </row>
    <row r="314">
      <c r="I314" s="7"/>
      <c r="J314" s="7"/>
      <c r="K314" s="7"/>
      <c r="R314" s="5"/>
      <c r="S314" s="5"/>
      <c r="T314" s="5"/>
    </row>
    <row r="315">
      <c r="I315" s="7"/>
      <c r="J315" s="7"/>
      <c r="K315" s="7"/>
      <c r="R315" s="5"/>
      <c r="S315" s="5"/>
      <c r="T315" s="5"/>
    </row>
    <row r="316">
      <c r="I316" s="7"/>
      <c r="J316" s="7"/>
      <c r="K316" s="7"/>
      <c r="R316" s="5"/>
      <c r="S316" s="5"/>
      <c r="T316" s="5"/>
    </row>
    <row r="317">
      <c r="I317" s="7"/>
      <c r="J317" s="7"/>
      <c r="K317" s="7"/>
      <c r="R317" s="5"/>
      <c r="S317" s="5"/>
      <c r="T317" s="5"/>
    </row>
    <row r="318">
      <c r="I318" s="7"/>
      <c r="J318" s="7"/>
      <c r="K318" s="7"/>
      <c r="R318" s="5"/>
      <c r="S318" s="5"/>
      <c r="T318" s="5"/>
    </row>
    <row r="319">
      <c r="I319" s="7"/>
      <c r="J319" s="7"/>
      <c r="K319" s="7"/>
      <c r="R319" s="5"/>
      <c r="S319" s="5"/>
      <c r="T319" s="5"/>
    </row>
    <row r="320">
      <c r="I320" s="7"/>
      <c r="J320" s="7"/>
      <c r="K320" s="7"/>
      <c r="R320" s="5"/>
      <c r="S320" s="5"/>
      <c r="T320" s="5"/>
    </row>
    <row r="321">
      <c r="I321" s="7"/>
      <c r="J321" s="7"/>
      <c r="K321" s="7"/>
      <c r="R321" s="5"/>
      <c r="S321" s="5"/>
      <c r="T321" s="5"/>
    </row>
    <row r="322">
      <c r="I322" s="7"/>
      <c r="J322" s="7"/>
      <c r="K322" s="7"/>
      <c r="R322" s="5"/>
      <c r="S322" s="5"/>
      <c r="T322" s="5"/>
    </row>
    <row r="323">
      <c r="I323" s="7"/>
      <c r="J323" s="7"/>
      <c r="K323" s="7"/>
      <c r="R323" s="5"/>
      <c r="S323" s="5"/>
      <c r="T323" s="5"/>
    </row>
    <row r="324">
      <c r="I324" s="7"/>
      <c r="J324" s="7"/>
      <c r="K324" s="7"/>
      <c r="R324" s="5"/>
      <c r="S324" s="5"/>
      <c r="T324" s="5"/>
    </row>
    <row r="325">
      <c r="I325" s="7"/>
      <c r="J325" s="7"/>
      <c r="K325" s="7"/>
      <c r="R325" s="5"/>
      <c r="S325" s="5"/>
      <c r="T325" s="5"/>
    </row>
    <row r="326">
      <c r="I326" s="7"/>
      <c r="J326" s="7"/>
      <c r="K326" s="7"/>
      <c r="R326" s="5"/>
      <c r="S326" s="5"/>
      <c r="T326" s="5"/>
    </row>
    <row r="327">
      <c r="I327" s="7"/>
      <c r="J327" s="7"/>
      <c r="K327" s="7"/>
      <c r="R327" s="5"/>
      <c r="S327" s="5"/>
      <c r="T327" s="5"/>
    </row>
    <row r="328">
      <c r="I328" s="7"/>
      <c r="J328" s="7"/>
      <c r="K328" s="7"/>
      <c r="R328" s="5"/>
      <c r="S328" s="5"/>
      <c r="T328" s="5"/>
    </row>
    <row r="329">
      <c r="I329" s="7"/>
      <c r="J329" s="7"/>
      <c r="K329" s="7"/>
      <c r="R329" s="5"/>
      <c r="S329" s="5"/>
      <c r="T329" s="5"/>
    </row>
    <row r="330">
      <c r="I330" s="7"/>
      <c r="J330" s="7"/>
      <c r="K330" s="7"/>
      <c r="R330" s="5"/>
      <c r="S330" s="5"/>
      <c r="T330" s="5"/>
    </row>
    <row r="331">
      <c r="I331" s="7"/>
      <c r="J331" s="7"/>
      <c r="K331" s="7"/>
      <c r="R331" s="5"/>
      <c r="S331" s="5"/>
      <c r="T331" s="5"/>
    </row>
    <row r="332">
      <c r="I332" s="7"/>
      <c r="J332" s="7"/>
      <c r="K332" s="7"/>
      <c r="R332" s="5"/>
      <c r="S332" s="5"/>
      <c r="T332" s="5"/>
    </row>
    <row r="333">
      <c r="I333" s="7"/>
      <c r="J333" s="7"/>
      <c r="K333" s="7"/>
      <c r="R333" s="5"/>
      <c r="S333" s="5"/>
      <c r="T333" s="5"/>
    </row>
    <row r="334">
      <c r="I334" s="7"/>
      <c r="J334" s="7"/>
      <c r="K334" s="7"/>
      <c r="R334" s="5"/>
      <c r="S334" s="5"/>
      <c r="T334" s="5"/>
    </row>
    <row r="335">
      <c r="I335" s="7"/>
      <c r="J335" s="7"/>
      <c r="K335" s="7"/>
      <c r="R335" s="5"/>
      <c r="S335" s="5"/>
      <c r="T335" s="5"/>
    </row>
    <row r="336">
      <c r="I336" s="7"/>
      <c r="J336" s="7"/>
      <c r="K336" s="7"/>
      <c r="R336" s="5"/>
      <c r="S336" s="5"/>
      <c r="T336" s="5"/>
    </row>
    <row r="337">
      <c r="I337" s="7"/>
      <c r="J337" s="7"/>
      <c r="K337" s="7"/>
      <c r="R337" s="5"/>
      <c r="S337" s="5"/>
      <c r="T337" s="5"/>
    </row>
    <row r="338">
      <c r="I338" s="7"/>
      <c r="J338" s="7"/>
      <c r="K338" s="7"/>
      <c r="R338" s="5"/>
      <c r="S338" s="5"/>
      <c r="T338" s="5"/>
    </row>
    <row r="339">
      <c r="I339" s="7"/>
      <c r="J339" s="7"/>
      <c r="K339" s="7"/>
      <c r="R339" s="5"/>
      <c r="S339" s="5"/>
      <c r="T339" s="5"/>
    </row>
    <row r="340">
      <c r="I340" s="7"/>
      <c r="J340" s="7"/>
      <c r="K340" s="7"/>
      <c r="R340" s="5"/>
      <c r="S340" s="5"/>
      <c r="T340" s="5"/>
    </row>
    <row r="341">
      <c r="I341" s="7"/>
      <c r="J341" s="7"/>
      <c r="K341" s="7"/>
      <c r="R341" s="5"/>
      <c r="S341" s="5"/>
      <c r="T341" s="5"/>
    </row>
    <row r="342">
      <c r="I342" s="7"/>
      <c r="J342" s="7"/>
      <c r="K342" s="7"/>
      <c r="R342" s="5"/>
      <c r="S342" s="5"/>
      <c r="T342" s="5"/>
    </row>
    <row r="343">
      <c r="I343" s="7"/>
      <c r="J343" s="7"/>
      <c r="K343" s="7"/>
      <c r="R343" s="5"/>
      <c r="S343" s="5"/>
      <c r="T343" s="5"/>
    </row>
    <row r="344">
      <c r="I344" s="7"/>
      <c r="J344" s="7"/>
      <c r="K344" s="7"/>
      <c r="R344" s="5"/>
      <c r="S344" s="5"/>
      <c r="T344" s="5"/>
    </row>
    <row r="345">
      <c r="I345" s="7"/>
      <c r="J345" s="7"/>
      <c r="K345" s="7"/>
      <c r="R345" s="5"/>
      <c r="S345" s="5"/>
      <c r="T345" s="5"/>
    </row>
    <row r="346">
      <c r="I346" s="7"/>
      <c r="J346" s="7"/>
      <c r="K346" s="7"/>
      <c r="R346" s="5"/>
      <c r="S346" s="5"/>
      <c r="T346" s="5"/>
    </row>
    <row r="347">
      <c r="I347" s="7"/>
      <c r="J347" s="7"/>
      <c r="K347" s="7"/>
      <c r="R347" s="5"/>
      <c r="S347" s="5"/>
      <c r="T347" s="5"/>
    </row>
    <row r="348">
      <c r="I348" s="7"/>
      <c r="J348" s="7"/>
      <c r="K348" s="7"/>
      <c r="R348" s="5"/>
      <c r="S348" s="5"/>
      <c r="T348" s="5"/>
    </row>
    <row r="349">
      <c r="I349" s="7"/>
      <c r="J349" s="7"/>
      <c r="K349" s="7"/>
      <c r="R349" s="5"/>
      <c r="S349" s="5"/>
      <c r="T349" s="5"/>
    </row>
    <row r="350">
      <c r="I350" s="7"/>
      <c r="J350" s="7"/>
      <c r="K350" s="7"/>
      <c r="R350" s="5"/>
      <c r="S350" s="5"/>
      <c r="T350" s="5"/>
    </row>
    <row r="351">
      <c r="I351" s="7"/>
      <c r="J351" s="7"/>
      <c r="K351" s="7"/>
      <c r="R351" s="5"/>
      <c r="S351" s="5"/>
      <c r="T351" s="5"/>
    </row>
    <row r="352">
      <c r="I352" s="7"/>
      <c r="J352" s="7"/>
      <c r="K352" s="7"/>
      <c r="R352" s="5"/>
      <c r="S352" s="5"/>
      <c r="T352" s="5"/>
    </row>
    <row r="353">
      <c r="I353" s="7"/>
      <c r="J353" s="7"/>
      <c r="K353" s="7"/>
      <c r="R353" s="5"/>
      <c r="S353" s="5"/>
      <c r="T353" s="5"/>
    </row>
    <row r="354">
      <c r="I354" s="7"/>
      <c r="J354" s="7"/>
      <c r="K354" s="7"/>
      <c r="R354" s="5"/>
      <c r="S354" s="5"/>
      <c r="T354" s="5"/>
    </row>
    <row r="355">
      <c r="I355" s="7"/>
      <c r="J355" s="7"/>
      <c r="K355" s="7"/>
      <c r="R355" s="5"/>
      <c r="S355" s="5"/>
      <c r="T355" s="5"/>
    </row>
    <row r="356">
      <c r="I356" s="7"/>
      <c r="J356" s="7"/>
      <c r="K356" s="7"/>
      <c r="R356" s="5"/>
      <c r="S356" s="5"/>
      <c r="T356" s="5"/>
    </row>
    <row r="357">
      <c r="I357" s="7"/>
      <c r="J357" s="7"/>
      <c r="K357" s="7"/>
      <c r="R357" s="5"/>
      <c r="S357" s="5"/>
      <c r="T357" s="5"/>
    </row>
    <row r="358">
      <c r="I358" s="7"/>
      <c r="J358" s="7"/>
      <c r="K358" s="7"/>
      <c r="R358" s="5"/>
      <c r="S358" s="5"/>
      <c r="T358" s="5"/>
    </row>
    <row r="359">
      <c r="I359" s="7"/>
      <c r="J359" s="7"/>
      <c r="K359" s="7"/>
      <c r="R359" s="5"/>
      <c r="S359" s="5"/>
      <c r="T359" s="5"/>
    </row>
    <row r="360">
      <c r="I360" s="7"/>
      <c r="J360" s="7"/>
      <c r="K360" s="7"/>
      <c r="R360" s="5"/>
      <c r="S360" s="5"/>
      <c r="T360" s="5"/>
    </row>
    <row r="361">
      <c r="I361" s="7"/>
      <c r="J361" s="7"/>
      <c r="K361" s="7"/>
      <c r="R361" s="5"/>
      <c r="S361" s="5"/>
      <c r="T361" s="5"/>
    </row>
    <row r="362">
      <c r="I362" s="7"/>
      <c r="J362" s="7"/>
      <c r="K362" s="7"/>
      <c r="R362" s="5"/>
      <c r="S362" s="5"/>
      <c r="T362" s="5"/>
    </row>
    <row r="363">
      <c r="I363" s="7"/>
      <c r="J363" s="7"/>
      <c r="K363" s="7"/>
      <c r="R363" s="5"/>
      <c r="S363" s="5"/>
      <c r="T363" s="5"/>
    </row>
    <row r="364">
      <c r="I364" s="7"/>
      <c r="J364" s="7"/>
      <c r="K364" s="7"/>
      <c r="R364" s="5"/>
      <c r="S364" s="5"/>
      <c r="T364" s="5"/>
    </row>
    <row r="365">
      <c r="I365" s="7"/>
      <c r="J365" s="7"/>
      <c r="K365" s="7"/>
      <c r="R365" s="5"/>
      <c r="S365" s="5"/>
      <c r="T365" s="5"/>
    </row>
    <row r="366">
      <c r="I366" s="7"/>
      <c r="J366" s="7"/>
      <c r="K366" s="7"/>
      <c r="R366" s="5"/>
      <c r="S366" s="5"/>
      <c r="T366" s="5"/>
    </row>
    <row r="367">
      <c r="I367" s="7"/>
      <c r="J367" s="7"/>
      <c r="K367" s="7"/>
      <c r="R367" s="5"/>
      <c r="S367" s="5"/>
      <c r="T367" s="5"/>
    </row>
    <row r="368">
      <c r="I368" s="7"/>
      <c r="J368" s="7"/>
      <c r="K368" s="7"/>
      <c r="R368" s="5"/>
      <c r="S368" s="5"/>
      <c r="T368" s="5"/>
    </row>
    <row r="369">
      <c r="I369" s="7"/>
      <c r="J369" s="7"/>
      <c r="K369" s="7"/>
      <c r="R369" s="5"/>
      <c r="S369" s="5"/>
      <c r="T369" s="5"/>
    </row>
    <row r="370">
      <c r="I370" s="7"/>
      <c r="J370" s="7"/>
      <c r="K370" s="7"/>
      <c r="R370" s="5"/>
      <c r="S370" s="5"/>
      <c r="T370" s="5"/>
    </row>
    <row r="371">
      <c r="I371" s="7"/>
      <c r="J371" s="7"/>
      <c r="K371" s="7"/>
      <c r="R371" s="5"/>
      <c r="S371" s="5"/>
      <c r="T371" s="5"/>
    </row>
    <row r="372">
      <c r="I372" s="7"/>
      <c r="J372" s="7"/>
      <c r="K372" s="7"/>
      <c r="R372" s="5"/>
      <c r="S372" s="5"/>
      <c r="T372" s="5"/>
    </row>
    <row r="373">
      <c r="I373" s="7"/>
      <c r="J373" s="7"/>
      <c r="K373" s="7"/>
      <c r="R373" s="5"/>
      <c r="S373" s="5"/>
      <c r="T373" s="5"/>
    </row>
    <row r="374">
      <c r="I374" s="7"/>
      <c r="J374" s="7"/>
      <c r="K374" s="7"/>
      <c r="R374" s="5"/>
      <c r="S374" s="5"/>
      <c r="T374" s="5"/>
    </row>
    <row r="375">
      <c r="I375" s="7"/>
      <c r="J375" s="7"/>
      <c r="K375" s="7"/>
      <c r="R375" s="5"/>
      <c r="S375" s="5"/>
      <c r="T375" s="5"/>
    </row>
    <row r="376">
      <c r="I376" s="7"/>
      <c r="J376" s="7"/>
      <c r="K376" s="7"/>
      <c r="R376" s="5"/>
      <c r="S376" s="5"/>
      <c r="T376" s="5"/>
    </row>
    <row r="377">
      <c r="I377" s="7"/>
      <c r="J377" s="7"/>
      <c r="K377" s="7"/>
      <c r="R377" s="5"/>
      <c r="S377" s="5"/>
      <c r="T377" s="5"/>
    </row>
    <row r="378">
      <c r="I378" s="7"/>
      <c r="J378" s="7"/>
      <c r="K378" s="7"/>
      <c r="R378" s="5"/>
      <c r="S378" s="5"/>
      <c r="T378" s="5"/>
    </row>
    <row r="379">
      <c r="I379" s="7"/>
      <c r="J379" s="7"/>
      <c r="K379" s="7"/>
      <c r="R379" s="5"/>
      <c r="S379" s="5"/>
      <c r="T379" s="5"/>
    </row>
    <row r="380">
      <c r="I380" s="7"/>
      <c r="J380" s="7"/>
      <c r="K380" s="7"/>
      <c r="R380" s="5"/>
      <c r="S380" s="5"/>
      <c r="T380" s="5"/>
    </row>
    <row r="381">
      <c r="I381" s="7"/>
      <c r="J381" s="7"/>
      <c r="K381" s="7"/>
      <c r="R381" s="5"/>
      <c r="S381" s="5"/>
      <c r="T381" s="5"/>
    </row>
    <row r="382">
      <c r="I382" s="7"/>
      <c r="J382" s="7"/>
      <c r="K382" s="7"/>
      <c r="R382" s="5"/>
      <c r="S382" s="5"/>
      <c r="T382" s="5"/>
    </row>
    <row r="383">
      <c r="I383" s="7"/>
      <c r="J383" s="7"/>
      <c r="K383" s="7"/>
      <c r="R383" s="5"/>
      <c r="S383" s="5"/>
      <c r="T383" s="5"/>
    </row>
    <row r="384">
      <c r="I384" s="7"/>
      <c r="J384" s="7"/>
      <c r="K384" s="7"/>
      <c r="R384" s="5"/>
      <c r="S384" s="5"/>
      <c r="T384" s="5"/>
    </row>
    <row r="385">
      <c r="I385" s="7"/>
      <c r="J385" s="7"/>
      <c r="K385" s="7"/>
      <c r="R385" s="5"/>
      <c r="S385" s="5"/>
      <c r="T385" s="5"/>
    </row>
    <row r="386">
      <c r="I386" s="7"/>
      <c r="J386" s="7"/>
      <c r="K386" s="7"/>
      <c r="R386" s="5"/>
      <c r="S386" s="5"/>
      <c r="T386" s="5"/>
    </row>
    <row r="387">
      <c r="I387" s="7"/>
      <c r="J387" s="7"/>
      <c r="K387" s="7"/>
      <c r="R387" s="5"/>
      <c r="S387" s="5"/>
      <c r="T387" s="5"/>
    </row>
    <row r="388">
      <c r="I388" s="7"/>
      <c r="J388" s="7"/>
      <c r="K388" s="7"/>
      <c r="R388" s="5"/>
      <c r="S388" s="5"/>
      <c r="T388" s="5"/>
    </row>
    <row r="389">
      <c r="I389" s="7"/>
      <c r="J389" s="7"/>
      <c r="K389" s="7"/>
      <c r="R389" s="5"/>
      <c r="S389" s="5"/>
      <c r="T389" s="5"/>
    </row>
    <row r="390">
      <c r="I390" s="7"/>
      <c r="J390" s="7"/>
      <c r="K390" s="7"/>
      <c r="R390" s="5"/>
      <c r="S390" s="5"/>
      <c r="T390" s="5"/>
    </row>
    <row r="391">
      <c r="I391" s="7"/>
      <c r="J391" s="7"/>
      <c r="K391" s="7"/>
      <c r="R391" s="5"/>
      <c r="S391" s="5"/>
      <c r="T391" s="5"/>
    </row>
    <row r="392">
      <c r="I392" s="7"/>
      <c r="J392" s="7"/>
      <c r="K392" s="7"/>
      <c r="R392" s="5"/>
      <c r="S392" s="5"/>
      <c r="T392" s="5"/>
    </row>
    <row r="393">
      <c r="I393" s="7"/>
      <c r="J393" s="7"/>
      <c r="K393" s="7"/>
      <c r="R393" s="5"/>
      <c r="S393" s="5"/>
      <c r="T393" s="5"/>
    </row>
    <row r="394">
      <c r="I394" s="7"/>
      <c r="J394" s="7"/>
      <c r="K394" s="7"/>
      <c r="R394" s="5"/>
      <c r="S394" s="5"/>
      <c r="T394" s="5"/>
    </row>
    <row r="395">
      <c r="I395" s="7"/>
      <c r="J395" s="7"/>
      <c r="K395" s="7"/>
      <c r="R395" s="5"/>
      <c r="S395" s="5"/>
      <c r="T395" s="5"/>
    </row>
    <row r="396">
      <c r="I396" s="7"/>
      <c r="J396" s="7"/>
      <c r="K396" s="7"/>
      <c r="R396" s="5"/>
      <c r="S396" s="5"/>
      <c r="T396" s="5"/>
    </row>
    <row r="397">
      <c r="I397" s="7"/>
      <c r="J397" s="7"/>
      <c r="K397" s="7"/>
      <c r="R397" s="5"/>
      <c r="S397" s="5"/>
      <c r="T397" s="5"/>
    </row>
    <row r="398">
      <c r="I398" s="7"/>
      <c r="J398" s="7"/>
      <c r="K398" s="7"/>
      <c r="R398" s="5"/>
      <c r="S398" s="5"/>
      <c r="T398" s="5"/>
    </row>
    <row r="399">
      <c r="I399" s="7"/>
      <c r="J399" s="7"/>
      <c r="K399" s="7"/>
      <c r="R399" s="5"/>
      <c r="S399" s="5"/>
      <c r="T399" s="5"/>
    </row>
    <row r="400">
      <c r="I400" s="7"/>
      <c r="J400" s="7"/>
      <c r="K400" s="7"/>
      <c r="R400" s="5"/>
      <c r="S400" s="5"/>
      <c r="T400" s="5"/>
    </row>
    <row r="401">
      <c r="I401" s="7"/>
      <c r="J401" s="7"/>
      <c r="K401" s="7"/>
      <c r="R401" s="5"/>
      <c r="S401" s="5"/>
      <c r="T401" s="5"/>
    </row>
    <row r="402">
      <c r="I402" s="7"/>
      <c r="J402" s="7"/>
      <c r="K402" s="7"/>
      <c r="R402" s="5"/>
      <c r="S402" s="5"/>
      <c r="T402" s="5"/>
    </row>
    <row r="403">
      <c r="I403" s="7"/>
      <c r="J403" s="7"/>
      <c r="K403" s="7"/>
      <c r="R403" s="5"/>
      <c r="S403" s="5"/>
      <c r="T403" s="5"/>
    </row>
    <row r="404">
      <c r="I404" s="7"/>
      <c r="J404" s="7"/>
      <c r="K404" s="7"/>
      <c r="R404" s="5"/>
      <c r="S404" s="5"/>
      <c r="T404" s="5"/>
    </row>
    <row r="405">
      <c r="I405" s="7"/>
      <c r="J405" s="7"/>
      <c r="K405" s="7"/>
      <c r="R405" s="5"/>
      <c r="S405" s="5"/>
      <c r="T405" s="5"/>
    </row>
    <row r="406">
      <c r="I406" s="7"/>
      <c r="J406" s="7"/>
      <c r="K406" s="7"/>
      <c r="R406" s="5"/>
      <c r="S406" s="5"/>
      <c r="T406" s="5"/>
    </row>
    <row r="407">
      <c r="I407" s="7"/>
      <c r="J407" s="7"/>
      <c r="K407" s="7"/>
      <c r="R407" s="5"/>
      <c r="S407" s="5"/>
      <c r="T407" s="5"/>
    </row>
    <row r="408">
      <c r="I408" s="7"/>
      <c r="J408" s="7"/>
      <c r="K408" s="7"/>
      <c r="R408" s="5"/>
      <c r="S408" s="5"/>
      <c r="T408" s="5"/>
    </row>
    <row r="409">
      <c r="I409" s="7"/>
      <c r="J409" s="7"/>
      <c r="K409" s="7"/>
      <c r="R409" s="5"/>
      <c r="S409" s="5"/>
      <c r="T409" s="5"/>
    </row>
    <row r="410">
      <c r="I410" s="7"/>
      <c r="J410" s="7"/>
      <c r="K410" s="7"/>
      <c r="R410" s="5"/>
      <c r="S410" s="5"/>
      <c r="T410" s="5"/>
    </row>
    <row r="411">
      <c r="I411" s="7"/>
      <c r="J411" s="7"/>
      <c r="K411" s="7"/>
      <c r="R411" s="5"/>
      <c r="S411" s="5"/>
      <c r="T411" s="5"/>
    </row>
    <row r="412">
      <c r="I412" s="7"/>
      <c r="J412" s="7"/>
      <c r="K412" s="7"/>
      <c r="R412" s="5"/>
      <c r="S412" s="5"/>
      <c r="T412" s="5"/>
    </row>
    <row r="413">
      <c r="I413" s="7"/>
      <c r="J413" s="7"/>
      <c r="K413" s="7"/>
      <c r="R413" s="5"/>
      <c r="S413" s="5"/>
      <c r="T413" s="5"/>
    </row>
    <row r="414">
      <c r="I414" s="7"/>
      <c r="J414" s="7"/>
      <c r="K414" s="7"/>
      <c r="R414" s="5"/>
      <c r="S414" s="5"/>
      <c r="T414" s="5"/>
    </row>
    <row r="415">
      <c r="I415" s="7"/>
      <c r="J415" s="7"/>
      <c r="K415" s="7"/>
      <c r="R415" s="5"/>
      <c r="S415" s="5"/>
      <c r="T415" s="5"/>
    </row>
    <row r="416">
      <c r="I416" s="7"/>
      <c r="J416" s="7"/>
      <c r="K416" s="7"/>
      <c r="R416" s="5"/>
      <c r="S416" s="5"/>
      <c r="T416" s="5"/>
    </row>
    <row r="417">
      <c r="I417" s="7"/>
      <c r="J417" s="7"/>
      <c r="K417" s="7"/>
      <c r="R417" s="5"/>
      <c r="S417" s="5"/>
      <c r="T417" s="5"/>
    </row>
    <row r="418">
      <c r="I418" s="7"/>
      <c r="J418" s="7"/>
      <c r="K418" s="7"/>
      <c r="R418" s="5"/>
      <c r="S418" s="5"/>
      <c r="T418" s="5"/>
    </row>
    <row r="419">
      <c r="I419" s="7"/>
      <c r="J419" s="7"/>
      <c r="K419" s="7"/>
      <c r="R419" s="5"/>
      <c r="S419" s="5"/>
      <c r="T419" s="5"/>
    </row>
    <row r="420">
      <c r="I420" s="7"/>
      <c r="J420" s="7"/>
      <c r="K420" s="7"/>
      <c r="R420" s="5"/>
      <c r="S420" s="5"/>
      <c r="T420" s="5"/>
    </row>
    <row r="421">
      <c r="I421" s="7"/>
      <c r="J421" s="7"/>
      <c r="K421" s="7"/>
      <c r="R421" s="5"/>
      <c r="S421" s="5"/>
      <c r="T421" s="5"/>
    </row>
    <row r="422">
      <c r="I422" s="7"/>
      <c r="J422" s="7"/>
      <c r="K422" s="7"/>
      <c r="R422" s="5"/>
      <c r="S422" s="5"/>
      <c r="T422" s="5"/>
    </row>
    <row r="423">
      <c r="I423" s="7"/>
      <c r="J423" s="7"/>
      <c r="K423" s="7"/>
      <c r="R423" s="5"/>
      <c r="S423" s="5"/>
      <c r="T423" s="5"/>
    </row>
    <row r="424">
      <c r="I424" s="7"/>
      <c r="J424" s="7"/>
      <c r="K424" s="7"/>
      <c r="R424" s="5"/>
      <c r="S424" s="5"/>
      <c r="T424" s="5"/>
    </row>
    <row r="425">
      <c r="I425" s="7"/>
      <c r="J425" s="7"/>
      <c r="K425" s="7"/>
      <c r="R425" s="5"/>
      <c r="S425" s="5"/>
      <c r="T425" s="5"/>
    </row>
    <row r="426">
      <c r="I426" s="7"/>
      <c r="J426" s="7"/>
      <c r="K426" s="7"/>
      <c r="R426" s="5"/>
      <c r="S426" s="5"/>
      <c r="T426" s="5"/>
    </row>
    <row r="427">
      <c r="I427" s="7"/>
      <c r="J427" s="7"/>
      <c r="K427" s="7"/>
      <c r="R427" s="5"/>
      <c r="S427" s="5"/>
      <c r="T427" s="5"/>
    </row>
    <row r="428">
      <c r="I428" s="7"/>
      <c r="J428" s="7"/>
      <c r="K428" s="7"/>
      <c r="R428" s="5"/>
      <c r="S428" s="5"/>
      <c r="T428" s="5"/>
    </row>
    <row r="429">
      <c r="I429" s="7"/>
      <c r="J429" s="7"/>
      <c r="K429" s="7"/>
      <c r="R429" s="5"/>
      <c r="S429" s="5"/>
      <c r="T429" s="5"/>
    </row>
    <row r="430">
      <c r="I430" s="7"/>
      <c r="J430" s="7"/>
      <c r="K430" s="7"/>
      <c r="R430" s="5"/>
      <c r="S430" s="5"/>
      <c r="T430" s="5"/>
    </row>
    <row r="431">
      <c r="I431" s="7"/>
      <c r="J431" s="7"/>
      <c r="K431" s="7"/>
      <c r="R431" s="5"/>
      <c r="S431" s="5"/>
      <c r="T431" s="5"/>
    </row>
    <row r="432">
      <c r="I432" s="7"/>
      <c r="J432" s="7"/>
      <c r="K432" s="7"/>
      <c r="R432" s="5"/>
      <c r="S432" s="5"/>
      <c r="T432" s="5"/>
    </row>
    <row r="433">
      <c r="I433" s="7"/>
      <c r="J433" s="7"/>
      <c r="K433" s="7"/>
      <c r="R433" s="5"/>
      <c r="S433" s="5"/>
      <c r="T433" s="5"/>
    </row>
    <row r="434">
      <c r="I434" s="7"/>
      <c r="J434" s="7"/>
      <c r="K434" s="7"/>
      <c r="R434" s="5"/>
      <c r="S434" s="5"/>
      <c r="T434" s="5"/>
    </row>
    <row r="435">
      <c r="I435" s="7"/>
      <c r="J435" s="7"/>
      <c r="K435" s="7"/>
      <c r="R435" s="5"/>
      <c r="S435" s="5"/>
      <c r="T435" s="5"/>
    </row>
    <row r="436">
      <c r="I436" s="7"/>
      <c r="J436" s="7"/>
      <c r="K436" s="7"/>
      <c r="R436" s="5"/>
      <c r="S436" s="5"/>
      <c r="T436" s="5"/>
    </row>
    <row r="437">
      <c r="I437" s="7"/>
      <c r="J437" s="7"/>
      <c r="K437" s="7"/>
      <c r="R437" s="5"/>
      <c r="S437" s="5"/>
      <c r="T437" s="5"/>
    </row>
    <row r="438">
      <c r="I438" s="7"/>
      <c r="J438" s="7"/>
      <c r="K438" s="7"/>
      <c r="R438" s="5"/>
      <c r="S438" s="5"/>
      <c r="T438" s="5"/>
    </row>
    <row r="439">
      <c r="I439" s="7"/>
      <c r="J439" s="7"/>
      <c r="K439" s="7"/>
      <c r="R439" s="5"/>
      <c r="S439" s="5"/>
      <c r="T439" s="5"/>
    </row>
    <row r="440">
      <c r="I440" s="7"/>
      <c r="J440" s="7"/>
      <c r="K440" s="7"/>
      <c r="R440" s="5"/>
      <c r="S440" s="5"/>
      <c r="T440" s="5"/>
    </row>
    <row r="441">
      <c r="I441" s="7"/>
      <c r="J441" s="7"/>
      <c r="K441" s="7"/>
      <c r="R441" s="5"/>
      <c r="S441" s="5"/>
      <c r="T441" s="5"/>
    </row>
    <row r="442">
      <c r="I442" s="7"/>
      <c r="J442" s="7"/>
      <c r="K442" s="7"/>
      <c r="R442" s="5"/>
      <c r="S442" s="5"/>
      <c r="T442" s="5"/>
    </row>
    <row r="443">
      <c r="I443" s="7"/>
      <c r="J443" s="7"/>
      <c r="K443" s="7"/>
      <c r="R443" s="5"/>
      <c r="S443" s="5"/>
      <c r="T443" s="5"/>
    </row>
    <row r="444">
      <c r="I444" s="7"/>
      <c r="J444" s="7"/>
      <c r="K444" s="7"/>
      <c r="R444" s="5"/>
      <c r="S444" s="5"/>
      <c r="T444" s="5"/>
    </row>
    <row r="445">
      <c r="I445" s="7"/>
      <c r="J445" s="7"/>
      <c r="K445" s="7"/>
      <c r="R445" s="5"/>
      <c r="S445" s="5"/>
      <c r="T445" s="5"/>
    </row>
    <row r="446">
      <c r="I446" s="7"/>
      <c r="J446" s="7"/>
      <c r="K446" s="7"/>
      <c r="R446" s="5"/>
      <c r="S446" s="5"/>
      <c r="T446" s="5"/>
    </row>
    <row r="447">
      <c r="I447" s="7"/>
      <c r="J447" s="7"/>
      <c r="K447" s="7"/>
      <c r="R447" s="5"/>
      <c r="S447" s="5"/>
      <c r="T447" s="5"/>
    </row>
    <row r="448">
      <c r="I448" s="7"/>
      <c r="J448" s="7"/>
      <c r="K448" s="7"/>
      <c r="R448" s="5"/>
      <c r="S448" s="5"/>
      <c r="T448" s="5"/>
    </row>
    <row r="449">
      <c r="I449" s="7"/>
      <c r="J449" s="7"/>
      <c r="K449" s="7"/>
      <c r="R449" s="5"/>
      <c r="S449" s="5"/>
      <c r="T449" s="5"/>
    </row>
    <row r="450">
      <c r="I450" s="7"/>
      <c r="J450" s="7"/>
      <c r="K450" s="7"/>
      <c r="R450" s="5"/>
      <c r="S450" s="5"/>
      <c r="T450" s="5"/>
    </row>
    <row r="451">
      <c r="I451" s="7"/>
      <c r="J451" s="7"/>
      <c r="K451" s="7"/>
      <c r="R451" s="5"/>
      <c r="S451" s="5"/>
      <c r="T451" s="5"/>
    </row>
    <row r="452">
      <c r="I452" s="7"/>
      <c r="J452" s="7"/>
      <c r="K452" s="7"/>
      <c r="R452" s="5"/>
      <c r="S452" s="5"/>
      <c r="T452" s="5"/>
    </row>
    <row r="453">
      <c r="I453" s="7"/>
      <c r="J453" s="7"/>
      <c r="K453" s="7"/>
      <c r="R453" s="5"/>
      <c r="S453" s="5"/>
      <c r="T453" s="5"/>
    </row>
    <row r="454">
      <c r="I454" s="7"/>
      <c r="J454" s="7"/>
      <c r="K454" s="7"/>
      <c r="R454" s="5"/>
      <c r="S454" s="5"/>
      <c r="T454" s="5"/>
    </row>
    <row r="455">
      <c r="I455" s="7"/>
      <c r="J455" s="7"/>
      <c r="K455" s="7"/>
      <c r="R455" s="5"/>
      <c r="S455" s="5"/>
      <c r="T455" s="5"/>
    </row>
    <row r="456">
      <c r="I456" s="7"/>
      <c r="J456" s="7"/>
      <c r="K456" s="7"/>
      <c r="R456" s="5"/>
      <c r="S456" s="5"/>
      <c r="T456" s="5"/>
    </row>
    <row r="457">
      <c r="I457" s="7"/>
      <c r="J457" s="7"/>
      <c r="K457" s="7"/>
      <c r="R457" s="5"/>
      <c r="S457" s="5"/>
      <c r="T457" s="5"/>
    </row>
    <row r="458">
      <c r="I458" s="7"/>
      <c r="J458" s="7"/>
      <c r="K458" s="7"/>
      <c r="R458" s="5"/>
      <c r="S458" s="5"/>
      <c r="T458" s="5"/>
    </row>
    <row r="459">
      <c r="I459" s="7"/>
      <c r="J459" s="7"/>
      <c r="K459" s="7"/>
      <c r="R459" s="5"/>
      <c r="S459" s="5"/>
      <c r="T459" s="5"/>
    </row>
    <row r="460">
      <c r="I460" s="7"/>
      <c r="J460" s="7"/>
      <c r="K460" s="7"/>
      <c r="R460" s="5"/>
      <c r="S460" s="5"/>
      <c r="T460" s="5"/>
    </row>
    <row r="461">
      <c r="I461" s="7"/>
      <c r="J461" s="7"/>
      <c r="K461" s="7"/>
      <c r="R461" s="5"/>
      <c r="S461" s="5"/>
      <c r="T461" s="5"/>
    </row>
    <row r="462">
      <c r="I462" s="7"/>
      <c r="J462" s="7"/>
      <c r="K462" s="7"/>
      <c r="R462" s="5"/>
      <c r="S462" s="5"/>
      <c r="T462" s="5"/>
    </row>
    <row r="463">
      <c r="I463" s="7"/>
      <c r="J463" s="7"/>
      <c r="K463" s="7"/>
      <c r="R463" s="5"/>
      <c r="S463" s="5"/>
      <c r="T463" s="5"/>
    </row>
    <row r="464">
      <c r="I464" s="7"/>
      <c r="J464" s="7"/>
      <c r="K464" s="7"/>
      <c r="R464" s="5"/>
      <c r="S464" s="5"/>
      <c r="T464" s="5"/>
    </row>
    <row r="465">
      <c r="I465" s="7"/>
      <c r="J465" s="7"/>
      <c r="K465" s="7"/>
      <c r="R465" s="5"/>
      <c r="S465" s="5"/>
      <c r="T465" s="5"/>
    </row>
    <row r="466">
      <c r="I466" s="7"/>
      <c r="J466" s="7"/>
      <c r="K466" s="7"/>
      <c r="R466" s="5"/>
      <c r="S466" s="5"/>
      <c r="T466" s="5"/>
    </row>
    <row r="467">
      <c r="I467" s="7"/>
      <c r="J467" s="7"/>
      <c r="K467" s="7"/>
      <c r="R467" s="5"/>
      <c r="S467" s="5"/>
      <c r="T467" s="5"/>
    </row>
    <row r="468">
      <c r="I468" s="7"/>
      <c r="J468" s="7"/>
      <c r="K468" s="7"/>
      <c r="R468" s="5"/>
      <c r="S468" s="5"/>
      <c r="T468" s="5"/>
    </row>
    <row r="469">
      <c r="I469" s="7"/>
      <c r="J469" s="7"/>
      <c r="K469" s="7"/>
      <c r="R469" s="5"/>
      <c r="S469" s="5"/>
      <c r="T469" s="5"/>
    </row>
    <row r="470">
      <c r="I470" s="7"/>
      <c r="J470" s="7"/>
      <c r="K470" s="7"/>
      <c r="R470" s="5"/>
      <c r="S470" s="5"/>
      <c r="T470" s="5"/>
    </row>
    <row r="471">
      <c r="I471" s="7"/>
      <c r="J471" s="7"/>
      <c r="K471" s="7"/>
      <c r="R471" s="5"/>
      <c r="S471" s="5"/>
      <c r="T471" s="5"/>
    </row>
    <row r="472">
      <c r="I472" s="7"/>
      <c r="J472" s="7"/>
      <c r="K472" s="7"/>
      <c r="R472" s="5"/>
      <c r="S472" s="5"/>
      <c r="T472" s="5"/>
    </row>
    <row r="473">
      <c r="I473" s="7"/>
      <c r="J473" s="7"/>
      <c r="K473" s="7"/>
      <c r="R473" s="5"/>
      <c r="S473" s="5"/>
      <c r="T473" s="5"/>
    </row>
    <row r="474">
      <c r="I474" s="7"/>
      <c r="J474" s="7"/>
      <c r="K474" s="7"/>
      <c r="R474" s="5"/>
      <c r="S474" s="5"/>
      <c r="T474" s="5"/>
    </row>
    <row r="475">
      <c r="I475" s="7"/>
      <c r="J475" s="7"/>
      <c r="K475" s="7"/>
      <c r="R475" s="5"/>
      <c r="S475" s="5"/>
      <c r="T475" s="5"/>
    </row>
    <row r="476">
      <c r="I476" s="7"/>
      <c r="J476" s="7"/>
      <c r="K476" s="7"/>
      <c r="R476" s="5"/>
      <c r="S476" s="5"/>
      <c r="T476" s="5"/>
    </row>
    <row r="477">
      <c r="I477" s="7"/>
      <c r="J477" s="7"/>
      <c r="K477" s="7"/>
      <c r="R477" s="5"/>
      <c r="S477" s="5"/>
      <c r="T477" s="5"/>
    </row>
    <row r="478">
      <c r="I478" s="7"/>
      <c r="J478" s="7"/>
      <c r="K478" s="7"/>
      <c r="R478" s="5"/>
      <c r="S478" s="5"/>
      <c r="T478" s="5"/>
    </row>
    <row r="479">
      <c r="I479" s="7"/>
      <c r="J479" s="7"/>
      <c r="K479" s="7"/>
      <c r="R479" s="5"/>
      <c r="S479" s="5"/>
      <c r="T479" s="5"/>
    </row>
    <row r="480">
      <c r="I480" s="7"/>
      <c r="J480" s="7"/>
      <c r="K480" s="7"/>
      <c r="R480" s="5"/>
      <c r="S480" s="5"/>
      <c r="T480" s="5"/>
    </row>
    <row r="481">
      <c r="I481" s="7"/>
      <c r="J481" s="7"/>
      <c r="K481" s="7"/>
      <c r="R481" s="5"/>
      <c r="S481" s="5"/>
      <c r="T481" s="5"/>
    </row>
    <row r="482">
      <c r="I482" s="7"/>
      <c r="J482" s="7"/>
      <c r="K482" s="7"/>
      <c r="R482" s="5"/>
      <c r="S482" s="5"/>
      <c r="T482" s="5"/>
    </row>
    <row r="483">
      <c r="I483" s="7"/>
      <c r="J483" s="7"/>
      <c r="K483" s="7"/>
      <c r="R483" s="5"/>
      <c r="S483" s="5"/>
      <c r="T483" s="5"/>
    </row>
    <row r="484">
      <c r="I484" s="7"/>
      <c r="J484" s="7"/>
      <c r="K484" s="7"/>
      <c r="R484" s="5"/>
      <c r="S484" s="5"/>
      <c r="T484" s="5"/>
    </row>
    <row r="485">
      <c r="I485" s="7"/>
      <c r="J485" s="7"/>
      <c r="K485" s="7"/>
      <c r="R485" s="5"/>
      <c r="S485" s="5"/>
      <c r="T485" s="5"/>
    </row>
    <row r="486">
      <c r="I486" s="7"/>
      <c r="J486" s="7"/>
      <c r="K486" s="7"/>
      <c r="R486" s="5"/>
      <c r="S486" s="5"/>
      <c r="T486" s="5"/>
    </row>
    <row r="487">
      <c r="I487" s="7"/>
      <c r="J487" s="7"/>
      <c r="K487" s="7"/>
      <c r="R487" s="5"/>
      <c r="S487" s="5"/>
      <c r="T487" s="5"/>
    </row>
    <row r="488">
      <c r="I488" s="7"/>
      <c r="J488" s="7"/>
      <c r="K488" s="7"/>
      <c r="R488" s="5"/>
      <c r="S488" s="5"/>
      <c r="T488" s="5"/>
    </row>
    <row r="489">
      <c r="I489" s="7"/>
      <c r="J489" s="7"/>
      <c r="K489" s="7"/>
      <c r="R489" s="5"/>
      <c r="S489" s="5"/>
      <c r="T489" s="5"/>
    </row>
    <row r="490">
      <c r="I490" s="7"/>
      <c r="J490" s="7"/>
      <c r="K490" s="7"/>
      <c r="R490" s="5"/>
      <c r="S490" s="5"/>
      <c r="T490" s="5"/>
    </row>
    <row r="491">
      <c r="I491" s="7"/>
      <c r="J491" s="7"/>
      <c r="K491" s="7"/>
      <c r="R491" s="5"/>
      <c r="S491" s="5"/>
      <c r="T491" s="5"/>
    </row>
    <row r="492">
      <c r="I492" s="7"/>
      <c r="J492" s="7"/>
      <c r="K492" s="7"/>
      <c r="R492" s="5"/>
      <c r="S492" s="5"/>
      <c r="T492" s="5"/>
    </row>
    <row r="493">
      <c r="I493" s="7"/>
      <c r="J493" s="7"/>
      <c r="K493" s="7"/>
      <c r="R493" s="5"/>
      <c r="S493" s="5"/>
      <c r="T493" s="5"/>
    </row>
    <row r="494">
      <c r="I494" s="7"/>
      <c r="J494" s="7"/>
      <c r="K494" s="7"/>
      <c r="R494" s="5"/>
      <c r="S494" s="5"/>
      <c r="T494" s="5"/>
    </row>
    <row r="495">
      <c r="I495" s="7"/>
      <c r="J495" s="7"/>
      <c r="K495" s="7"/>
      <c r="R495" s="5"/>
      <c r="S495" s="5"/>
      <c r="T495" s="5"/>
    </row>
    <row r="496">
      <c r="I496" s="7"/>
      <c r="J496" s="7"/>
      <c r="K496" s="7"/>
      <c r="R496" s="5"/>
      <c r="S496" s="5"/>
      <c r="T496" s="5"/>
    </row>
    <row r="497">
      <c r="I497" s="7"/>
      <c r="J497" s="7"/>
      <c r="K497" s="7"/>
      <c r="R497" s="5"/>
      <c r="S497" s="5"/>
      <c r="T497" s="5"/>
    </row>
    <row r="498">
      <c r="I498" s="7"/>
      <c r="J498" s="7"/>
      <c r="K498" s="7"/>
      <c r="R498" s="5"/>
      <c r="S498" s="5"/>
      <c r="T498" s="5"/>
    </row>
    <row r="499">
      <c r="I499" s="7"/>
      <c r="J499" s="7"/>
      <c r="K499" s="7"/>
      <c r="R499" s="5"/>
      <c r="S499" s="5"/>
      <c r="T499" s="5"/>
    </row>
    <row r="500">
      <c r="I500" s="7"/>
      <c r="J500" s="7"/>
      <c r="K500" s="7"/>
      <c r="R500" s="5"/>
      <c r="S500" s="5"/>
      <c r="T500" s="5"/>
    </row>
    <row r="501">
      <c r="I501" s="7"/>
      <c r="J501" s="7"/>
      <c r="K501" s="7"/>
      <c r="R501" s="5"/>
      <c r="S501" s="5"/>
      <c r="T501" s="5"/>
    </row>
    <row r="502">
      <c r="I502" s="7"/>
      <c r="J502" s="7"/>
      <c r="K502" s="7"/>
      <c r="R502" s="5"/>
      <c r="S502" s="5"/>
      <c r="T502" s="5"/>
    </row>
    <row r="503">
      <c r="I503" s="7"/>
      <c r="J503" s="7"/>
      <c r="K503" s="7"/>
      <c r="R503" s="5"/>
      <c r="S503" s="5"/>
      <c r="T503" s="5"/>
    </row>
    <row r="504">
      <c r="I504" s="7"/>
      <c r="J504" s="7"/>
      <c r="K504" s="7"/>
      <c r="R504" s="5"/>
      <c r="S504" s="5"/>
      <c r="T504" s="5"/>
    </row>
    <row r="505">
      <c r="I505" s="7"/>
      <c r="J505" s="7"/>
      <c r="K505" s="7"/>
      <c r="R505" s="5"/>
      <c r="S505" s="5"/>
      <c r="T505" s="5"/>
    </row>
    <row r="506">
      <c r="I506" s="7"/>
      <c r="J506" s="7"/>
      <c r="K506" s="7"/>
      <c r="R506" s="5"/>
      <c r="S506" s="5"/>
      <c r="T506" s="5"/>
    </row>
    <row r="507">
      <c r="I507" s="7"/>
      <c r="J507" s="7"/>
      <c r="K507" s="7"/>
      <c r="R507" s="5"/>
      <c r="S507" s="5"/>
      <c r="T507" s="5"/>
    </row>
    <row r="508">
      <c r="I508" s="7"/>
      <c r="J508" s="7"/>
      <c r="K508" s="7"/>
      <c r="R508" s="5"/>
      <c r="S508" s="5"/>
      <c r="T508" s="5"/>
    </row>
    <row r="509">
      <c r="I509" s="7"/>
      <c r="J509" s="7"/>
      <c r="K509" s="7"/>
      <c r="R509" s="5"/>
      <c r="S509" s="5"/>
      <c r="T509" s="5"/>
    </row>
    <row r="510">
      <c r="I510" s="7"/>
      <c r="J510" s="7"/>
      <c r="K510" s="7"/>
      <c r="R510" s="5"/>
      <c r="S510" s="5"/>
      <c r="T510" s="5"/>
    </row>
    <row r="511">
      <c r="I511" s="7"/>
      <c r="J511" s="7"/>
      <c r="K511" s="7"/>
      <c r="R511" s="5"/>
      <c r="S511" s="5"/>
      <c r="T511" s="5"/>
    </row>
    <row r="512">
      <c r="I512" s="7"/>
      <c r="J512" s="7"/>
      <c r="K512" s="7"/>
      <c r="R512" s="5"/>
      <c r="S512" s="5"/>
      <c r="T512" s="5"/>
    </row>
    <row r="513">
      <c r="I513" s="7"/>
      <c r="J513" s="7"/>
      <c r="K513" s="7"/>
      <c r="R513" s="5"/>
      <c r="S513" s="5"/>
      <c r="T513" s="5"/>
    </row>
    <row r="514">
      <c r="I514" s="7"/>
      <c r="J514" s="7"/>
      <c r="K514" s="7"/>
      <c r="R514" s="5"/>
      <c r="S514" s="5"/>
      <c r="T514" s="5"/>
    </row>
    <row r="515">
      <c r="I515" s="7"/>
      <c r="J515" s="7"/>
      <c r="K515" s="7"/>
      <c r="R515" s="5"/>
      <c r="S515" s="5"/>
      <c r="T515" s="5"/>
    </row>
    <row r="516">
      <c r="I516" s="7"/>
      <c r="J516" s="7"/>
      <c r="K516" s="7"/>
      <c r="R516" s="5"/>
      <c r="S516" s="5"/>
      <c r="T516" s="5"/>
    </row>
    <row r="517">
      <c r="I517" s="7"/>
      <c r="J517" s="7"/>
      <c r="K517" s="7"/>
      <c r="R517" s="5"/>
      <c r="S517" s="5"/>
      <c r="T517" s="5"/>
    </row>
    <row r="518">
      <c r="I518" s="7"/>
      <c r="J518" s="7"/>
      <c r="K518" s="7"/>
      <c r="R518" s="5"/>
      <c r="S518" s="5"/>
      <c r="T518" s="5"/>
    </row>
    <row r="519">
      <c r="I519" s="7"/>
      <c r="J519" s="7"/>
      <c r="K519" s="7"/>
      <c r="R519" s="5"/>
      <c r="S519" s="5"/>
      <c r="T519" s="5"/>
    </row>
    <row r="520">
      <c r="I520" s="7"/>
      <c r="J520" s="7"/>
      <c r="K520" s="7"/>
      <c r="R520" s="5"/>
      <c r="S520" s="5"/>
      <c r="T520" s="5"/>
    </row>
    <row r="521">
      <c r="I521" s="7"/>
      <c r="J521" s="7"/>
      <c r="K521" s="7"/>
      <c r="R521" s="5"/>
      <c r="S521" s="5"/>
      <c r="T521" s="5"/>
    </row>
    <row r="522">
      <c r="I522" s="7"/>
      <c r="J522" s="7"/>
      <c r="K522" s="7"/>
      <c r="R522" s="5"/>
      <c r="S522" s="5"/>
      <c r="T522" s="5"/>
    </row>
    <row r="523">
      <c r="I523" s="7"/>
      <c r="J523" s="7"/>
      <c r="K523" s="7"/>
      <c r="R523" s="5"/>
      <c r="S523" s="5"/>
      <c r="T523" s="5"/>
    </row>
    <row r="524">
      <c r="I524" s="7"/>
      <c r="J524" s="7"/>
      <c r="K524" s="7"/>
      <c r="R524" s="5"/>
      <c r="S524" s="5"/>
      <c r="T524" s="5"/>
    </row>
    <row r="525">
      <c r="I525" s="7"/>
      <c r="J525" s="7"/>
      <c r="K525" s="7"/>
      <c r="R525" s="5"/>
      <c r="S525" s="5"/>
      <c r="T525" s="5"/>
    </row>
    <row r="526">
      <c r="I526" s="7"/>
      <c r="J526" s="7"/>
      <c r="K526" s="7"/>
      <c r="R526" s="5"/>
      <c r="S526" s="5"/>
      <c r="T526" s="5"/>
    </row>
    <row r="527">
      <c r="I527" s="7"/>
      <c r="J527" s="7"/>
      <c r="K527" s="7"/>
      <c r="R527" s="5"/>
      <c r="S527" s="5"/>
      <c r="T527" s="5"/>
    </row>
    <row r="528">
      <c r="I528" s="7"/>
      <c r="J528" s="7"/>
      <c r="K528" s="7"/>
      <c r="R528" s="5"/>
      <c r="S528" s="5"/>
      <c r="T528" s="5"/>
    </row>
    <row r="529">
      <c r="I529" s="7"/>
      <c r="J529" s="7"/>
      <c r="K529" s="7"/>
      <c r="R529" s="5"/>
      <c r="S529" s="5"/>
      <c r="T529" s="5"/>
    </row>
    <row r="530">
      <c r="I530" s="7"/>
      <c r="J530" s="7"/>
      <c r="K530" s="7"/>
      <c r="R530" s="5"/>
      <c r="S530" s="5"/>
      <c r="T530" s="5"/>
    </row>
    <row r="531">
      <c r="I531" s="7"/>
      <c r="J531" s="7"/>
      <c r="K531" s="7"/>
      <c r="R531" s="5"/>
      <c r="S531" s="5"/>
      <c r="T531" s="5"/>
    </row>
    <row r="532">
      <c r="I532" s="7"/>
      <c r="J532" s="7"/>
      <c r="K532" s="7"/>
      <c r="R532" s="5"/>
      <c r="S532" s="5"/>
      <c r="T532" s="5"/>
    </row>
    <row r="533">
      <c r="I533" s="7"/>
      <c r="J533" s="7"/>
      <c r="K533" s="7"/>
      <c r="R533" s="5"/>
      <c r="S533" s="5"/>
      <c r="T533" s="5"/>
    </row>
    <row r="534">
      <c r="I534" s="7"/>
      <c r="J534" s="7"/>
      <c r="K534" s="7"/>
      <c r="R534" s="5"/>
      <c r="S534" s="5"/>
      <c r="T534" s="5"/>
    </row>
    <row r="535">
      <c r="I535" s="7"/>
      <c r="J535" s="7"/>
      <c r="K535" s="7"/>
      <c r="R535" s="5"/>
      <c r="S535" s="5"/>
      <c r="T535" s="5"/>
    </row>
    <row r="536">
      <c r="I536" s="7"/>
      <c r="J536" s="7"/>
      <c r="K536" s="7"/>
      <c r="R536" s="5"/>
      <c r="S536" s="5"/>
      <c r="T536" s="5"/>
    </row>
    <row r="537">
      <c r="I537" s="7"/>
      <c r="J537" s="7"/>
      <c r="K537" s="7"/>
      <c r="R537" s="5"/>
      <c r="S537" s="5"/>
      <c r="T537" s="5"/>
    </row>
    <row r="538">
      <c r="I538" s="7"/>
      <c r="J538" s="7"/>
      <c r="K538" s="7"/>
      <c r="R538" s="5"/>
      <c r="S538" s="5"/>
      <c r="T538" s="5"/>
    </row>
    <row r="539">
      <c r="I539" s="7"/>
      <c r="J539" s="7"/>
      <c r="K539" s="7"/>
      <c r="R539" s="5"/>
      <c r="S539" s="5"/>
      <c r="T539" s="5"/>
    </row>
    <row r="540">
      <c r="I540" s="7"/>
      <c r="J540" s="7"/>
      <c r="K540" s="7"/>
      <c r="R540" s="5"/>
      <c r="S540" s="5"/>
      <c r="T540" s="5"/>
    </row>
    <row r="541">
      <c r="I541" s="7"/>
      <c r="J541" s="7"/>
      <c r="K541" s="7"/>
      <c r="R541" s="5"/>
      <c r="S541" s="5"/>
      <c r="T541" s="5"/>
    </row>
    <row r="542">
      <c r="I542" s="7"/>
      <c r="J542" s="7"/>
      <c r="K542" s="7"/>
      <c r="R542" s="5"/>
      <c r="S542" s="5"/>
      <c r="T542" s="5"/>
    </row>
    <row r="543">
      <c r="I543" s="7"/>
      <c r="J543" s="7"/>
      <c r="K543" s="7"/>
      <c r="R543" s="5"/>
      <c r="S543" s="5"/>
      <c r="T543" s="5"/>
    </row>
    <row r="544">
      <c r="I544" s="7"/>
      <c r="J544" s="7"/>
      <c r="K544" s="7"/>
      <c r="R544" s="5"/>
      <c r="S544" s="5"/>
      <c r="T544" s="5"/>
    </row>
    <row r="545">
      <c r="I545" s="7"/>
      <c r="J545" s="7"/>
      <c r="K545" s="7"/>
      <c r="R545" s="5"/>
      <c r="S545" s="5"/>
      <c r="T545" s="5"/>
    </row>
    <row r="546">
      <c r="I546" s="7"/>
      <c r="J546" s="7"/>
      <c r="K546" s="7"/>
      <c r="R546" s="5"/>
      <c r="S546" s="5"/>
      <c r="T546" s="5"/>
    </row>
    <row r="547">
      <c r="I547" s="7"/>
      <c r="J547" s="7"/>
      <c r="K547" s="7"/>
      <c r="R547" s="5"/>
      <c r="S547" s="5"/>
      <c r="T547" s="5"/>
    </row>
    <row r="548">
      <c r="I548" s="7"/>
      <c r="J548" s="7"/>
      <c r="K548" s="7"/>
      <c r="R548" s="5"/>
      <c r="S548" s="5"/>
      <c r="T548" s="5"/>
    </row>
    <row r="549">
      <c r="I549" s="7"/>
      <c r="J549" s="7"/>
      <c r="K549" s="7"/>
      <c r="R549" s="5"/>
      <c r="S549" s="5"/>
      <c r="T549" s="5"/>
    </row>
    <row r="550">
      <c r="I550" s="7"/>
      <c r="J550" s="7"/>
      <c r="K550" s="7"/>
      <c r="R550" s="5"/>
      <c r="S550" s="5"/>
      <c r="T550" s="5"/>
    </row>
    <row r="551">
      <c r="I551" s="7"/>
      <c r="J551" s="7"/>
      <c r="K551" s="7"/>
      <c r="R551" s="5"/>
      <c r="S551" s="5"/>
      <c r="T551" s="5"/>
    </row>
    <row r="552">
      <c r="I552" s="7"/>
      <c r="J552" s="7"/>
      <c r="K552" s="7"/>
      <c r="R552" s="5"/>
      <c r="S552" s="5"/>
      <c r="T552" s="5"/>
    </row>
    <row r="553">
      <c r="I553" s="7"/>
      <c r="J553" s="7"/>
      <c r="K553" s="7"/>
      <c r="R553" s="5"/>
      <c r="S553" s="5"/>
      <c r="T553" s="5"/>
    </row>
    <row r="554">
      <c r="I554" s="7"/>
      <c r="J554" s="7"/>
      <c r="K554" s="7"/>
      <c r="R554" s="5"/>
      <c r="S554" s="5"/>
      <c r="T554" s="5"/>
    </row>
    <row r="555">
      <c r="I555" s="7"/>
      <c r="J555" s="7"/>
      <c r="K555" s="7"/>
      <c r="R555" s="5"/>
      <c r="S555" s="5"/>
      <c r="T555" s="5"/>
    </row>
    <row r="556">
      <c r="I556" s="7"/>
      <c r="J556" s="7"/>
      <c r="K556" s="7"/>
      <c r="R556" s="5"/>
      <c r="S556" s="5"/>
      <c r="T556" s="5"/>
    </row>
    <row r="557">
      <c r="I557" s="7"/>
      <c r="J557" s="7"/>
      <c r="K557" s="7"/>
      <c r="R557" s="5"/>
      <c r="S557" s="5"/>
      <c r="T557" s="5"/>
    </row>
    <row r="558">
      <c r="I558" s="7"/>
      <c r="J558" s="7"/>
      <c r="K558" s="7"/>
      <c r="R558" s="5"/>
      <c r="S558" s="5"/>
      <c r="T558" s="5"/>
    </row>
    <row r="559">
      <c r="I559" s="7"/>
      <c r="J559" s="7"/>
      <c r="K559" s="7"/>
      <c r="R559" s="5"/>
      <c r="S559" s="5"/>
      <c r="T559" s="5"/>
    </row>
    <row r="560">
      <c r="I560" s="7"/>
      <c r="J560" s="7"/>
      <c r="K560" s="7"/>
      <c r="R560" s="5"/>
      <c r="S560" s="5"/>
      <c r="T560" s="5"/>
    </row>
    <row r="561">
      <c r="I561" s="7"/>
      <c r="J561" s="7"/>
      <c r="K561" s="7"/>
      <c r="R561" s="5"/>
      <c r="S561" s="5"/>
      <c r="T561" s="5"/>
    </row>
    <row r="562">
      <c r="I562" s="7"/>
      <c r="J562" s="7"/>
      <c r="K562" s="7"/>
      <c r="R562" s="5"/>
      <c r="S562" s="5"/>
      <c r="T562" s="5"/>
    </row>
    <row r="563">
      <c r="I563" s="7"/>
      <c r="J563" s="7"/>
      <c r="K563" s="7"/>
      <c r="R563" s="5"/>
      <c r="S563" s="5"/>
      <c r="T563" s="5"/>
    </row>
    <row r="564">
      <c r="I564" s="7"/>
      <c r="J564" s="7"/>
      <c r="K564" s="7"/>
      <c r="R564" s="5"/>
      <c r="S564" s="5"/>
      <c r="T564" s="5"/>
    </row>
    <row r="565">
      <c r="I565" s="7"/>
      <c r="J565" s="7"/>
      <c r="K565" s="7"/>
      <c r="R565" s="5"/>
      <c r="S565" s="5"/>
      <c r="T565" s="5"/>
    </row>
    <row r="566">
      <c r="I566" s="7"/>
      <c r="J566" s="7"/>
      <c r="K566" s="7"/>
      <c r="R566" s="5"/>
      <c r="S566" s="5"/>
      <c r="T566" s="5"/>
    </row>
    <row r="567">
      <c r="I567" s="7"/>
      <c r="J567" s="7"/>
      <c r="K567" s="7"/>
      <c r="R567" s="5"/>
      <c r="S567" s="5"/>
      <c r="T567" s="5"/>
    </row>
    <row r="568">
      <c r="I568" s="7"/>
      <c r="J568" s="7"/>
      <c r="K568" s="7"/>
      <c r="R568" s="5"/>
      <c r="S568" s="5"/>
      <c r="T568" s="5"/>
    </row>
    <row r="569">
      <c r="I569" s="7"/>
      <c r="J569" s="7"/>
      <c r="K569" s="7"/>
      <c r="R569" s="5"/>
      <c r="S569" s="5"/>
      <c r="T569" s="5"/>
    </row>
    <row r="570">
      <c r="I570" s="7"/>
      <c r="J570" s="7"/>
      <c r="K570" s="7"/>
      <c r="R570" s="5"/>
      <c r="S570" s="5"/>
      <c r="T570" s="5"/>
    </row>
    <row r="571">
      <c r="I571" s="7"/>
      <c r="J571" s="7"/>
      <c r="K571" s="7"/>
      <c r="R571" s="5"/>
      <c r="S571" s="5"/>
      <c r="T571" s="5"/>
    </row>
    <row r="572">
      <c r="I572" s="7"/>
      <c r="J572" s="7"/>
      <c r="K572" s="7"/>
      <c r="R572" s="5"/>
      <c r="S572" s="5"/>
      <c r="T572" s="5"/>
    </row>
    <row r="573">
      <c r="I573" s="7"/>
      <c r="J573" s="7"/>
      <c r="K573" s="7"/>
      <c r="R573" s="5"/>
      <c r="S573" s="5"/>
      <c r="T573" s="5"/>
    </row>
    <row r="574">
      <c r="I574" s="7"/>
      <c r="J574" s="7"/>
      <c r="K574" s="7"/>
      <c r="R574" s="5"/>
      <c r="S574" s="5"/>
      <c r="T574" s="5"/>
    </row>
    <row r="575">
      <c r="I575" s="7"/>
      <c r="J575" s="7"/>
      <c r="K575" s="7"/>
      <c r="R575" s="5"/>
      <c r="S575" s="5"/>
      <c r="T575" s="5"/>
    </row>
    <row r="576">
      <c r="I576" s="7"/>
      <c r="J576" s="7"/>
      <c r="K576" s="7"/>
      <c r="R576" s="5"/>
      <c r="S576" s="5"/>
      <c r="T576" s="5"/>
    </row>
    <row r="577">
      <c r="I577" s="7"/>
      <c r="J577" s="7"/>
      <c r="K577" s="7"/>
      <c r="R577" s="5"/>
      <c r="S577" s="5"/>
      <c r="T577" s="5"/>
    </row>
    <row r="578">
      <c r="I578" s="7"/>
      <c r="J578" s="7"/>
      <c r="K578" s="7"/>
      <c r="R578" s="5"/>
      <c r="S578" s="5"/>
      <c r="T578" s="5"/>
    </row>
    <row r="579">
      <c r="I579" s="7"/>
      <c r="J579" s="7"/>
      <c r="K579" s="7"/>
      <c r="R579" s="5"/>
      <c r="S579" s="5"/>
      <c r="T579" s="5"/>
    </row>
    <row r="580">
      <c r="I580" s="7"/>
      <c r="J580" s="7"/>
      <c r="K580" s="7"/>
      <c r="R580" s="5"/>
      <c r="S580" s="5"/>
      <c r="T580" s="5"/>
    </row>
    <row r="581">
      <c r="I581" s="7"/>
      <c r="J581" s="7"/>
      <c r="K581" s="7"/>
      <c r="R581" s="5"/>
      <c r="S581" s="5"/>
      <c r="T581" s="5"/>
    </row>
    <row r="582">
      <c r="I582" s="7"/>
      <c r="J582" s="7"/>
      <c r="K582" s="7"/>
      <c r="R582" s="5"/>
      <c r="S582" s="5"/>
      <c r="T582" s="5"/>
    </row>
    <row r="583">
      <c r="I583" s="7"/>
      <c r="J583" s="7"/>
      <c r="K583" s="7"/>
      <c r="R583" s="5"/>
      <c r="S583" s="5"/>
      <c r="T583" s="5"/>
    </row>
    <row r="584">
      <c r="I584" s="7"/>
      <c r="J584" s="7"/>
      <c r="K584" s="7"/>
      <c r="R584" s="5"/>
      <c r="S584" s="5"/>
      <c r="T584" s="5"/>
    </row>
    <row r="585">
      <c r="I585" s="7"/>
      <c r="J585" s="7"/>
      <c r="K585" s="7"/>
      <c r="R585" s="5"/>
      <c r="S585" s="5"/>
      <c r="T585" s="5"/>
    </row>
    <row r="586">
      <c r="I586" s="7"/>
      <c r="J586" s="7"/>
      <c r="K586" s="7"/>
      <c r="R586" s="5"/>
      <c r="S586" s="5"/>
      <c r="T586" s="5"/>
    </row>
    <row r="587">
      <c r="I587" s="7"/>
      <c r="J587" s="7"/>
      <c r="K587" s="7"/>
      <c r="R587" s="5"/>
      <c r="S587" s="5"/>
      <c r="T587" s="5"/>
    </row>
    <row r="588">
      <c r="I588" s="7"/>
      <c r="J588" s="7"/>
      <c r="K588" s="7"/>
      <c r="R588" s="5"/>
      <c r="S588" s="5"/>
      <c r="T588" s="5"/>
    </row>
    <row r="589">
      <c r="I589" s="7"/>
      <c r="J589" s="7"/>
      <c r="K589" s="7"/>
      <c r="R589" s="5"/>
      <c r="S589" s="5"/>
      <c r="T589" s="5"/>
    </row>
    <row r="590">
      <c r="I590" s="7"/>
      <c r="J590" s="7"/>
      <c r="K590" s="7"/>
      <c r="R590" s="5"/>
      <c r="S590" s="5"/>
      <c r="T590" s="5"/>
    </row>
    <row r="591">
      <c r="I591" s="7"/>
      <c r="J591" s="7"/>
      <c r="K591" s="7"/>
      <c r="R591" s="5"/>
      <c r="S591" s="5"/>
      <c r="T591" s="5"/>
    </row>
    <row r="592">
      <c r="I592" s="7"/>
      <c r="J592" s="7"/>
      <c r="K592" s="7"/>
      <c r="R592" s="5"/>
      <c r="S592" s="5"/>
      <c r="T592" s="5"/>
    </row>
    <row r="593">
      <c r="I593" s="7"/>
      <c r="J593" s="7"/>
      <c r="K593" s="7"/>
      <c r="R593" s="5"/>
      <c r="S593" s="5"/>
      <c r="T593" s="5"/>
    </row>
    <row r="594">
      <c r="I594" s="7"/>
      <c r="J594" s="7"/>
      <c r="K594" s="7"/>
      <c r="R594" s="5"/>
      <c r="S594" s="5"/>
      <c r="T594" s="5"/>
    </row>
    <row r="595">
      <c r="I595" s="7"/>
      <c r="J595" s="7"/>
      <c r="K595" s="7"/>
      <c r="R595" s="5"/>
      <c r="S595" s="5"/>
      <c r="T595" s="5"/>
    </row>
    <row r="596">
      <c r="I596" s="7"/>
      <c r="J596" s="7"/>
      <c r="K596" s="7"/>
      <c r="R596" s="5"/>
      <c r="S596" s="5"/>
      <c r="T596" s="5"/>
    </row>
    <row r="597">
      <c r="I597" s="7"/>
      <c r="J597" s="7"/>
      <c r="K597" s="7"/>
      <c r="R597" s="5"/>
      <c r="S597" s="5"/>
      <c r="T597" s="5"/>
    </row>
    <row r="598">
      <c r="I598" s="7"/>
      <c r="J598" s="7"/>
      <c r="K598" s="7"/>
      <c r="R598" s="5"/>
      <c r="S598" s="5"/>
      <c r="T598" s="5"/>
    </row>
    <row r="599">
      <c r="I599" s="7"/>
      <c r="J599" s="7"/>
      <c r="K599" s="7"/>
      <c r="R599" s="5"/>
      <c r="S599" s="5"/>
      <c r="T599" s="5"/>
    </row>
    <row r="600">
      <c r="I600" s="7"/>
      <c r="J600" s="7"/>
      <c r="K600" s="7"/>
      <c r="R600" s="5"/>
      <c r="S600" s="5"/>
      <c r="T600" s="5"/>
    </row>
    <row r="601">
      <c r="I601" s="7"/>
      <c r="J601" s="7"/>
      <c r="K601" s="7"/>
      <c r="R601" s="5"/>
      <c r="S601" s="5"/>
      <c r="T601" s="5"/>
    </row>
    <row r="602">
      <c r="I602" s="7"/>
      <c r="J602" s="7"/>
      <c r="K602" s="7"/>
      <c r="R602" s="5"/>
      <c r="S602" s="5"/>
      <c r="T602" s="5"/>
    </row>
    <row r="603">
      <c r="I603" s="7"/>
      <c r="J603" s="7"/>
      <c r="K603" s="7"/>
      <c r="R603" s="5"/>
      <c r="S603" s="5"/>
      <c r="T603" s="5"/>
    </row>
    <row r="604">
      <c r="I604" s="7"/>
      <c r="J604" s="7"/>
      <c r="K604" s="7"/>
      <c r="R604" s="5"/>
      <c r="S604" s="5"/>
      <c r="T604" s="5"/>
    </row>
    <row r="605">
      <c r="I605" s="7"/>
      <c r="J605" s="7"/>
      <c r="K605" s="7"/>
      <c r="R605" s="5"/>
      <c r="S605" s="5"/>
      <c r="T605" s="5"/>
    </row>
    <row r="606">
      <c r="I606" s="7"/>
      <c r="J606" s="7"/>
      <c r="K606" s="7"/>
      <c r="R606" s="5"/>
      <c r="S606" s="5"/>
      <c r="T606" s="5"/>
    </row>
    <row r="607">
      <c r="I607" s="7"/>
      <c r="J607" s="7"/>
      <c r="K607" s="7"/>
      <c r="R607" s="5"/>
      <c r="S607" s="5"/>
      <c r="T607" s="5"/>
    </row>
    <row r="608">
      <c r="I608" s="7"/>
      <c r="J608" s="7"/>
      <c r="K608" s="7"/>
      <c r="R608" s="5"/>
      <c r="S608" s="5"/>
      <c r="T608" s="5"/>
    </row>
    <row r="609">
      <c r="I609" s="7"/>
      <c r="J609" s="7"/>
      <c r="K609" s="7"/>
      <c r="R609" s="5"/>
      <c r="S609" s="5"/>
      <c r="T609" s="5"/>
    </row>
    <row r="610">
      <c r="I610" s="7"/>
      <c r="J610" s="7"/>
      <c r="K610" s="7"/>
      <c r="R610" s="5"/>
      <c r="S610" s="5"/>
      <c r="T610" s="5"/>
    </row>
    <row r="611">
      <c r="I611" s="7"/>
      <c r="J611" s="7"/>
      <c r="K611" s="7"/>
      <c r="R611" s="5"/>
      <c r="S611" s="5"/>
      <c r="T611" s="5"/>
    </row>
    <row r="612">
      <c r="I612" s="7"/>
      <c r="J612" s="7"/>
      <c r="K612" s="7"/>
      <c r="R612" s="5"/>
      <c r="S612" s="5"/>
      <c r="T612" s="5"/>
    </row>
    <row r="613">
      <c r="I613" s="7"/>
      <c r="J613" s="7"/>
      <c r="K613" s="7"/>
      <c r="R613" s="5"/>
      <c r="S613" s="5"/>
      <c r="T613" s="5"/>
    </row>
    <row r="614">
      <c r="I614" s="7"/>
      <c r="J614" s="7"/>
      <c r="K614" s="7"/>
      <c r="R614" s="5"/>
      <c r="S614" s="5"/>
      <c r="T614" s="5"/>
    </row>
    <row r="615">
      <c r="I615" s="7"/>
      <c r="J615" s="7"/>
      <c r="K615" s="7"/>
      <c r="R615" s="5"/>
      <c r="S615" s="5"/>
      <c r="T615" s="5"/>
    </row>
    <row r="616">
      <c r="I616" s="7"/>
      <c r="J616" s="7"/>
      <c r="K616" s="7"/>
      <c r="R616" s="5"/>
      <c r="S616" s="5"/>
      <c r="T616" s="5"/>
    </row>
    <row r="617">
      <c r="I617" s="7"/>
      <c r="J617" s="7"/>
      <c r="K617" s="7"/>
      <c r="R617" s="5"/>
      <c r="S617" s="5"/>
      <c r="T617" s="5"/>
    </row>
    <row r="618">
      <c r="I618" s="7"/>
      <c r="J618" s="7"/>
      <c r="K618" s="7"/>
      <c r="R618" s="5"/>
      <c r="S618" s="5"/>
      <c r="T618" s="5"/>
    </row>
    <row r="619">
      <c r="I619" s="7"/>
      <c r="J619" s="7"/>
      <c r="K619" s="7"/>
      <c r="R619" s="5"/>
      <c r="S619" s="5"/>
      <c r="T619" s="5"/>
    </row>
    <row r="620">
      <c r="I620" s="7"/>
      <c r="J620" s="7"/>
      <c r="K620" s="7"/>
      <c r="R620" s="5"/>
      <c r="S620" s="5"/>
      <c r="T620" s="5"/>
    </row>
    <row r="621">
      <c r="I621" s="7"/>
      <c r="J621" s="7"/>
      <c r="K621" s="7"/>
      <c r="R621" s="5"/>
      <c r="S621" s="5"/>
      <c r="T621" s="5"/>
    </row>
    <row r="622">
      <c r="I622" s="7"/>
      <c r="J622" s="7"/>
      <c r="K622" s="7"/>
      <c r="R622" s="5"/>
      <c r="S622" s="5"/>
      <c r="T622" s="5"/>
    </row>
    <row r="623">
      <c r="I623" s="7"/>
      <c r="J623" s="7"/>
      <c r="K623" s="7"/>
      <c r="R623" s="5"/>
      <c r="S623" s="5"/>
      <c r="T623" s="5"/>
    </row>
    <row r="624">
      <c r="I624" s="7"/>
      <c r="J624" s="7"/>
      <c r="K624" s="7"/>
      <c r="R624" s="5"/>
      <c r="S624" s="5"/>
      <c r="T624" s="5"/>
    </row>
    <row r="625">
      <c r="I625" s="7"/>
      <c r="J625" s="7"/>
      <c r="K625" s="7"/>
      <c r="R625" s="5"/>
      <c r="S625" s="5"/>
      <c r="T625" s="5"/>
    </row>
    <row r="626">
      <c r="I626" s="7"/>
      <c r="J626" s="7"/>
      <c r="K626" s="7"/>
      <c r="R626" s="5"/>
      <c r="S626" s="5"/>
      <c r="T626" s="5"/>
    </row>
    <row r="627">
      <c r="I627" s="7"/>
      <c r="J627" s="7"/>
      <c r="K627" s="7"/>
      <c r="R627" s="5"/>
      <c r="S627" s="5"/>
      <c r="T627" s="5"/>
    </row>
    <row r="628">
      <c r="I628" s="7"/>
      <c r="J628" s="7"/>
      <c r="K628" s="7"/>
      <c r="R628" s="5"/>
      <c r="S628" s="5"/>
      <c r="T628" s="5"/>
    </row>
    <row r="629">
      <c r="I629" s="7"/>
      <c r="J629" s="7"/>
      <c r="K629" s="7"/>
      <c r="R629" s="5"/>
      <c r="S629" s="5"/>
      <c r="T629" s="5"/>
    </row>
    <row r="630">
      <c r="I630" s="7"/>
      <c r="J630" s="7"/>
      <c r="K630" s="7"/>
      <c r="R630" s="5"/>
      <c r="S630" s="5"/>
      <c r="T630" s="5"/>
    </row>
    <row r="631">
      <c r="I631" s="7"/>
      <c r="J631" s="7"/>
      <c r="K631" s="7"/>
      <c r="R631" s="5"/>
      <c r="S631" s="5"/>
      <c r="T631" s="5"/>
    </row>
    <row r="632">
      <c r="I632" s="7"/>
      <c r="J632" s="7"/>
      <c r="K632" s="7"/>
      <c r="R632" s="5"/>
      <c r="S632" s="5"/>
      <c r="T632" s="5"/>
    </row>
    <row r="633">
      <c r="I633" s="7"/>
      <c r="J633" s="7"/>
      <c r="K633" s="7"/>
      <c r="R633" s="5"/>
      <c r="S633" s="5"/>
      <c r="T633" s="5"/>
    </row>
    <row r="634">
      <c r="I634" s="7"/>
      <c r="J634" s="7"/>
      <c r="K634" s="7"/>
      <c r="R634" s="5"/>
      <c r="S634" s="5"/>
      <c r="T634" s="5"/>
    </row>
    <row r="635">
      <c r="I635" s="7"/>
      <c r="J635" s="7"/>
      <c r="K635" s="7"/>
      <c r="R635" s="5"/>
      <c r="S635" s="5"/>
      <c r="T635" s="5"/>
    </row>
    <row r="636">
      <c r="I636" s="7"/>
      <c r="J636" s="7"/>
      <c r="K636" s="7"/>
      <c r="R636" s="5"/>
      <c r="S636" s="5"/>
      <c r="T636" s="5"/>
    </row>
    <row r="637">
      <c r="I637" s="7"/>
      <c r="J637" s="7"/>
      <c r="K637" s="7"/>
      <c r="R637" s="5"/>
      <c r="S637" s="5"/>
      <c r="T637" s="5"/>
    </row>
    <row r="638">
      <c r="I638" s="7"/>
      <c r="J638" s="7"/>
      <c r="K638" s="7"/>
      <c r="R638" s="5"/>
      <c r="S638" s="5"/>
      <c r="T638" s="5"/>
    </row>
    <row r="639">
      <c r="I639" s="7"/>
      <c r="J639" s="7"/>
      <c r="K639" s="7"/>
      <c r="R639" s="5"/>
      <c r="S639" s="5"/>
      <c r="T639" s="5"/>
    </row>
    <row r="640">
      <c r="I640" s="7"/>
      <c r="J640" s="7"/>
      <c r="K640" s="7"/>
      <c r="R640" s="5"/>
      <c r="S640" s="5"/>
      <c r="T640" s="5"/>
    </row>
    <row r="641">
      <c r="I641" s="7"/>
      <c r="J641" s="7"/>
      <c r="K641" s="7"/>
      <c r="R641" s="5"/>
      <c r="S641" s="5"/>
      <c r="T641" s="5"/>
    </row>
    <row r="642">
      <c r="I642" s="7"/>
      <c r="J642" s="7"/>
      <c r="K642" s="7"/>
      <c r="R642" s="5"/>
      <c r="S642" s="5"/>
      <c r="T642" s="5"/>
    </row>
    <row r="643">
      <c r="I643" s="7"/>
      <c r="J643" s="7"/>
      <c r="K643" s="7"/>
      <c r="R643" s="5"/>
      <c r="S643" s="5"/>
      <c r="T643" s="5"/>
    </row>
    <row r="644">
      <c r="I644" s="7"/>
      <c r="J644" s="7"/>
      <c r="K644" s="7"/>
      <c r="R644" s="5"/>
      <c r="S644" s="5"/>
      <c r="T644" s="5"/>
    </row>
    <row r="645">
      <c r="I645" s="7"/>
      <c r="J645" s="7"/>
      <c r="K645" s="7"/>
      <c r="R645" s="5"/>
      <c r="S645" s="5"/>
      <c r="T645" s="5"/>
    </row>
    <row r="646">
      <c r="I646" s="7"/>
      <c r="J646" s="7"/>
      <c r="K646" s="7"/>
      <c r="R646" s="5"/>
      <c r="S646" s="5"/>
      <c r="T646" s="5"/>
    </row>
    <row r="647">
      <c r="I647" s="7"/>
      <c r="J647" s="7"/>
      <c r="K647" s="7"/>
      <c r="R647" s="5"/>
      <c r="S647" s="5"/>
      <c r="T647" s="5"/>
    </row>
    <row r="648">
      <c r="I648" s="7"/>
      <c r="J648" s="7"/>
      <c r="K648" s="7"/>
      <c r="R648" s="5"/>
      <c r="S648" s="5"/>
      <c r="T648" s="5"/>
    </row>
    <row r="649">
      <c r="I649" s="7"/>
      <c r="J649" s="7"/>
      <c r="K649" s="7"/>
      <c r="R649" s="5"/>
      <c r="S649" s="5"/>
      <c r="T649" s="5"/>
    </row>
    <row r="650">
      <c r="I650" s="7"/>
      <c r="J650" s="7"/>
      <c r="K650" s="7"/>
      <c r="R650" s="5"/>
      <c r="S650" s="5"/>
      <c r="T650" s="5"/>
    </row>
    <row r="651">
      <c r="I651" s="7"/>
      <c r="J651" s="7"/>
      <c r="K651" s="7"/>
      <c r="R651" s="5"/>
      <c r="S651" s="5"/>
      <c r="T651" s="5"/>
    </row>
    <row r="652">
      <c r="I652" s="7"/>
      <c r="J652" s="7"/>
      <c r="K652" s="7"/>
      <c r="R652" s="5"/>
      <c r="S652" s="5"/>
      <c r="T652" s="5"/>
    </row>
    <row r="653">
      <c r="I653" s="7"/>
      <c r="J653" s="7"/>
      <c r="K653" s="7"/>
      <c r="R653" s="5"/>
      <c r="S653" s="5"/>
      <c r="T653" s="5"/>
    </row>
    <row r="654">
      <c r="I654" s="7"/>
      <c r="J654" s="7"/>
      <c r="K654" s="7"/>
      <c r="R654" s="5"/>
      <c r="S654" s="5"/>
      <c r="T654" s="5"/>
    </row>
    <row r="655">
      <c r="I655" s="7"/>
      <c r="J655" s="7"/>
      <c r="K655" s="7"/>
      <c r="R655" s="5"/>
      <c r="S655" s="5"/>
      <c r="T655" s="5"/>
    </row>
    <row r="656">
      <c r="I656" s="7"/>
      <c r="J656" s="7"/>
      <c r="K656" s="7"/>
      <c r="R656" s="5"/>
      <c r="S656" s="5"/>
      <c r="T656" s="5"/>
    </row>
    <row r="657">
      <c r="I657" s="7"/>
      <c r="J657" s="7"/>
      <c r="K657" s="7"/>
      <c r="R657" s="5"/>
      <c r="S657" s="5"/>
      <c r="T657" s="5"/>
    </row>
    <row r="658">
      <c r="I658" s="7"/>
      <c r="J658" s="7"/>
      <c r="K658" s="7"/>
      <c r="R658" s="5"/>
      <c r="S658" s="5"/>
      <c r="T658" s="5"/>
    </row>
    <row r="659">
      <c r="I659" s="7"/>
      <c r="J659" s="7"/>
      <c r="K659" s="7"/>
      <c r="R659" s="5"/>
      <c r="S659" s="5"/>
      <c r="T659" s="5"/>
    </row>
    <row r="660">
      <c r="I660" s="7"/>
      <c r="J660" s="7"/>
      <c r="K660" s="7"/>
      <c r="R660" s="5"/>
      <c r="S660" s="5"/>
      <c r="T660" s="5"/>
    </row>
    <row r="661">
      <c r="I661" s="7"/>
      <c r="J661" s="7"/>
      <c r="K661" s="7"/>
      <c r="R661" s="5"/>
      <c r="S661" s="5"/>
      <c r="T661" s="5"/>
    </row>
    <row r="662">
      <c r="I662" s="7"/>
      <c r="J662" s="7"/>
      <c r="K662" s="7"/>
      <c r="R662" s="5"/>
      <c r="S662" s="5"/>
      <c r="T662" s="5"/>
    </row>
    <row r="663">
      <c r="I663" s="7"/>
      <c r="J663" s="7"/>
      <c r="K663" s="7"/>
      <c r="R663" s="5"/>
      <c r="S663" s="5"/>
      <c r="T663" s="5"/>
    </row>
    <row r="664">
      <c r="I664" s="7"/>
      <c r="J664" s="7"/>
      <c r="K664" s="7"/>
      <c r="R664" s="5"/>
      <c r="S664" s="5"/>
      <c r="T664" s="5"/>
    </row>
    <row r="665">
      <c r="I665" s="7"/>
      <c r="J665" s="7"/>
      <c r="K665" s="7"/>
      <c r="R665" s="5"/>
      <c r="S665" s="5"/>
      <c r="T665" s="5"/>
    </row>
    <row r="666">
      <c r="I666" s="7"/>
      <c r="J666" s="7"/>
      <c r="K666" s="7"/>
      <c r="R666" s="5"/>
      <c r="S666" s="5"/>
      <c r="T666" s="5"/>
    </row>
    <row r="667">
      <c r="I667" s="7"/>
      <c r="J667" s="7"/>
      <c r="K667" s="7"/>
      <c r="R667" s="5"/>
      <c r="S667" s="5"/>
      <c r="T667" s="5"/>
    </row>
    <row r="668">
      <c r="I668" s="7"/>
      <c r="J668" s="7"/>
      <c r="K668" s="7"/>
      <c r="R668" s="5"/>
      <c r="S668" s="5"/>
      <c r="T668" s="5"/>
    </row>
    <row r="669">
      <c r="I669" s="7"/>
      <c r="J669" s="7"/>
      <c r="K669" s="7"/>
      <c r="R669" s="5"/>
      <c r="S669" s="5"/>
      <c r="T669" s="5"/>
    </row>
    <row r="670">
      <c r="I670" s="7"/>
      <c r="J670" s="7"/>
      <c r="K670" s="7"/>
      <c r="R670" s="5"/>
      <c r="S670" s="5"/>
      <c r="T670" s="5"/>
    </row>
    <row r="671">
      <c r="I671" s="7"/>
      <c r="J671" s="7"/>
      <c r="K671" s="7"/>
      <c r="R671" s="5"/>
      <c r="S671" s="5"/>
      <c r="T671" s="5"/>
    </row>
    <row r="672">
      <c r="I672" s="7"/>
      <c r="J672" s="7"/>
      <c r="K672" s="7"/>
      <c r="R672" s="5"/>
      <c r="S672" s="5"/>
      <c r="T672" s="5"/>
    </row>
    <row r="673">
      <c r="I673" s="7"/>
      <c r="J673" s="7"/>
      <c r="K673" s="7"/>
      <c r="R673" s="5"/>
      <c r="S673" s="5"/>
      <c r="T673" s="5"/>
    </row>
    <row r="674">
      <c r="I674" s="7"/>
      <c r="J674" s="7"/>
      <c r="K674" s="7"/>
      <c r="R674" s="5"/>
      <c r="S674" s="5"/>
      <c r="T674" s="5"/>
    </row>
    <row r="675">
      <c r="I675" s="7"/>
      <c r="J675" s="7"/>
      <c r="K675" s="7"/>
      <c r="R675" s="5"/>
      <c r="S675" s="5"/>
      <c r="T675" s="5"/>
    </row>
    <row r="676">
      <c r="I676" s="7"/>
      <c r="J676" s="7"/>
      <c r="K676" s="7"/>
      <c r="R676" s="5"/>
      <c r="S676" s="5"/>
      <c r="T676" s="5"/>
    </row>
    <row r="677">
      <c r="I677" s="7"/>
      <c r="J677" s="7"/>
      <c r="K677" s="7"/>
      <c r="R677" s="5"/>
      <c r="S677" s="5"/>
      <c r="T677" s="5"/>
    </row>
    <row r="678">
      <c r="I678" s="7"/>
      <c r="J678" s="7"/>
      <c r="K678" s="7"/>
      <c r="R678" s="5"/>
      <c r="S678" s="5"/>
      <c r="T678" s="5"/>
    </row>
    <row r="679">
      <c r="I679" s="7"/>
      <c r="J679" s="7"/>
      <c r="K679" s="7"/>
      <c r="R679" s="5"/>
      <c r="S679" s="5"/>
      <c r="T679" s="5"/>
    </row>
    <row r="680">
      <c r="I680" s="7"/>
      <c r="J680" s="7"/>
      <c r="K680" s="7"/>
      <c r="R680" s="5"/>
      <c r="S680" s="5"/>
      <c r="T680" s="5"/>
    </row>
    <row r="681">
      <c r="I681" s="7"/>
      <c r="J681" s="7"/>
      <c r="K681" s="7"/>
      <c r="R681" s="5"/>
      <c r="S681" s="5"/>
      <c r="T681" s="5"/>
    </row>
    <row r="682">
      <c r="I682" s="7"/>
      <c r="J682" s="7"/>
      <c r="K682" s="7"/>
      <c r="R682" s="5"/>
      <c r="S682" s="5"/>
      <c r="T682" s="5"/>
    </row>
    <row r="683">
      <c r="I683" s="7"/>
      <c r="J683" s="7"/>
      <c r="K683" s="7"/>
      <c r="R683" s="5"/>
      <c r="S683" s="5"/>
      <c r="T683" s="5"/>
    </row>
    <row r="684">
      <c r="I684" s="7"/>
      <c r="J684" s="7"/>
      <c r="K684" s="7"/>
      <c r="R684" s="5"/>
      <c r="S684" s="5"/>
      <c r="T684" s="5"/>
    </row>
    <row r="685">
      <c r="I685" s="7"/>
      <c r="J685" s="7"/>
      <c r="K685" s="7"/>
      <c r="R685" s="5"/>
      <c r="S685" s="5"/>
      <c r="T685" s="5"/>
    </row>
    <row r="686">
      <c r="I686" s="7"/>
      <c r="J686" s="7"/>
      <c r="K686" s="7"/>
      <c r="R686" s="5"/>
      <c r="S686" s="5"/>
      <c r="T686" s="5"/>
    </row>
    <row r="687">
      <c r="I687" s="7"/>
      <c r="J687" s="7"/>
      <c r="K687" s="7"/>
      <c r="R687" s="5"/>
      <c r="S687" s="5"/>
      <c r="T687" s="5"/>
    </row>
    <row r="688">
      <c r="I688" s="7"/>
      <c r="J688" s="7"/>
      <c r="K688" s="7"/>
      <c r="R688" s="5"/>
      <c r="S688" s="5"/>
      <c r="T688" s="5"/>
    </row>
    <row r="689">
      <c r="I689" s="7"/>
      <c r="J689" s="7"/>
      <c r="K689" s="7"/>
      <c r="R689" s="5"/>
      <c r="S689" s="5"/>
      <c r="T689" s="5"/>
    </row>
    <row r="690">
      <c r="I690" s="7"/>
      <c r="J690" s="7"/>
      <c r="K690" s="7"/>
      <c r="R690" s="5"/>
      <c r="S690" s="5"/>
      <c r="T690" s="5"/>
    </row>
    <row r="691">
      <c r="I691" s="7"/>
      <c r="J691" s="7"/>
      <c r="K691" s="7"/>
      <c r="R691" s="5"/>
      <c r="S691" s="5"/>
      <c r="T691" s="5"/>
    </row>
    <row r="692">
      <c r="I692" s="7"/>
      <c r="J692" s="7"/>
      <c r="K692" s="7"/>
      <c r="R692" s="5"/>
      <c r="S692" s="5"/>
      <c r="T692" s="5"/>
    </row>
    <row r="693">
      <c r="I693" s="7"/>
      <c r="J693" s="7"/>
      <c r="K693" s="7"/>
      <c r="R693" s="5"/>
      <c r="S693" s="5"/>
      <c r="T693" s="5"/>
    </row>
    <row r="694">
      <c r="I694" s="7"/>
      <c r="J694" s="7"/>
      <c r="K694" s="7"/>
      <c r="R694" s="5"/>
      <c r="S694" s="5"/>
      <c r="T694" s="5"/>
    </row>
    <row r="695">
      <c r="I695" s="7"/>
      <c r="J695" s="7"/>
      <c r="K695" s="7"/>
      <c r="R695" s="5"/>
      <c r="S695" s="5"/>
      <c r="T695" s="5"/>
    </row>
    <row r="696">
      <c r="I696" s="7"/>
      <c r="J696" s="7"/>
      <c r="K696" s="7"/>
      <c r="R696" s="5"/>
      <c r="S696" s="5"/>
      <c r="T696" s="5"/>
    </row>
    <row r="697">
      <c r="I697" s="7"/>
      <c r="J697" s="7"/>
      <c r="K697" s="7"/>
      <c r="R697" s="5"/>
      <c r="S697" s="5"/>
      <c r="T697" s="5"/>
    </row>
    <row r="698">
      <c r="I698" s="7"/>
      <c r="J698" s="7"/>
      <c r="K698" s="7"/>
      <c r="R698" s="5"/>
      <c r="S698" s="5"/>
      <c r="T698" s="5"/>
    </row>
    <row r="699">
      <c r="I699" s="7"/>
      <c r="J699" s="7"/>
      <c r="K699" s="7"/>
      <c r="R699" s="5"/>
      <c r="S699" s="5"/>
      <c r="T699" s="5"/>
    </row>
    <row r="700">
      <c r="I700" s="7"/>
      <c r="J700" s="7"/>
      <c r="K700" s="7"/>
      <c r="R700" s="5"/>
      <c r="S700" s="5"/>
      <c r="T700" s="5"/>
    </row>
    <row r="701">
      <c r="I701" s="7"/>
      <c r="J701" s="7"/>
      <c r="K701" s="7"/>
      <c r="R701" s="5"/>
      <c r="S701" s="5"/>
      <c r="T701" s="5"/>
    </row>
    <row r="702">
      <c r="I702" s="7"/>
      <c r="J702" s="7"/>
      <c r="K702" s="7"/>
      <c r="R702" s="5"/>
      <c r="S702" s="5"/>
      <c r="T702" s="5"/>
    </row>
    <row r="703">
      <c r="I703" s="7"/>
      <c r="J703" s="7"/>
      <c r="K703" s="7"/>
      <c r="R703" s="5"/>
      <c r="S703" s="5"/>
      <c r="T703" s="5"/>
    </row>
    <row r="704">
      <c r="I704" s="7"/>
      <c r="J704" s="7"/>
      <c r="K704" s="7"/>
      <c r="R704" s="5"/>
      <c r="S704" s="5"/>
      <c r="T704" s="5"/>
    </row>
    <row r="705">
      <c r="I705" s="7"/>
      <c r="J705" s="7"/>
      <c r="K705" s="7"/>
      <c r="R705" s="5"/>
      <c r="S705" s="5"/>
      <c r="T705" s="5"/>
    </row>
    <row r="706">
      <c r="I706" s="7"/>
      <c r="J706" s="7"/>
      <c r="K706" s="7"/>
      <c r="R706" s="5"/>
      <c r="S706" s="5"/>
      <c r="T706" s="5"/>
    </row>
    <row r="707">
      <c r="I707" s="7"/>
      <c r="J707" s="7"/>
      <c r="K707" s="7"/>
      <c r="R707" s="5"/>
      <c r="S707" s="5"/>
      <c r="T707" s="5"/>
    </row>
    <row r="708">
      <c r="I708" s="7"/>
      <c r="J708" s="7"/>
      <c r="K708" s="7"/>
      <c r="R708" s="5"/>
      <c r="S708" s="5"/>
      <c r="T708" s="5"/>
    </row>
    <row r="709">
      <c r="I709" s="7"/>
      <c r="J709" s="7"/>
      <c r="K709" s="7"/>
      <c r="R709" s="5"/>
      <c r="S709" s="5"/>
      <c r="T709" s="5"/>
    </row>
    <row r="710">
      <c r="I710" s="7"/>
      <c r="J710" s="7"/>
      <c r="K710" s="7"/>
      <c r="R710" s="5"/>
      <c r="S710" s="5"/>
      <c r="T710" s="5"/>
    </row>
    <row r="711">
      <c r="I711" s="7"/>
      <c r="J711" s="7"/>
      <c r="K711" s="7"/>
      <c r="R711" s="5"/>
      <c r="S711" s="5"/>
      <c r="T711" s="5"/>
    </row>
    <row r="712">
      <c r="I712" s="7"/>
      <c r="J712" s="7"/>
      <c r="K712" s="7"/>
      <c r="R712" s="5"/>
      <c r="S712" s="5"/>
      <c r="T712" s="5"/>
    </row>
    <row r="713">
      <c r="I713" s="7"/>
      <c r="J713" s="7"/>
      <c r="K713" s="7"/>
      <c r="R713" s="5"/>
      <c r="S713" s="5"/>
      <c r="T713" s="5"/>
    </row>
    <row r="714">
      <c r="I714" s="7"/>
      <c r="J714" s="7"/>
      <c r="K714" s="7"/>
      <c r="R714" s="5"/>
      <c r="S714" s="5"/>
      <c r="T714" s="5"/>
    </row>
    <row r="715">
      <c r="I715" s="7"/>
      <c r="J715" s="7"/>
      <c r="K715" s="7"/>
      <c r="R715" s="5"/>
      <c r="S715" s="5"/>
      <c r="T715" s="5"/>
    </row>
    <row r="716">
      <c r="I716" s="7"/>
      <c r="J716" s="7"/>
      <c r="K716" s="7"/>
      <c r="R716" s="5"/>
      <c r="S716" s="5"/>
      <c r="T716" s="5"/>
    </row>
    <row r="717">
      <c r="I717" s="7"/>
      <c r="J717" s="7"/>
      <c r="K717" s="7"/>
      <c r="R717" s="5"/>
      <c r="S717" s="5"/>
      <c r="T717" s="5"/>
    </row>
    <row r="718">
      <c r="I718" s="7"/>
      <c r="J718" s="7"/>
      <c r="K718" s="7"/>
      <c r="R718" s="5"/>
      <c r="S718" s="5"/>
      <c r="T718" s="5"/>
    </row>
    <row r="719">
      <c r="I719" s="7"/>
      <c r="J719" s="7"/>
      <c r="K719" s="7"/>
      <c r="R719" s="5"/>
      <c r="S719" s="5"/>
      <c r="T719" s="5"/>
    </row>
    <row r="720">
      <c r="I720" s="7"/>
      <c r="J720" s="7"/>
      <c r="K720" s="7"/>
      <c r="R720" s="5"/>
      <c r="S720" s="5"/>
      <c r="T720" s="5"/>
    </row>
    <row r="721">
      <c r="I721" s="7"/>
      <c r="J721" s="7"/>
      <c r="K721" s="7"/>
      <c r="R721" s="5"/>
      <c r="S721" s="5"/>
      <c r="T721" s="5"/>
    </row>
    <row r="722">
      <c r="I722" s="7"/>
      <c r="J722" s="7"/>
      <c r="K722" s="7"/>
      <c r="R722" s="5"/>
      <c r="S722" s="5"/>
      <c r="T722" s="5"/>
    </row>
    <row r="723">
      <c r="I723" s="7"/>
      <c r="J723" s="7"/>
      <c r="K723" s="7"/>
      <c r="R723" s="5"/>
      <c r="S723" s="5"/>
      <c r="T723" s="5"/>
    </row>
    <row r="724">
      <c r="I724" s="7"/>
      <c r="J724" s="7"/>
      <c r="K724" s="7"/>
      <c r="R724" s="5"/>
      <c r="S724" s="5"/>
      <c r="T724" s="5"/>
    </row>
    <row r="725">
      <c r="I725" s="7"/>
      <c r="J725" s="7"/>
      <c r="K725" s="7"/>
      <c r="R725" s="5"/>
      <c r="S725" s="5"/>
      <c r="T725" s="5"/>
    </row>
    <row r="726">
      <c r="I726" s="7"/>
      <c r="J726" s="7"/>
      <c r="K726" s="7"/>
      <c r="R726" s="5"/>
      <c r="S726" s="5"/>
      <c r="T726" s="5"/>
    </row>
    <row r="727">
      <c r="I727" s="7"/>
      <c r="J727" s="7"/>
      <c r="K727" s="7"/>
      <c r="R727" s="5"/>
      <c r="S727" s="5"/>
      <c r="T727" s="5"/>
    </row>
    <row r="728">
      <c r="I728" s="7"/>
      <c r="J728" s="7"/>
      <c r="K728" s="7"/>
      <c r="R728" s="5"/>
      <c r="S728" s="5"/>
      <c r="T728" s="5"/>
    </row>
    <row r="729">
      <c r="I729" s="7"/>
      <c r="J729" s="7"/>
      <c r="K729" s="7"/>
      <c r="R729" s="5"/>
      <c r="S729" s="5"/>
      <c r="T729" s="5"/>
    </row>
    <row r="730">
      <c r="I730" s="7"/>
      <c r="J730" s="7"/>
      <c r="K730" s="7"/>
      <c r="R730" s="5"/>
      <c r="S730" s="5"/>
      <c r="T730" s="5"/>
    </row>
    <row r="731">
      <c r="I731" s="7"/>
      <c r="J731" s="7"/>
      <c r="K731" s="7"/>
      <c r="R731" s="5"/>
      <c r="S731" s="5"/>
      <c r="T731" s="5"/>
    </row>
    <row r="732">
      <c r="I732" s="7"/>
      <c r="J732" s="7"/>
      <c r="K732" s="7"/>
      <c r="R732" s="5"/>
      <c r="S732" s="5"/>
      <c r="T732" s="5"/>
    </row>
    <row r="733">
      <c r="I733" s="7"/>
      <c r="J733" s="7"/>
      <c r="K733" s="7"/>
      <c r="R733" s="5"/>
      <c r="S733" s="5"/>
      <c r="T733" s="5"/>
    </row>
    <row r="734">
      <c r="I734" s="7"/>
      <c r="J734" s="7"/>
      <c r="K734" s="7"/>
      <c r="R734" s="5"/>
      <c r="S734" s="5"/>
      <c r="T734" s="5"/>
    </row>
    <row r="735">
      <c r="I735" s="7"/>
      <c r="J735" s="7"/>
      <c r="K735" s="7"/>
      <c r="R735" s="5"/>
      <c r="S735" s="5"/>
      <c r="T735" s="5"/>
    </row>
    <row r="736">
      <c r="I736" s="7"/>
      <c r="J736" s="7"/>
      <c r="K736" s="7"/>
      <c r="R736" s="5"/>
      <c r="S736" s="5"/>
      <c r="T736" s="5"/>
    </row>
    <row r="737">
      <c r="I737" s="7"/>
      <c r="J737" s="7"/>
      <c r="K737" s="7"/>
      <c r="R737" s="5"/>
      <c r="S737" s="5"/>
      <c r="T737" s="5"/>
    </row>
    <row r="738">
      <c r="I738" s="7"/>
      <c r="J738" s="7"/>
      <c r="K738" s="7"/>
      <c r="R738" s="5"/>
      <c r="S738" s="5"/>
      <c r="T738" s="5"/>
    </row>
    <row r="739">
      <c r="I739" s="7"/>
      <c r="J739" s="7"/>
      <c r="K739" s="7"/>
      <c r="R739" s="5"/>
      <c r="S739" s="5"/>
      <c r="T739" s="5"/>
    </row>
    <row r="740">
      <c r="I740" s="7"/>
      <c r="J740" s="7"/>
      <c r="K740" s="7"/>
      <c r="R740" s="5"/>
      <c r="S740" s="5"/>
      <c r="T740" s="5"/>
    </row>
    <row r="741">
      <c r="I741" s="7"/>
      <c r="J741" s="7"/>
      <c r="K741" s="7"/>
      <c r="R741" s="5"/>
      <c r="S741" s="5"/>
      <c r="T741" s="5"/>
    </row>
    <row r="742">
      <c r="I742" s="7"/>
      <c r="J742" s="7"/>
      <c r="K742" s="7"/>
      <c r="R742" s="5"/>
      <c r="S742" s="5"/>
      <c r="T742" s="5"/>
    </row>
    <row r="743">
      <c r="I743" s="7"/>
      <c r="J743" s="7"/>
      <c r="K743" s="7"/>
      <c r="R743" s="5"/>
      <c r="S743" s="5"/>
      <c r="T743" s="5"/>
    </row>
    <row r="744">
      <c r="I744" s="7"/>
      <c r="J744" s="7"/>
      <c r="K744" s="7"/>
      <c r="R744" s="5"/>
      <c r="S744" s="5"/>
      <c r="T744" s="5"/>
    </row>
    <row r="745">
      <c r="I745" s="7"/>
      <c r="J745" s="7"/>
      <c r="K745" s="7"/>
      <c r="R745" s="5"/>
      <c r="S745" s="5"/>
      <c r="T745" s="5"/>
    </row>
    <row r="746">
      <c r="I746" s="7"/>
      <c r="J746" s="7"/>
      <c r="K746" s="7"/>
      <c r="R746" s="5"/>
      <c r="S746" s="5"/>
      <c r="T746" s="5"/>
    </row>
    <row r="747">
      <c r="I747" s="7"/>
      <c r="J747" s="7"/>
      <c r="K747" s="7"/>
      <c r="R747" s="5"/>
      <c r="S747" s="5"/>
      <c r="T747" s="5"/>
    </row>
    <row r="748">
      <c r="I748" s="7"/>
      <c r="J748" s="7"/>
      <c r="K748" s="7"/>
      <c r="R748" s="5"/>
      <c r="S748" s="5"/>
      <c r="T748" s="5"/>
    </row>
    <row r="749">
      <c r="I749" s="7"/>
      <c r="J749" s="7"/>
      <c r="K749" s="7"/>
      <c r="R749" s="5"/>
      <c r="S749" s="5"/>
      <c r="T749" s="5"/>
    </row>
    <row r="750">
      <c r="I750" s="7"/>
      <c r="J750" s="7"/>
      <c r="K750" s="7"/>
      <c r="R750" s="5"/>
      <c r="S750" s="5"/>
      <c r="T750" s="5"/>
    </row>
    <row r="751">
      <c r="I751" s="7"/>
      <c r="J751" s="7"/>
      <c r="K751" s="7"/>
      <c r="R751" s="5"/>
      <c r="S751" s="5"/>
      <c r="T751" s="5"/>
    </row>
    <row r="752">
      <c r="I752" s="7"/>
      <c r="J752" s="7"/>
      <c r="K752" s="7"/>
      <c r="R752" s="5"/>
      <c r="S752" s="5"/>
      <c r="T752" s="5"/>
    </row>
    <row r="753">
      <c r="I753" s="7"/>
      <c r="J753" s="7"/>
      <c r="K753" s="7"/>
      <c r="R753" s="5"/>
      <c r="S753" s="5"/>
      <c r="T753" s="5"/>
    </row>
    <row r="754">
      <c r="I754" s="7"/>
      <c r="J754" s="7"/>
      <c r="K754" s="7"/>
      <c r="R754" s="5"/>
      <c r="S754" s="5"/>
      <c r="T754" s="5"/>
    </row>
    <row r="755">
      <c r="I755" s="7"/>
      <c r="J755" s="7"/>
      <c r="K755" s="7"/>
      <c r="R755" s="5"/>
      <c r="S755" s="5"/>
      <c r="T755" s="5"/>
    </row>
    <row r="756">
      <c r="I756" s="7"/>
      <c r="J756" s="7"/>
      <c r="K756" s="7"/>
      <c r="R756" s="5"/>
      <c r="S756" s="5"/>
      <c r="T756" s="5"/>
    </row>
    <row r="757">
      <c r="I757" s="7"/>
      <c r="J757" s="7"/>
      <c r="K757" s="7"/>
      <c r="R757" s="5"/>
      <c r="S757" s="5"/>
      <c r="T757" s="5"/>
    </row>
    <row r="758">
      <c r="I758" s="7"/>
      <c r="J758" s="7"/>
      <c r="K758" s="7"/>
      <c r="R758" s="5"/>
      <c r="S758" s="5"/>
      <c r="T758" s="5"/>
    </row>
    <row r="759">
      <c r="I759" s="7"/>
      <c r="J759" s="7"/>
      <c r="K759" s="7"/>
      <c r="R759" s="5"/>
      <c r="S759" s="5"/>
      <c r="T759" s="5"/>
    </row>
    <row r="760">
      <c r="I760" s="7"/>
      <c r="J760" s="7"/>
      <c r="K760" s="7"/>
      <c r="R760" s="5"/>
      <c r="S760" s="5"/>
      <c r="T760" s="5"/>
    </row>
    <row r="761">
      <c r="I761" s="7"/>
      <c r="J761" s="7"/>
      <c r="K761" s="7"/>
      <c r="R761" s="5"/>
      <c r="S761" s="5"/>
      <c r="T761" s="5"/>
    </row>
    <row r="762">
      <c r="I762" s="7"/>
      <c r="J762" s="7"/>
      <c r="K762" s="7"/>
      <c r="R762" s="5"/>
      <c r="S762" s="5"/>
      <c r="T762" s="5"/>
    </row>
    <row r="763">
      <c r="I763" s="7"/>
      <c r="J763" s="7"/>
      <c r="K763" s="7"/>
      <c r="R763" s="5"/>
      <c r="S763" s="5"/>
      <c r="T763" s="5"/>
    </row>
    <row r="764">
      <c r="I764" s="7"/>
      <c r="J764" s="7"/>
      <c r="K764" s="7"/>
      <c r="R764" s="5"/>
      <c r="S764" s="5"/>
      <c r="T764" s="5"/>
    </row>
    <row r="765">
      <c r="I765" s="7"/>
      <c r="J765" s="7"/>
      <c r="K765" s="7"/>
      <c r="R765" s="5"/>
      <c r="S765" s="5"/>
      <c r="T765" s="5"/>
    </row>
    <row r="766">
      <c r="I766" s="7"/>
      <c r="J766" s="7"/>
      <c r="K766" s="7"/>
      <c r="R766" s="5"/>
      <c r="S766" s="5"/>
      <c r="T766" s="5"/>
    </row>
    <row r="767">
      <c r="I767" s="7"/>
      <c r="J767" s="7"/>
      <c r="K767" s="7"/>
      <c r="R767" s="5"/>
      <c r="S767" s="5"/>
      <c r="T767" s="5"/>
    </row>
    <row r="768">
      <c r="I768" s="7"/>
      <c r="J768" s="7"/>
      <c r="K768" s="7"/>
      <c r="R768" s="5"/>
      <c r="S768" s="5"/>
      <c r="T768" s="5"/>
    </row>
    <row r="769">
      <c r="I769" s="7"/>
      <c r="J769" s="7"/>
      <c r="K769" s="7"/>
      <c r="R769" s="5"/>
      <c r="S769" s="5"/>
      <c r="T769" s="5"/>
    </row>
    <row r="770">
      <c r="I770" s="7"/>
      <c r="J770" s="7"/>
      <c r="K770" s="7"/>
      <c r="R770" s="5"/>
      <c r="S770" s="5"/>
      <c r="T770" s="5"/>
    </row>
    <row r="771">
      <c r="I771" s="7"/>
      <c r="J771" s="7"/>
      <c r="K771" s="7"/>
      <c r="R771" s="5"/>
      <c r="S771" s="5"/>
      <c r="T771" s="5"/>
    </row>
    <row r="772">
      <c r="I772" s="7"/>
      <c r="J772" s="7"/>
      <c r="K772" s="7"/>
      <c r="R772" s="5"/>
      <c r="S772" s="5"/>
      <c r="T772" s="5"/>
    </row>
    <row r="773">
      <c r="I773" s="7"/>
      <c r="J773" s="7"/>
      <c r="K773" s="7"/>
      <c r="R773" s="5"/>
      <c r="S773" s="5"/>
      <c r="T773" s="5"/>
    </row>
    <row r="774">
      <c r="I774" s="7"/>
      <c r="J774" s="7"/>
      <c r="K774" s="7"/>
      <c r="R774" s="5"/>
      <c r="S774" s="5"/>
      <c r="T774" s="5"/>
    </row>
    <row r="775">
      <c r="I775" s="7"/>
      <c r="J775" s="7"/>
      <c r="K775" s="7"/>
      <c r="R775" s="5"/>
      <c r="S775" s="5"/>
      <c r="T775" s="5"/>
    </row>
    <row r="776">
      <c r="I776" s="7"/>
      <c r="J776" s="7"/>
      <c r="K776" s="7"/>
      <c r="R776" s="5"/>
      <c r="S776" s="5"/>
      <c r="T776" s="5"/>
    </row>
    <row r="777">
      <c r="I777" s="7"/>
      <c r="J777" s="7"/>
      <c r="K777" s="7"/>
      <c r="R777" s="5"/>
      <c r="S777" s="5"/>
      <c r="T777" s="5"/>
    </row>
    <row r="778">
      <c r="I778" s="7"/>
      <c r="J778" s="7"/>
      <c r="K778" s="7"/>
      <c r="R778" s="5"/>
      <c r="S778" s="5"/>
      <c r="T778" s="5"/>
    </row>
    <row r="779">
      <c r="I779" s="7"/>
      <c r="J779" s="7"/>
      <c r="K779" s="7"/>
      <c r="R779" s="5"/>
      <c r="S779" s="5"/>
      <c r="T779" s="5"/>
    </row>
    <row r="780">
      <c r="I780" s="7"/>
      <c r="J780" s="7"/>
      <c r="K780" s="7"/>
      <c r="R780" s="5"/>
      <c r="S780" s="5"/>
      <c r="T780" s="5"/>
    </row>
    <row r="781">
      <c r="I781" s="7"/>
      <c r="J781" s="7"/>
      <c r="K781" s="7"/>
      <c r="R781" s="5"/>
      <c r="S781" s="5"/>
      <c r="T781" s="5"/>
    </row>
    <row r="782">
      <c r="I782" s="7"/>
      <c r="J782" s="7"/>
      <c r="K782" s="7"/>
      <c r="R782" s="5"/>
      <c r="S782" s="5"/>
      <c r="T782" s="5"/>
    </row>
    <row r="783">
      <c r="I783" s="7"/>
      <c r="J783" s="7"/>
      <c r="K783" s="7"/>
      <c r="R783" s="5"/>
      <c r="S783" s="5"/>
      <c r="T783" s="5"/>
    </row>
    <row r="784">
      <c r="I784" s="7"/>
      <c r="J784" s="7"/>
      <c r="K784" s="7"/>
      <c r="R784" s="5"/>
      <c r="S784" s="5"/>
      <c r="T784" s="5"/>
    </row>
    <row r="785">
      <c r="I785" s="7"/>
      <c r="J785" s="7"/>
      <c r="K785" s="7"/>
      <c r="R785" s="5"/>
      <c r="S785" s="5"/>
      <c r="T785" s="5"/>
    </row>
    <row r="786">
      <c r="I786" s="7"/>
      <c r="J786" s="7"/>
      <c r="K786" s="7"/>
      <c r="R786" s="5"/>
      <c r="S786" s="5"/>
      <c r="T786" s="5"/>
    </row>
    <row r="787">
      <c r="I787" s="7"/>
      <c r="J787" s="7"/>
      <c r="K787" s="7"/>
      <c r="R787" s="5"/>
      <c r="S787" s="5"/>
      <c r="T787" s="5"/>
    </row>
    <row r="788">
      <c r="I788" s="7"/>
      <c r="J788" s="7"/>
      <c r="K788" s="7"/>
      <c r="R788" s="5"/>
      <c r="S788" s="5"/>
      <c r="T788" s="5"/>
    </row>
    <row r="789">
      <c r="I789" s="7"/>
      <c r="J789" s="7"/>
      <c r="K789" s="7"/>
      <c r="R789" s="5"/>
      <c r="S789" s="5"/>
      <c r="T789" s="5"/>
    </row>
    <row r="790">
      <c r="I790" s="7"/>
      <c r="J790" s="7"/>
      <c r="K790" s="7"/>
      <c r="R790" s="5"/>
      <c r="S790" s="5"/>
      <c r="T790" s="5"/>
    </row>
    <row r="791">
      <c r="I791" s="7"/>
      <c r="J791" s="7"/>
      <c r="K791" s="7"/>
      <c r="R791" s="5"/>
      <c r="S791" s="5"/>
      <c r="T791" s="5"/>
    </row>
    <row r="792">
      <c r="I792" s="7"/>
      <c r="J792" s="7"/>
      <c r="K792" s="7"/>
      <c r="R792" s="5"/>
      <c r="S792" s="5"/>
      <c r="T792" s="5"/>
    </row>
    <row r="793">
      <c r="I793" s="7"/>
      <c r="J793" s="7"/>
      <c r="K793" s="7"/>
      <c r="R793" s="5"/>
      <c r="S793" s="5"/>
      <c r="T793" s="5"/>
    </row>
    <row r="794">
      <c r="I794" s="7"/>
      <c r="J794" s="7"/>
      <c r="K794" s="7"/>
      <c r="R794" s="5"/>
      <c r="S794" s="5"/>
      <c r="T794" s="5"/>
    </row>
    <row r="795">
      <c r="I795" s="7"/>
      <c r="J795" s="7"/>
      <c r="K795" s="7"/>
      <c r="R795" s="5"/>
      <c r="S795" s="5"/>
      <c r="T795" s="5"/>
    </row>
    <row r="796">
      <c r="I796" s="7"/>
      <c r="J796" s="7"/>
      <c r="K796" s="7"/>
      <c r="R796" s="5"/>
      <c r="S796" s="5"/>
      <c r="T796" s="5"/>
    </row>
    <row r="797">
      <c r="I797" s="7"/>
      <c r="J797" s="7"/>
      <c r="K797" s="7"/>
      <c r="R797" s="5"/>
      <c r="S797" s="5"/>
      <c r="T797" s="5"/>
    </row>
    <row r="798">
      <c r="I798" s="7"/>
      <c r="J798" s="7"/>
      <c r="K798" s="7"/>
      <c r="R798" s="5"/>
      <c r="S798" s="5"/>
      <c r="T798" s="5"/>
    </row>
    <row r="799">
      <c r="I799" s="7"/>
      <c r="J799" s="7"/>
      <c r="K799" s="7"/>
      <c r="R799" s="5"/>
      <c r="S799" s="5"/>
      <c r="T799" s="5"/>
    </row>
    <row r="800">
      <c r="I800" s="7"/>
      <c r="J800" s="7"/>
      <c r="K800" s="7"/>
      <c r="R800" s="5"/>
      <c r="S800" s="5"/>
      <c r="T800" s="5"/>
    </row>
    <row r="801">
      <c r="I801" s="7"/>
      <c r="J801" s="7"/>
      <c r="K801" s="7"/>
      <c r="R801" s="5"/>
      <c r="S801" s="5"/>
      <c r="T801" s="5"/>
    </row>
    <row r="802">
      <c r="I802" s="7"/>
      <c r="J802" s="7"/>
      <c r="K802" s="7"/>
      <c r="R802" s="5"/>
      <c r="S802" s="5"/>
      <c r="T802" s="5"/>
    </row>
    <row r="803">
      <c r="I803" s="7"/>
      <c r="J803" s="7"/>
      <c r="K803" s="7"/>
      <c r="R803" s="5"/>
      <c r="S803" s="5"/>
      <c r="T803" s="5"/>
    </row>
    <row r="804">
      <c r="I804" s="7"/>
      <c r="J804" s="7"/>
      <c r="K804" s="7"/>
      <c r="R804" s="5"/>
      <c r="S804" s="5"/>
      <c r="T804" s="5"/>
    </row>
    <row r="805">
      <c r="I805" s="7"/>
      <c r="J805" s="7"/>
      <c r="K805" s="7"/>
      <c r="R805" s="5"/>
      <c r="S805" s="5"/>
      <c r="T805" s="5"/>
    </row>
    <row r="806">
      <c r="I806" s="7"/>
      <c r="J806" s="7"/>
      <c r="K806" s="7"/>
      <c r="R806" s="5"/>
      <c r="S806" s="5"/>
      <c r="T806" s="5"/>
    </row>
    <row r="807">
      <c r="I807" s="7"/>
      <c r="J807" s="7"/>
      <c r="K807" s="7"/>
      <c r="R807" s="5"/>
      <c r="S807" s="5"/>
      <c r="T807" s="5"/>
    </row>
    <row r="808">
      <c r="I808" s="7"/>
      <c r="J808" s="7"/>
      <c r="K808" s="7"/>
      <c r="R808" s="5"/>
      <c r="S808" s="5"/>
      <c r="T808" s="5"/>
    </row>
    <row r="809">
      <c r="I809" s="7"/>
      <c r="J809" s="7"/>
      <c r="K809" s="7"/>
      <c r="R809" s="5"/>
      <c r="S809" s="5"/>
      <c r="T809" s="5"/>
    </row>
    <row r="810">
      <c r="I810" s="7"/>
      <c r="J810" s="7"/>
      <c r="K810" s="7"/>
      <c r="R810" s="5"/>
      <c r="S810" s="5"/>
      <c r="T810" s="5"/>
    </row>
    <row r="811">
      <c r="I811" s="7"/>
      <c r="J811" s="7"/>
      <c r="K811" s="7"/>
      <c r="R811" s="5"/>
      <c r="S811" s="5"/>
      <c r="T811" s="5"/>
    </row>
    <row r="812">
      <c r="I812" s="7"/>
      <c r="J812" s="7"/>
      <c r="K812" s="7"/>
      <c r="R812" s="5"/>
      <c r="S812" s="5"/>
      <c r="T812" s="5"/>
    </row>
    <row r="813">
      <c r="I813" s="7"/>
      <c r="J813" s="7"/>
      <c r="K813" s="7"/>
      <c r="R813" s="5"/>
      <c r="S813" s="5"/>
      <c r="T813" s="5"/>
    </row>
    <row r="814">
      <c r="I814" s="7"/>
      <c r="J814" s="7"/>
      <c r="K814" s="7"/>
      <c r="R814" s="5"/>
      <c r="S814" s="5"/>
      <c r="T814" s="5"/>
    </row>
    <row r="815">
      <c r="I815" s="7"/>
      <c r="J815" s="7"/>
      <c r="K815" s="7"/>
      <c r="R815" s="5"/>
      <c r="S815" s="5"/>
      <c r="T815" s="5"/>
    </row>
    <row r="816">
      <c r="I816" s="7"/>
      <c r="J816" s="7"/>
      <c r="K816" s="7"/>
      <c r="R816" s="5"/>
      <c r="S816" s="5"/>
      <c r="T816" s="5"/>
    </row>
    <row r="817">
      <c r="I817" s="7"/>
      <c r="J817" s="7"/>
      <c r="K817" s="7"/>
      <c r="R817" s="5"/>
      <c r="S817" s="5"/>
      <c r="T817" s="5"/>
    </row>
    <row r="818">
      <c r="I818" s="7"/>
      <c r="J818" s="7"/>
      <c r="K818" s="7"/>
      <c r="R818" s="5"/>
      <c r="S818" s="5"/>
      <c r="T818" s="5"/>
    </row>
    <row r="819">
      <c r="I819" s="7"/>
      <c r="J819" s="7"/>
      <c r="K819" s="7"/>
      <c r="R819" s="5"/>
      <c r="S819" s="5"/>
      <c r="T819" s="5"/>
    </row>
    <row r="820">
      <c r="I820" s="7"/>
      <c r="J820" s="7"/>
      <c r="K820" s="7"/>
      <c r="R820" s="5"/>
      <c r="S820" s="5"/>
      <c r="T820" s="5"/>
    </row>
    <row r="821">
      <c r="I821" s="7"/>
      <c r="J821" s="7"/>
      <c r="K821" s="7"/>
      <c r="R821" s="5"/>
      <c r="S821" s="5"/>
      <c r="T821" s="5"/>
    </row>
    <row r="822">
      <c r="I822" s="7"/>
      <c r="J822" s="7"/>
      <c r="K822" s="7"/>
      <c r="R822" s="5"/>
      <c r="S822" s="5"/>
      <c r="T822" s="5"/>
    </row>
    <row r="823">
      <c r="I823" s="7"/>
      <c r="J823" s="7"/>
      <c r="K823" s="7"/>
      <c r="R823" s="5"/>
      <c r="S823" s="5"/>
      <c r="T823" s="5"/>
    </row>
    <row r="824">
      <c r="I824" s="7"/>
      <c r="J824" s="7"/>
      <c r="K824" s="7"/>
      <c r="R824" s="5"/>
      <c r="S824" s="5"/>
      <c r="T824" s="5"/>
    </row>
    <row r="825">
      <c r="I825" s="7"/>
      <c r="J825" s="7"/>
      <c r="K825" s="7"/>
      <c r="R825" s="5"/>
      <c r="S825" s="5"/>
      <c r="T825" s="5"/>
    </row>
    <row r="826">
      <c r="I826" s="7"/>
      <c r="J826" s="7"/>
      <c r="K826" s="7"/>
      <c r="R826" s="5"/>
      <c r="S826" s="5"/>
      <c r="T826" s="5"/>
    </row>
    <row r="827">
      <c r="I827" s="7"/>
      <c r="J827" s="7"/>
      <c r="K827" s="7"/>
      <c r="R827" s="5"/>
      <c r="S827" s="5"/>
      <c r="T827" s="5"/>
    </row>
    <row r="828">
      <c r="I828" s="7"/>
      <c r="J828" s="7"/>
      <c r="K828" s="7"/>
      <c r="R828" s="5"/>
      <c r="S828" s="5"/>
      <c r="T828" s="5"/>
    </row>
    <row r="829">
      <c r="I829" s="7"/>
      <c r="J829" s="7"/>
      <c r="K829" s="7"/>
      <c r="R829" s="5"/>
      <c r="S829" s="5"/>
      <c r="T829" s="5"/>
    </row>
    <row r="830">
      <c r="I830" s="7"/>
      <c r="J830" s="7"/>
      <c r="K830" s="7"/>
      <c r="R830" s="5"/>
      <c r="S830" s="5"/>
      <c r="T830" s="5"/>
    </row>
    <row r="831">
      <c r="I831" s="7"/>
      <c r="J831" s="7"/>
      <c r="K831" s="7"/>
      <c r="R831" s="5"/>
      <c r="S831" s="5"/>
      <c r="T831" s="5"/>
    </row>
    <row r="832">
      <c r="I832" s="7"/>
      <c r="J832" s="7"/>
      <c r="K832" s="7"/>
      <c r="R832" s="5"/>
      <c r="S832" s="5"/>
      <c r="T832" s="5"/>
    </row>
    <row r="833">
      <c r="I833" s="7"/>
      <c r="J833" s="7"/>
      <c r="K833" s="7"/>
      <c r="R833" s="5"/>
      <c r="S833" s="5"/>
      <c r="T833" s="5"/>
    </row>
    <row r="834">
      <c r="I834" s="7"/>
      <c r="J834" s="7"/>
      <c r="K834" s="7"/>
      <c r="R834" s="5"/>
      <c r="S834" s="5"/>
      <c r="T834" s="5"/>
    </row>
    <row r="835">
      <c r="I835" s="7"/>
      <c r="J835" s="7"/>
      <c r="K835" s="7"/>
      <c r="R835" s="5"/>
      <c r="S835" s="5"/>
      <c r="T835" s="5"/>
    </row>
    <row r="836">
      <c r="I836" s="7"/>
      <c r="J836" s="7"/>
      <c r="K836" s="7"/>
      <c r="R836" s="5"/>
      <c r="S836" s="5"/>
      <c r="T836" s="5"/>
    </row>
    <row r="837">
      <c r="I837" s="7"/>
      <c r="J837" s="7"/>
      <c r="K837" s="7"/>
      <c r="R837" s="5"/>
      <c r="S837" s="5"/>
      <c r="T837" s="5"/>
    </row>
    <row r="838">
      <c r="I838" s="7"/>
      <c r="J838" s="7"/>
      <c r="K838" s="7"/>
      <c r="R838" s="5"/>
      <c r="S838" s="5"/>
      <c r="T838" s="5"/>
    </row>
    <row r="839">
      <c r="I839" s="7"/>
      <c r="J839" s="7"/>
      <c r="K839" s="7"/>
      <c r="R839" s="5"/>
      <c r="S839" s="5"/>
      <c r="T839" s="5"/>
    </row>
    <row r="840">
      <c r="I840" s="7"/>
      <c r="J840" s="7"/>
      <c r="K840" s="7"/>
      <c r="R840" s="5"/>
      <c r="S840" s="5"/>
      <c r="T840" s="5"/>
    </row>
    <row r="841">
      <c r="I841" s="7"/>
      <c r="J841" s="7"/>
      <c r="K841" s="7"/>
      <c r="R841" s="5"/>
      <c r="S841" s="5"/>
      <c r="T841" s="5"/>
    </row>
    <row r="842">
      <c r="I842" s="7"/>
      <c r="J842" s="7"/>
      <c r="K842" s="7"/>
      <c r="R842" s="5"/>
      <c r="S842" s="5"/>
      <c r="T842" s="5"/>
    </row>
    <row r="843">
      <c r="I843" s="7"/>
      <c r="J843" s="7"/>
      <c r="K843" s="7"/>
      <c r="R843" s="5"/>
      <c r="S843" s="5"/>
      <c r="T843" s="5"/>
    </row>
    <row r="844">
      <c r="I844" s="7"/>
      <c r="J844" s="7"/>
      <c r="K844" s="7"/>
      <c r="R844" s="5"/>
      <c r="S844" s="5"/>
      <c r="T844" s="5"/>
    </row>
    <row r="845">
      <c r="I845" s="7"/>
      <c r="J845" s="7"/>
      <c r="K845" s="7"/>
      <c r="R845" s="5"/>
      <c r="S845" s="5"/>
      <c r="T845" s="5"/>
    </row>
    <row r="846">
      <c r="I846" s="7"/>
      <c r="J846" s="7"/>
      <c r="K846" s="7"/>
      <c r="R846" s="5"/>
      <c r="S846" s="5"/>
      <c r="T846" s="5"/>
    </row>
    <row r="847">
      <c r="I847" s="7"/>
      <c r="J847" s="7"/>
      <c r="K847" s="7"/>
      <c r="R847" s="5"/>
      <c r="S847" s="5"/>
      <c r="T847" s="5"/>
    </row>
    <row r="848">
      <c r="I848" s="7"/>
      <c r="J848" s="7"/>
      <c r="K848" s="7"/>
      <c r="R848" s="5"/>
      <c r="S848" s="5"/>
      <c r="T848" s="5"/>
    </row>
    <row r="849">
      <c r="I849" s="7"/>
      <c r="J849" s="7"/>
      <c r="K849" s="7"/>
      <c r="R849" s="5"/>
      <c r="S849" s="5"/>
      <c r="T849" s="5"/>
    </row>
    <row r="850">
      <c r="I850" s="7"/>
      <c r="J850" s="7"/>
      <c r="K850" s="7"/>
      <c r="R850" s="5"/>
      <c r="S850" s="5"/>
      <c r="T850" s="5"/>
    </row>
    <row r="851">
      <c r="I851" s="7"/>
      <c r="J851" s="7"/>
      <c r="K851" s="7"/>
      <c r="R851" s="5"/>
      <c r="S851" s="5"/>
      <c r="T851" s="5"/>
    </row>
    <row r="852">
      <c r="I852" s="7"/>
      <c r="J852" s="7"/>
      <c r="K852" s="7"/>
      <c r="R852" s="5"/>
      <c r="S852" s="5"/>
      <c r="T852" s="5"/>
    </row>
    <row r="853">
      <c r="I853" s="7"/>
      <c r="J853" s="7"/>
      <c r="K853" s="7"/>
      <c r="R853" s="5"/>
      <c r="S853" s="5"/>
      <c r="T853" s="5"/>
    </row>
    <row r="854">
      <c r="I854" s="7"/>
      <c r="J854" s="7"/>
      <c r="K854" s="7"/>
      <c r="R854" s="5"/>
      <c r="S854" s="5"/>
      <c r="T854" s="5"/>
    </row>
    <row r="855">
      <c r="I855" s="7"/>
      <c r="J855" s="7"/>
      <c r="K855" s="7"/>
      <c r="R855" s="5"/>
      <c r="S855" s="5"/>
      <c r="T855" s="5"/>
    </row>
    <row r="856">
      <c r="I856" s="7"/>
      <c r="J856" s="7"/>
      <c r="K856" s="7"/>
      <c r="R856" s="5"/>
      <c r="S856" s="5"/>
      <c r="T856" s="5"/>
    </row>
    <row r="857">
      <c r="I857" s="7"/>
      <c r="J857" s="7"/>
      <c r="K857" s="7"/>
      <c r="R857" s="5"/>
      <c r="S857" s="5"/>
      <c r="T857" s="5"/>
    </row>
    <row r="858">
      <c r="I858" s="7"/>
      <c r="J858" s="7"/>
      <c r="K858" s="7"/>
      <c r="R858" s="5"/>
      <c r="S858" s="5"/>
      <c r="T858" s="5"/>
    </row>
    <row r="859">
      <c r="I859" s="7"/>
      <c r="J859" s="7"/>
      <c r="K859" s="7"/>
      <c r="R859" s="5"/>
      <c r="S859" s="5"/>
      <c r="T859" s="5"/>
    </row>
    <row r="860">
      <c r="I860" s="7"/>
      <c r="J860" s="7"/>
      <c r="K860" s="7"/>
      <c r="R860" s="5"/>
      <c r="S860" s="5"/>
      <c r="T860" s="5"/>
    </row>
    <row r="861">
      <c r="I861" s="7"/>
      <c r="J861" s="7"/>
      <c r="K861" s="7"/>
      <c r="R861" s="5"/>
      <c r="S861" s="5"/>
      <c r="T861" s="5"/>
    </row>
    <row r="862">
      <c r="I862" s="7"/>
      <c r="J862" s="7"/>
      <c r="K862" s="7"/>
      <c r="R862" s="5"/>
      <c r="S862" s="5"/>
      <c r="T862" s="5"/>
    </row>
    <row r="863">
      <c r="I863" s="7"/>
      <c r="J863" s="7"/>
      <c r="K863" s="7"/>
      <c r="R863" s="5"/>
      <c r="S863" s="5"/>
      <c r="T863" s="5"/>
    </row>
    <row r="864">
      <c r="I864" s="7"/>
      <c r="J864" s="7"/>
      <c r="K864" s="7"/>
      <c r="R864" s="5"/>
      <c r="S864" s="5"/>
      <c r="T864" s="5"/>
    </row>
    <row r="865">
      <c r="I865" s="7"/>
      <c r="J865" s="7"/>
      <c r="K865" s="7"/>
      <c r="R865" s="5"/>
      <c r="S865" s="5"/>
      <c r="T865" s="5"/>
    </row>
    <row r="866">
      <c r="I866" s="7"/>
      <c r="J866" s="7"/>
      <c r="K866" s="7"/>
      <c r="R866" s="5"/>
      <c r="S866" s="5"/>
      <c r="T866" s="5"/>
    </row>
    <row r="867">
      <c r="I867" s="7"/>
      <c r="J867" s="7"/>
      <c r="K867" s="7"/>
      <c r="R867" s="5"/>
      <c r="S867" s="5"/>
      <c r="T867" s="5"/>
    </row>
    <row r="868">
      <c r="I868" s="7"/>
      <c r="J868" s="7"/>
      <c r="K868" s="7"/>
      <c r="R868" s="5"/>
      <c r="S868" s="5"/>
      <c r="T868" s="5"/>
    </row>
    <row r="869">
      <c r="I869" s="7"/>
      <c r="J869" s="7"/>
      <c r="K869" s="7"/>
      <c r="R869" s="5"/>
      <c r="S869" s="5"/>
      <c r="T869" s="5"/>
    </row>
    <row r="870">
      <c r="I870" s="7"/>
      <c r="J870" s="7"/>
      <c r="K870" s="7"/>
      <c r="R870" s="5"/>
      <c r="S870" s="5"/>
      <c r="T870" s="5"/>
    </row>
    <row r="871">
      <c r="I871" s="7"/>
      <c r="J871" s="7"/>
      <c r="K871" s="7"/>
      <c r="R871" s="5"/>
      <c r="S871" s="5"/>
      <c r="T871" s="5"/>
    </row>
    <row r="872">
      <c r="I872" s="7"/>
      <c r="J872" s="7"/>
      <c r="K872" s="7"/>
      <c r="R872" s="5"/>
      <c r="S872" s="5"/>
      <c r="T872" s="5"/>
    </row>
    <row r="873">
      <c r="I873" s="7"/>
      <c r="J873" s="7"/>
      <c r="K873" s="7"/>
      <c r="R873" s="5"/>
      <c r="S873" s="5"/>
      <c r="T873" s="5"/>
    </row>
    <row r="874">
      <c r="I874" s="7"/>
      <c r="J874" s="7"/>
      <c r="K874" s="7"/>
      <c r="R874" s="5"/>
      <c r="S874" s="5"/>
      <c r="T874" s="5"/>
    </row>
    <row r="875">
      <c r="I875" s="7"/>
      <c r="J875" s="7"/>
      <c r="K875" s="7"/>
      <c r="R875" s="5"/>
      <c r="S875" s="5"/>
      <c r="T875" s="5"/>
    </row>
    <row r="876">
      <c r="I876" s="7"/>
      <c r="J876" s="7"/>
      <c r="K876" s="7"/>
      <c r="R876" s="5"/>
      <c r="S876" s="5"/>
      <c r="T876" s="5"/>
    </row>
    <row r="877">
      <c r="I877" s="7"/>
      <c r="J877" s="7"/>
      <c r="K877" s="7"/>
      <c r="R877" s="5"/>
      <c r="S877" s="5"/>
      <c r="T877" s="5"/>
    </row>
    <row r="878">
      <c r="I878" s="7"/>
      <c r="J878" s="7"/>
      <c r="K878" s="7"/>
      <c r="R878" s="5"/>
      <c r="S878" s="5"/>
      <c r="T878" s="5"/>
    </row>
    <row r="879">
      <c r="I879" s="7"/>
      <c r="J879" s="7"/>
      <c r="K879" s="7"/>
      <c r="R879" s="5"/>
      <c r="S879" s="5"/>
      <c r="T879" s="5"/>
    </row>
    <row r="880">
      <c r="I880" s="7"/>
      <c r="J880" s="7"/>
      <c r="K880" s="7"/>
      <c r="R880" s="5"/>
      <c r="S880" s="5"/>
      <c r="T880" s="5"/>
    </row>
    <row r="881">
      <c r="I881" s="7"/>
      <c r="J881" s="7"/>
      <c r="K881" s="7"/>
      <c r="R881" s="5"/>
      <c r="S881" s="5"/>
      <c r="T881" s="5"/>
    </row>
    <row r="882">
      <c r="I882" s="7"/>
      <c r="J882" s="7"/>
      <c r="K882" s="7"/>
      <c r="R882" s="5"/>
      <c r="S882" s="5"/>
      <c r="T882" s="5"/>
    </row>
    <row r="883">
      <c r="I883" s="7"/>
      <c r="J883" s="7"/>
      <c r="K883" s="7"/>
      <c r="R883" s="5"/>
      <c r="S883" s="5"/>
      <c r="T883" s="5"/>
    </row>
    <row r="884">
      <c r="I884" s="7"/>
      <c r="J884" s="7"/>
      <c r="K884" s="7"/>
      <c r="R884" s="5"/>
      <c r="S884" s="5"/>
      <c r="T884" s="5"/>
    </row>
    <row r="885">
      <c r="I885" s="7"/>
      <c r="J885" s="7"/>
      <c r="K885" s="7"/>
      <c r="R885" s="5"/>
      <c r="S885" s="5"/>
      <c r="T885" s="5"/>
    </row>
    <row r="886">
      <c r="I886" s="7"/>
      <c r="J886" s="7"/>
      <c r="K886" s="7"/>
      <c r="R886" s="5"/>
      <c r="S886" s="5"/>
      <c r="T886" s="5"/>
    </row>
    <row r="887">
      <c r="I887" s="7"/>
      <c r="J887" s="7"/>
      <c r="K887" s="7"/>
      <c r="R887" s="5"/>
      <c r="S887" s="5"/>
      <c r="T887" s="5"/>
    </row>
    <row r="888">
      <c r="I888" s="7"/>
      <c r="J888" s="7"/>
      <c r="K888" s="7"/>
      <c r="R888" s="5"/>
      <c r="S888" s="5"/>
      <c r="T888" s="5"/>
    </row>
    <row r="889">
      <c r="I889" s="7"/>
      <c r="J889" s="7"/>
      <c r="K889" s="7"/>
      <c r="R889" s="5"/>
      <c r="S889" s="5"/>
      <c r="T889" s="5"/>
    </row>
    <row r="890">
      <c r="I890" s="7"/>
      <c r="J890" s="7"/>
      <c r="K890" s="7"/>
      <c r="R890" s="5"/>
      <c r="S890" s="5"/>
      <c r="T890" s="5"/>
    </row>
    <row r="891">
      <c r="I891" s="7"/>
      <c r="J891" s="7"/>
      <c r="K891" s="7"/>
      <c r="R891" s="5"/>
      <c r="S891" s="5"/>
      <c r="T891" s="5"/>
    </row>
    <row r="892">
      <c r="I892" s="7"/>
      <c r="J892" s="7"/>
      <c r="K892" s="7"/>
      <c r="R892" s="5"/>
      <c r="S892" s="5"/>
      <c r="T892" s="5"/>
    </row>
    <row r="893">
      <c r="I893" s="7"/>
      <c r="J893" s="7"/>
      <c r="K893" s="7"/>
      <c r="R893" s="5"/>
      <c r="S893" s="5"/>
      <c r="T893" s="5"/>
    </row>
    <row r="894">
      <c r="I894" s="7"/>
      <c r="J894" s="7"/>
      <c r="K894" s="7"/>
      <c r="R894" s="5"/>
      <c r="S894" s="5"/>
      <c r="T894" s="5"/>
    </row>
    <row r="895">
      <c r="I895" s="7"/>
      <c r="J895" s="7"/>
      <c r="K895" s="7"/>
      <c r="R895" s="5"/>
      <c r="S895" s="5"/>
      <c r="T895" s="5"/>
    </row>
    <row r="896">
      <c r="I896" s="7"/>
      <c r="J896" s="7"/>
      <c r="K896" s="7"/>
      <c r="R896" s="5"/>
      <c r="S896" s="5"/>
      <c r="T896" s="5"/>
    </row>
    <row r="897">
      <c r="I897" s="7"/>
      <c r="J897" s="7"/>
      <c r="K897" s="7"/>
      <c r="R897" s="5"/>
      <c r="S897" s="5"/>
      <c r="T897" s="5"/>
    </row>
    <row r="898">
      <c r="I898" s="7"/>
      <c r="J898" s="7"/>
      <c r="K898" s="7"/>
      <c r="R898" s="5"/>
      <c r="S898" s="5"/>
      <c r="T898" s="5"/>
    </row>
    <row r="899">
      <c r="I899" s="7"/>
      <c r="J899" s="7"/>
      <c r="K899" s="7"/>
      <c r="R899" s="5"/>
      <c r="S899" s="5"/>
      <c r="T899" s="5"/>
    </row>
    <row r="900">
      <c r="I900" s="7"/>
      <c r="J900" s="7"/>
      <c r="K900" s="7"/>
      <c r="R900" s="5"/>
      <c r="S900" s="5"/>
      <c r="T900" s="5"/>
    </row>
    <row r="901">
      <c r="I901" s="7"/>
      <c r="J901" s="7"/>
      <c r="K901" s="7"/>
      <c r="R901" s="5"/>
      <c r="S901" s="5"/>
      <c r="T901" s="5"/>
    </row>
    <row r="902">
      <c r="I902" s="7"/>
      <c r="J902" s="7"/>
      <c r="K902" s="7"/>
      <c r="R902" s="5"/>
      <c r="S902" s="5"/>
      <c r="T902" s="5"/>
    </row>
    <row r="903">
      <c r="I903" s="7"/>
      <c r="J903" s="7"/>
      <c r="K903" s="7"/>
      <c r="R903" s="5"/>
      <c r="S903" s="5"/>
      <c r="T903" s="5"/>
    </row>
    <row r="904">
      <c r="I904" s="7"/>
      <c r="J904" s="7"/>
      <c r="K904" s="7"/>
      <c r="R904" s="5"/>
      <c r="S904" s="5"/>
      <c r="T904" s="5"/>
    </row>
    <row r="905">
      <c r="I905" s="7"/>
      <c r="J905" s="7"/>
      <c r="K905" s="7"/>
      <c r="R905" s="5"/>
      <c r="S905" s="5"/>
      <c r="T905" s="5"/>
    </row>
    <row r="906">
      <c r="I906" s="7"/>
      <c r="J906" s="7"/>
      <c r="K906" s="7"/>
      <c r="R906" s="5"/>
      <c r="S906" s="5"/>
      <c r="T906" s="5"/>
    </row>
    <row r="907">
      <c r="I907" s="7"/>
      <c r="J907" s="7"/>
      <c r="K907" s="7"/>
      <c r="R907" s="5"/>
      <c r="S907" s="5"/>
      <c r="T907" s="5"/>
    </row>
    <row r="908">
      <c r="I908" s="7"/>
      <c r="J908" s="7"/>
      <c r="K908" s="7"/>
      <c r="R908" s="5"/>
      <c r="S908" s="5"/>
      <c r="T908" s="5"/>
    </row>
    <row r="909">
      <c r="I909" s="7"/>
      <c r="J909" s="7"/>
      <c r="K909" s="7"/>
      <c r="R909" s="5"/>
      <c r="S909" s="5"/>
      <c r="T909" s="5"/>
    </row>
    <row r="910">
      <c r="I910" s="7"/>
      <c r="J910" s="7"/>
      <c r="K910" s="7"/>
      <c r="R910" s="5"/>
      <c r="S910" s="5"/>
      <c r="T910" s="5"/>
    </row>
    <row r="911">
      <c r="I911" s="7"/>
      <c r="J911" s="7"/>
      <c r="K911" s="7"/>
      <c r="R911" s="5"/>
      <c r="S911" s="5"/>
      <c r="T911" s="5"/>
    </row>
    <row r="912">
      <c r="I912" s="7"/>
      <c r="J912" s="7"/>
      <c r="K912" s="7"/>
      <c r="R912" s="5"/>
      <c r="S912" s="5"/>
      <c r="T912" s="5"/>
    </row>
    <row r="913">
      <c r="I913" s="7"/>
      <c r="J913" s="7"/>
      <c r="K913" s="7"/>
      <c r="R913" s="5"/>
      <c r="S913" s="5"/>
      <c r="T913" s="5"/>
    </row>
    <row r="914">
      <c r="I914" s="7"/>
      <c r="J914" s="7"/>
      <c r="K914" s="7"/>
      <c r="R914" s="5"/>
      <c r="S914" s="5"/>
      <c r="T914" s="5"/>
    </row>
    <row r="915">
      <c r="I915" s="7"/>
      <c r="J915" s="7"/>
      <c r="K915" s="7"/>
      <c r="R915" s="5"/>
      <c r="S915" s="5"/>
      <c r="T915" s="5"/>
    </row>
    <row r="916">
      <c r="I916" s="7"/>
      <c r="J916" s="7"/>
      <c r="K916" s="7"/>
      <c r="R916" s="5"/>
      <c r="S916" s="5"/>
      <c r="T916" s="5"/>
    </row>
    <row r="917">
      <c r="I917" s="7"/>
      <c r="J917" s="7"/>
      <c r="K917" s="7"/>
      <c r="R917" s="5"/>
      <c r="S917" s="5"/>
      <c r="T917" s="5"/>
    </row>
    <row r="918">
      <c r="I918" s="7"/>
      <c r="J918" s="7"/>
      <c r="K918" s="7"/>
      <c r="R918" s="5"/>
      <c r="S918" s="5"/>
      <c r="T918" s="5"/>
    </row>
    <row r="919">
      <c r="I919" s="7"/>
      <c r="J919" s="7"/>
      <c r="K919" s="7"/>
      <c r="R919" s="5"/>
      <c r="S919" s="5"/>
      <c r="T919" s="5"/>
    </row>
    <row r="920">
      <c r="I920" s="7"/>
      <c r="J920" s="7"/>
      <c r="K920" s="7"/>
      <c r="R920" s="5"/>
      <c r="S920" s="5"/>
      <c r="T920" s="5"/>
    </row>
    <row r="921">
      <c r="I921" s="7"/>
      <c r="J921" s="7"/>
      <c r="K921" s="7"/>
      <c r="R921" s="5"/>
      <c r="S921" s="5"/>
      <c r="T921" s="5"/>
    </row>
    <row r="922">
      <c r="I922" s="7"/>
      <c r="J922" s="7"/>
      <c r="K922" s="7"/>
      <c r="R922" s="5"/>
      <c r="S922" s="5"/>
      <c r="T922" s="5"/>
    </row>
    <row r="923">
      <c r="I923" s="7"/>
      <c r="J923" s="7"/>
      <c r="K923" s="7"/>
      <c r="R923" s="5"/>
      <c r="S923" s="5"/>
      <c r="T923" s="5"/>
    </row>
    <row r="924">
      <c r="I924" s="7"/>
      <c r="J924" s="7"/>
      <c r="K924" s="7"/>
      <c r="R924" s="5"/>
      <c r="S924" s="5"/>
      <c r="T924" s="5"/>
    </row>
    <row r="925">
      <c r="I925" s="7"/>
      <c r="J925" s="7"/>
      <c r="K925" s="7"/>
      <c r="R925" s="5"/>
      <c r="S925" s="5"/>
      <c r="T925" s="5"/>
    </row>
    <row r="926">
      <c r="I926" s="7"/>
      <c r="J926" s="7"/>
      <c r="K926" s="7"/>
      <c r="R926" s="5"/>
      <c r="S926" s="5"/>
      <c r="T926" s="5"/>
    </row>
    <row r="927">
      <c r="I927" s="7"/>
      <c r="J927" s="7"/>
      <c r="K927" s="7"/>
      <c r="R927" s="5"/>
      <c r="S927" s="5"/>
      <c r="T927" s="5"/>
    </row>
    <row r="928">
      <c r="I928" s="7"/>
      <c r="J928" s="7"/>
      <c r="K928" s="7"/>
      <c r="R928" s="5"/>
      <c r="S928" s="5"/>
      <c r="T928" s="5"/>
    </row>
    <row r="929">
      <c r="I929" s="7"/>
      <c r="J929" s="7"/>
      <c r="K929" s="7"/>
      <c r="R929" s="5"/>
      <c r="S929" s="5"/>
      <c r="T929" s="5"/>
    </row>
    <row r="930">
      <c r="I930" s="7"/>
      <c r="J930" s="7"/>
      <c r="K930" s="7"/>
      <c r="R930" s="5"/>
      <c r="S930" s="5"/>
      <c r="T930" s="5"/>
    </row>
    <row r="931">
      <c r="I931" s="7"/>
      <c r="J931" s="7"/>
      <c r="K931" s="7"/>
      <c r="R931" s="5"/>
      <c r="S931" s="5"/>
      <c r="T931" s="5"/>
    </row>
    <row r="932">
      <c r="I932" s="7"/>
      <c r="J932" s="7"/>
      <c r="K932" s="7"/>
      <c r="R932" s="5"/>
      <c r="S932" s="5"/>
      <c r="T932" s="5"/>
    </row>
    <row r="933">
      <c r="I933" s="7"/>
      <c r="J933" s="7"/>
      <c r="K933" s="7"/>
      <c r="R933" s="5"/>
      <c r="S933" s="5"/>
      <c r="T933" s="5"/>
    </row>
    <row r="934">
      <c r="I934" s="7"/>
      <c r="J934" s="7"/>
      <c r="K934" s="7"/>
      <c r="R934" s="5"/>
      <c r="S934" s="5"/>
      <c r="T934" s="5"/>
    </row>
    <row r="935">
      <c r="I935" s="7"/>
      <c r="J935" s="7"/>
      <c r="K935" s="7"/>
      <c r="R935" s="5"/>
      <c r="S935" s="5"/>
      <c r="T935" s="5"/>
    </row>
    <row r="936">
      <c r="I936" s="7"/>
      <c r="J936" s="7"/>
      <c r="K936" s="7"/>
      <c r="R936" s="5"/>
      <c r="S936" s="5"/>
      <c r="T936" s="5"/>
    </row>
    <row r="937">
      <c r="I937" s="7"/>
      <c r="J937" s="7"/>
      <c r="K937" s="7"/>
      <c r="R937" s="5"/>
      <c r="S937" s="5"/>
      <c r="T937" s="5"/>
    </row>
    <row r="938">
      <c r="I938" s="7"/>
      <c r="J938" s="7"/>
      <c r="K938" s="7"/>
      <c r="R938" s="5"/>
      <c r="S938" s="5"/>
      <c r="T938" s="5"/>
    </row>
    <row r="939">
      <c r="I939" s="7"/>
      <c r="J939" s="7"/>
      <c r="K939" s="7"/>
      <c r="R939" s="5"/>
      <c r="S939" s="5"/>
      <c r="T939" s="5"/>
    </row>
    <row r="940">
      <c r="I940" s="7"/>
      <c r="J940" s="7"/>
      <c r="K940" s="7"/>
      <c r="R940" s="5"/>
      <c r="S940" s="5"/>
      <c r="T940" s="5"/>
    </row>
    <row r="941">
      <c r="I941" s="7"/>
      <c r="J941" s="7"/>
      <c r="K941" s="7"/>
      <c r="R941" s="5"/>
      <c r="S941" s="5"/>
      <c r="T941" s="5"/>
    </row>
    <row r="942">
      <c r="I942" s="7"/>
      <c r="J942" s="7"/>
      <c r="K942" s="7"/>
      <c r="R942" s="5"/>
      <c r="S942" s="5"/>
      <c r="T942" s="5"/>
    </row>
    <row r="943">
      <c r="I943" s="7"/>
      <c r="J943" s="7"/>
      <c r="K943" s="7"/>
      <c r="R943" s="5"/>
      <c r="S943" s="5"/>
      <c r="T943" s="5"/>
    </row>
    <row r="944">
      <c r="I944" s="7"/>
      <c r="J944" s="7"/>
      <c r="K944" s="7"/>
      <c r="R944" s="5"/>
      <c r="S944" s="5"/>
      <c r="T944" s="5"/>
    </row>
    <row r="945">
      <c r="I945" s="7"/>
      <c r="J945" s="7"/>
      <c r="K945" s="7"/>
      <c r="R945" s="5"/>
      <c r="S945" s="5"/>
      <c r="T945" s="5"/>
    </row>
    <row r="946">
      <c r="I946" s="7"/>
      <c r="J946" s="7"/>
      <c r="K946" s="7"/>
      <c r="R946" s="5"/>
      <c r="S946" s="5"/>
      <c r="T946" s="5"/>
    </row>
    <row r="947">
      <c r="I947" s="7"/>
      <c r="J947" s="7"/>
      <c r="K947" s="7"/>
      <c r="R947" s="5"/>
      <c r="S947" s="5"/>
      <c r="T947" s="5"/>
    </row>
    <row r="948">
      <c r="I948" s="7"/>
      <c r="J948" s="7"/>
      <c r="K948" s="7"/>
      <c r="R948" s="5"/>
      <c r="S948" s="5"/>
      <c r="T948" s="5"/>
    </row>
    <row r="949">
      <c r="I949" s="7"/>
      <c r="J949" s="7"/>
      <c r="K949" s="7"/>
      <c r="R949" s="5"/>
      <c r="S949" s="5"/>
      <c r="T949" s="5"/>
    </row>
    <row r="950">
      <c r="I950" s="7"/>
      <c r="J950" s="7"/>
      <c r="K950" s="7"/>
      <c r="R950" s="5"/>
      <c r="S950" s="5"/>
      <c r="T950" s="5"/>
    </row>
    <row r="951">
      <c r="I951" s="7"/>
      <c r="J951" s="7"/>
      <c r="K951" s="7"/>
      <c r="R951" s="5"/>
      <c r="S951" s="5"/>
      <c r="T951" s="5"/>
    </row>
    <row r="952">
      <c r="I952" s="7"/>
      <c r="J952" s="7"/>
      <c r="K952" s="7"/>
      <c r="R952" s="5"/>
      <c r="S952" s="5"/>
      <c r="T952" s="5"/>
    </row>
    <row r="953">
      <c r="I953" s="7"/>
      <c r="J953" s="7"/>
      <c r="K953" s="7"/>
      <c r="R953" s="5"/>
      <c r="S953" s="5"/>
      <c r="T953" s="5"/>
    </row>
    <row r="954">
      <c r="I954" s="7"/>
      <c r="J954" s="7"/>
      <c r="K954" s="7"/>
      <c r="R954" s="5"/>
      <c r="S954" s="5"/>
      <c r="T954" s="5"/>
    </row>
    <row r="955">
      <c r="I955" s="7"/>
      <c r="J955" s="7"/>
      <c r="K955" s="7"/>
      <c r="R955" s="5"/>
      <c r="S955" s="5"/>
      <c r="T955" s="5"/>
    </row>
    <row r="956">
      <c r="I956" s="7"/>
      <c r="J956" s="7"/>
      <c r="K956" s="7"/>
      <c r="R956" s="5"/>
      <c r="S956" s="5"/>
      <c r="T956" s="5"/>
    </row>
    <row r="957">
      <c r="I957" s="7"/>
      <c r="J957" s="7"/>
      <c r="K957" s="7"/>
      <c r="R957" s="5"/>
      <c r="S957" s="5"/>
      <c r="T957" s="5"/>
    </row>
    <row r="958">
      <c r="I958" s="7"/>
      <c r="J958" s="7"/>
      <c r="K958" s="7"/>
      <c r="R958" s="5"/>
      <c r="S958" s="5"/>
      <c r="T958" s="5"/>
    </row>
    <row r="959">
      <c r="I959" s="7"/>
      <c r="J959" s="7"/>
      <c r="K959" s="7"/>
      <c r="R959" s="5"/>
      <c r="S959" s="5"/>
      <c r="T959" s="5"/>
    </row>
    <row r="960">
      <c r="I960" s="7"/>
      <c r="J960" s="7"/>
      <c r="K960" s="7"/>
      <c r="R960" s="5"/>
      <c r="S960" s="5"/>
      <c r="T960" s="5"/>
    </row>
    <row r="961">
      <c r="I961" s="7"/>
      <c r="J961" s="7"/>
      <c r="K961" s="7"/>
      <c r="R961" s="5"/>
      <c r="S961" s="5"/>
      <c r="T961" s="5"/>
    </row>
    <row r="962">
      <c r="I962" s="7"/>
      <c r="J962" s="7"/>
      <c r="K962" s="7"/>
      <c r="R962" s="5"/>
      <c r="S962" s="5"/>
      <c r="T962" s="5"/>
    </row>
    <row r="963">
      <c r="I963" s="7"/>
      <c r="J963" s="7"/>
      <c r="K963" s="7"/>
      <c r="R963" s="5"/>
      <c r="S963" s="5"/>
      <c r="T963" s="5"/>
    </row>
    <row r="964">
      <c r="I964" s="7"/>
      <c r="J964" s="7"/>
      <c r="K964" s="7"/>
      <c r="R964" s="5"/>
      <c r="S964" s="5"/>
      <c r="T964" s="5"/>
    </row>
    <row r="965">
      <c r="I965" s="7"/>
      <c r="J965" s="7"/>
      <c r="K965" s="7"/>
      <c r="R965" s="5"/>
      <c r="S965" s="5"/>
      <c r="T965" s="5"/>
    </row>
    <row r="966">
      <c r="I966" s="7"/>
      <c r="J966" s="7"/>
      <c r="K966" s="7"/>
      <c r="R966" s="5"/>
      <c r="S966" s="5"/>
      <c r="T966" s="5"/>
    </row>
    <row r="967">
      <c r="I967" s="7"/>
      <c r="J967" s="7"/>
      <c r="K967" s="7"/>
      <c r="R967" s="5"/>
      <c r="S967" s="5"/>
      <c r="T967" s="5"/>
    </row>
    <row r="968">
      <c r="I968" s="7"/>
      <c r="J968" s="7"/>
      <c r="K968" s="7"/>
      <c r="R968" s="5"/>
      <c r="S968" s="5"/>
      <c r="T968" s="5"/>
    </row>
    <row r="969">
      <c r="I969" s="7"/>
      <c r="J969" s="7"/>
      <c r="K969" s="7"/>
      <c r="R969" s="5"/>
      <c r="S969" s="5"/>
      <c r="T969" s="5"/>
    </row>
    <row r="970">
      <c r="I970" s="7"/>
      <c r="J970" s="7"/>
      <c r="K970" s="7"/>
      <c r="R970" s="5"/>
      <c r="S970" s="5"/>
      <c r="T970" s="5"/>
    </row>
    <row r="971">
      <c r="I971" s="7"/>
      <c r="J971" s="7"/>
      <c r="K971" s="7"/>
      <c r="R971" s="5"/>
      <c r="S971" s="5"/>
      <c r="T971" s="5"/>
    </row>
    <row r="972">
      <c r="I972" s="7"/>
      <c r="J972" s="7"/>
      <c r="K972" s="7"/>
      <c r="R972" s="5"/>
      <c r="S972" s="5"/>
      <c r="T972" s="5"/>
    </row>
    <row r="973">
      <c r="I973" s="7"/>
      <c r="J973" s="7"/>
      <c r="K973" s="7"/>
      <c r="R973" s="5"/>
      <c r="S973" s="5"/>
      <c r="T973" s="5"/>
    </row>
    <row r="974">
      <c r="I974" s="7"/>
      <c r="J974" s="7"/>
      <c r="K974" s="7"/>
      <c r="R974" s="5"/>
      <c r="S974" s="5"/>
      <c r="T974" s="5"/>
    </row>
    <row r="975">
      <c r="I975" s="7"/>
      <c r="J975" s="7"/>
      <c r="K975" s="7"/>
      <c r="R975" s="5"/>
      <c r="S975" s="5"/>
      <c r="T975" s="5"/>
    </row>
    <row r="976">
      <c r="I976" s="7"/>
      <c r="J976" s="7"/>
      <c r="K976" s="7"/>
      <c r="R976" s="5"/>
      <c r="S976" s="5"/>
      <c r="T976" s="5"/>
    </row>
    <row r="977">
      <c r="I977" s="7"/>
      <c r="J977" s="7"/>
      <c r="K977" s="7"/>
      <c r="R977" s="5"/>
      <c r="S977" s="5"/>
      <c r="T977" s="5"/>
    </row>
    <row r="978">
      <c r="I978" s="7"/>
      <c r="J978" s="7"/>
      <c r="K978" s="7"/>
      <c r="R978" s="5"/>
      <c r="S978" s="5"/>
      <c r="T978" s="5"/>
    </row>
    <row r="979">
      <c r="I979" s="7"/>
      <c r="J979" s="7"/>
      <c r="K979" s="7"/>
      <c r="R979" s="5"/>
      <c r="S979" s="5"/>
      <c r="T979" s="5"/>
    </row>
    <row r="980">
      <c r="I980" s="7"/>
      <c r="J980" s="7"/>
      <c r="K980" s="7"/>
      <c r="R980" s="5"/>
      <c r="S980" s="5"/>
      <c r="T980" s="5"/>
    </row>
    <row r="981">
      <c r="I981" s="7"/>
      <c r="J981" s="7"/>
      <c r="K981" s="7"/>
      <c r="R981" s="5"/>
      <c r="S981" s="5"/>
      <c r="T981" s="5"/>
    </row>
    <row r="982">
      <c r="I982" s="7"/>
      <c r="J982" s="7"/>
      <c r="K982" s="7"/>
      <c r="R982" s="5"/>
      <c r="S982" s="5"/>
      <c r="T982" s="5"/>
    </row>
    <row r="983">
      <c r="I983" s="7"/>
      <c r="J983" s="7"/>
      <c r="K983" s="7"/>
      <c r="R983" s="5"/>
      <c r="S983" s="5"/>
      <c r="T983" s="5"/>
    </row>
    <row r="984">
      <c r="I984" s="7"/>
      <c r="J984" s="7"/>
      <c r="K984" s="7"/>
      <c r="R984" s="5"/>
      <c r="S984" s="5"/>
      <c r="T984" s="5"/>
    </row>
    <row r="985">
      <c r="I985" s="7"/>
      <c r="J985" s="7"/>
      <c r="K985" s="7"/>
      <c r="R985" s="5"/>
      <c r="S985" s="5"/>
      <c r="T985" s="5"/>
    </row>
    <row r="986">
      <c r="I986" s="7"/>
      <c r="J986" s="7"/>
      <c r="K986" s="7"/>
      <c r="R986" s="5"/>
      <c r="S986" s="5"/>
      <c r="T986" s="5"/>
    </row>
    <row r="987">
      <c r="I987" s="7"/>
      <c r="J987" s="7"/>
      <c r="K987" s="7"/>
      <c r="R987" s="5"/>
      <c r="S987" s="5"/>
      <c r="T987" s="5"/>
    </row>
    <row r="988">
      <c r="I988" s="7"/>
      <c r="J988" s="7"/>
      <c r="K988" s="7"/>
      <c r="R988" s="5"/>
      <c r="S988" s="5"/>
      <c r="T988" s="5"/>
    </row>
    <row r="989">
      <c r="I989" s="7"/>
      <c r="J989" s="7"/>
      <c r="K989" s="7"/>
      <c r="R989" s="5"/>
      <c r="S989" s="5"/>
      <c r="T989" s="5"/>
    </row>
    <row r="990">
      <c r="I990" s="7"/>
      <c r="J990" s="7"/>
      <c r="K990" s="7"/>
      <c r="R990" s="5"/>
      <c r="S990" s="5"/>
      <c r="T990" s="5"/>
    </row>
    <row r="991">
      <c r="I991" s="7"/>
      <c r="J991" s="7"/>
      <c r="K991" s="7"/>
      <c r="R991" s="5"/>
      <c r="S991" s="5"/>
      <c r="T991" s="5"/>
    </row>
    <row r="992">
      <c r="I992" s="7"/>
      <c r="J992" s="7"/>
      <c r="K992" s="7"/>
      <c r="R992" s="5"/>
      <c r="S992" s="5"/>
      <c r="T992" s="5"/>
    </row>
    <row r="993">
      <c r="I993" s="7"/>
      <c r="J993" s="7"/>
      <c r="K993" s="7"/>
      <c r="R993" s="5"/>
      <c r="S993" s="5"/>
      <c r="T993" s="5"/>
    </row>
    <row r="994">
      <c r="I994" s="7"/>
      <c r="J994" s="7"/>
      <c r="K994" s="7"/>
      <c r="R994" s="5"/>
      <c r="S994" s="5"/>
      <c r="T994" s="5"/>
    </row>
    <row r="995">
      <c r="I995" s="7"/>
      <c r="J995" s="7"/>
      <c r="K995" s="7"/>
      <c r="R995" s="5"/>
      <c r="S995" s="5"/>
      <c r="T995" s="5"/>
    </row>
    <row r="996">
      <c r="I996" s="7"/>
      <c r="J996" s="7"/>
      <c r="K996" s="7"/>
      <c r="R996" s="5"/>
      <c r="S996" s="5"/>
      <c r="T996" s="5"/>
    </row>
    <row r="997">
      <c r="I997" s="7"/>
      <c r="J997" s="7"/>
      <c r="K997" s="7"/>
      <c r="R997" s="5"/>
      <c r="S997" s="5"/>
      <c r="T997" s="5"/>
    </row>
    <row r="998">
      <c r="I998" s="7"/>
      <c r="J998" s="7"/>
      <c r="K998" s="7"/>
      <c r="R998" s="5"/>
      <c r="S998" s="5"/>
      <c r="T998" s="5"/>
    </row>
  </sheetData>
  <mergeCells count="14">
    <mergeCell ref="C8:E8"/>
    <mergeCell ref="F8:H8"/>
    <mergeCell ref="L8:N8"/>
    <mergeCell ref="O8:Q8"/>
    <mergeCell ref="R8:T8"/>
    <mergeCell ref="U8:W8"/>
    <mergeCell ref="B1:L1"/>
    <mergeCell ref="B2:M2"/>
    <mergeCell ref="E3:H3"/>
    <mergeCell ref="E4:H4"/>
    <mergeCell ref="A5:M5"/>
    <mergeCell ref="A6:M6"/>
    <mergeCell ref="A8:B8"/>
    <mergeCell ref="I8:K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4" max="4" width="9.88"/>
    <col customWidth="1" min="8" max="8" width="15.13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6" width="8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197">
        <v>45986.0</v>
      </c>
      <c r="R3" s="5"/>
      <c r="S3" s="5"/>
      <c r="T3" s="5"/>
    </row>
    <row r="4">
      <c r="E4" s="8"/>
      <c r="I4" s="7"/>
      <c r="J4" s="7"/>
      <c r="K4" s="7"/>
      <c r="R4" s="5"/>
      <c r="S4" s="5"/>
      <c r="T4" s="5"/>
    </row>
    <row r="5">
      <c r="A5" s="9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A6" s="9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R6" s="5"/>
      <c r="S6" s="5"/>
      <c r="T6" s="5"/>
    </row>
    <row r="7">
      <c r="C7" s="10"/>
      <c r="I7" s="7"/>
      <c r="J7" s="7"/>
      <c r="K7" s="7"/>
      <c r="R7" s="5"/>
      <c r="S7" s="5"/>
      <c r="T7" s="5"/>
    </row>
    <row r="8">
      <c r="A8" s="11" t="s">
        <v>5</v>
      </c>
      <c r="B8" s="3"/>
      <c r="C8" s="9" t="s">
        <v>6</v>
      </c>
      <c r="D8" s="2"/>
      <c r="E8" s="3"/>
      <c r="F8" s="9" t="s">
        <v>7</v>
      </c>
      <c r="G8" s="2"/>
      <c r="H8" s="3"/>
      <c r="I8" s="9" t="s">
        <v>8</v>
      </c>
      <c r="J8" s="2"/>
      <c r="K8" s="3"/>
      <c r="L8" s="9" t="s">
        <v>9</v>
      </c>
      <c r="M8" s="2"/>
      <c r="N8" s="3"/>
      <c r="O8" s="9" t="s">
        <v>10</v>
      </c>
      <c r="P8" s="2"/>
      <c r="Q8" s="3"/>
      <c r="R8" s="12" t="s">
        <v>11</v>
      </c>
      <c r="S8" s="2"/>
      <c r="T8" s="3"/>
      <c r="U8" s="11" t="s">
        <v>12</v>
      </c>
      <c r="V8" s="2"/>
      <c r="W8" s="3"/>
      <c r="X8" s="13"/>
      <c r="Y8" s="13"/>
      <c r="Z8" s="13"/>
    </row>
    <row r="9">
      <c r="A9" s="104"/>
      <c r="B9" s="104"/>
      <c r="C9" s="207">
        <v>8.0</v>
      </c>
      <c r="D9" s="207">
        <v>8.0</v>
      </c>
      <c r="E9" s="207">
        <v>11.0</v>
      </c>
      <c r="F9" s="207">
        <v>7.0</v>
      </c>
      <c r="G9" s="207">
        <v>0.0</v>
      </c>
      <c r="H9" s="207">
        <v>7.0</v>
      </c>
      <c r="I9" s="207">
        <v>10.0</v>
      </c>
      <c r="J9" s="208">
        <v>8.0</v>
      </c>
      <c r="K9" s="207">
        <v>7.0</v>
      </c>
      <c r="L9" s="207">
        <v>11.0</v>
      </c>
      <c r="M9" s="207">
        <v>7.0</v>
      </c>
      <c r="N9" s="207">
        <v>2.0</v>
      </c>
      <c r="O9" s="207">
        <v>12.0</v>
      </c>
      <c r="P9" s="207">
        <v>0.0</v>
      </c>
      <c r="Q9" s="207">
        <v>13.0</v>
      </c>
      <c r="R9" s="209">
        <f t="shared" ref="R9:T9" si="1">SUM(C9,F9,I9,L9,O9)</f>
        <v>48</v>
      </c>
      <c r="S9" s="209">
        <f t="shared" si="1"/>
        <v>23</v>
      </c>
      <c r="T9" s="209">
        <f t="shared" si="1"/>
        <v>40</v>
      </c>
      <c r="U9" s="210"/>
      <c r="V9" s="210"/>
      <c r="W9" s="210"/>
      <c r="X9" s="104"/>
      <c r="Y9" s="104"/>
      <c r="Z9" s="104"/>
    </row>
    <row r="10">
      <c r="A10" s="18" t="s">
        <v>13</v>
      </c>
      <c r="B10" s="18" t="s">
        <v>14</v>
      </c>
      <c r="C10" s="19" t="s">
        <v>15</v>
      </c>
      <c r="D10" s="19" t="s">
        <v>16</v>
      </c>
      <c r="E10" s="20" t="s">
        <v>17</v>
      </c>
      <c r="F10" s="19" t="s">
        <v>15</v>
      </c>
      <c r="G10" s="19" t="s">
        <v>16</v>
      </c>
      <c r="H10" s="20" t="s">
        <v>17</v>
      </c>
      <c r="I10" s="19" t="s">
        <v>15</v>
      </c>
      <c r="J10" s="19" t="s">
        <v>16</v>
      </c>
      <c r="K10" s="20" t="s">
        <v>17</v>
      </c>
      <c r="L10" s="19" t="s">
        <v>15</v>
      </c>
      <c r="M10" s="19" t="s">
        <v>16</v>
      </c>
      <c r="N10" s="20" t="s">
        <v>17</v>
      </c>
      <c r="O10" s="19" t="s">
        <v>15</v>
      </c>
      <c r="P10" s="21" t="s">
        <v>18</v>
      </c>
      <c r="Q10" s="20" t="s">
        <v>17</v>
      </c>
      <c r="R10" s="19" t="s">
        <v>15</v>
      </c>
      <c r="S10" s="21" t="s">
        <v>18</v>
      </c>
      <c r="T10" s="21" t="s">
        <v>17</v>
      </c>
      <c r="U10" s="19" t="s">
        <v>15</v>
      </c>
      <c r="V10" s="21" t="s">
        <v>18</v>
      </c>
      <c r="W10" s="21" t="s">
        <v>17</v>
      </c>
      <c r="X10" s="22"/>
      <c r="Y10" s="22"/>
      <c r="Z10" s="22"/>
    </row>
    <row r="11">
      <c r="A11" s="23">
        <v>1.0</v>
      </c>
      <c r="B11" s="24" t="s">
        <v>19</v>
      </c>
      <c r="C11" s="15">
        <v>6.0</v>
      </c>
      <c r="D11" s="15">
        <v>6.0</v>
      </c>
      <c r="E11" s="15">
        <v>9.0</v>
      </c>
      <c r="F11" s="15">
        <v>5.0</v>
      </c>
      <c r="G11" s="15"/>
      <c r="H11" s="15">
        <v>7.0</v>
      </c>
      <c r="I11" s="25">
        <v>10.0</v>
      </c>
      <c r="J11" s="25">
        <v>8.0</v>
      </c>
      <c r="K11" s="25">
        <v>4.0</v>
      </c>
      <c r="L11" s="15">
        <v>7.0</v>
      </c>
      <c r="M11" s="15">
        <v>6.0</v>
      </c>
      <c r="N11" s="15">
        <v>0.0</v>
      </c>
      <c r="O11" s="15">
        <v>10.0</v>
      </c>
      <c r="P11" s="15"/>
      <c r="Q11" s="15">
        <v>9.0</v>
      </c>
      <c r="R11" s="27">
        <f t="shared" ref="R11:T11" si="2">SUM(C11,F11,I11,L11,O11)</f>
        <v>38</v>
      </c>
      <c r="S11" s="27">
        <f t="shared" si="2"/>
        <v>20</v>
      </c>
      <c r="T11" s="27">
        <f t="shared" si="2"/>
        <v>29</v>
      </c>
      <c r="U11" s="28">
        <f t="shared" ref="U11:U59" si="4">R12*100/48</f>
        <v>75</v>
      </c>
      <c r="V11" s="29">
        <f t="shared" ref="V11:V60" si="5">S11*100/15</f>
        <v>133.3333333</v>
      </c>
      <c r="W11" s="29">
        <f t="shared" ref="W11:W60" si="6">T11*100/40</f>
        <v>72.5</v>
      </c>
      <c r="X11" s="211"/>
      <c r="Y11" s="211"/>
      <c r="Z11" s="211"/>
    </row>
    <row r="12">
      <c r="A12" s="31">
        <v>2.0</v>
      </c>
      <c r="B12" s="32" t="s">
        <v>20</v>
      </c>
      <c r="C12" s="15">
        <v>7.0</v>
      </c>
      <c r="D12" s="15">
        <v>5.0</v>
      </c>
      <c r="E12" s="15">
        <v>8.0</v>
      </c>
      <c r="F12" s="15">
        <v>5.0</v>
      </c>
      <c r="G12" s="14"/>
      <c r="H12" s="15">
        <v>5.0</v>
      </c>
      <c r="I12" s="15">
        <v>8.0</v>
      </c>
      <c r="J12" s="25">
        <v>7.0</v>
      </c>
      <c r="K12" s="25">
        <v>3.0</v>
      </c>
      <c r="L12" s="15">
        <v>8.0</v>
      </c>
      <c r="M12" s="15">
        <v>5.0</v>
      </c>
      <c r="N12" s="15">
        <v>1.0</v>
      </c>
      <c r="O12" s="15">
        <v>8.0</v>
      </c>
      <c r="P12" s="14"/>
      <c r="Q12" s="15">
        <v>9.0</v>
      </c>
      <c r="R12" s="27">
        <f t="shared" ref="R12:T12" si="3">SUM(C12,F12,I12,L12,O12)</f>
        <v>36</v>
      </c>
      <c r="S12" s="27">
        <f t="shared" si="3"/>
        <v>17</v>
      </c>
      <c r="T12" s="27">
        <f t="shared" si="3"/>
        <v>26</v>
      </c>
      <c r="U12" s="28">
        <f t="shared" si="4"/>
        <v>81.25</v>
      </c>
      <c r="V12" s="29">
        <f t="shared" si="5"/>
        <v>113.3333333</v>
      </c>
      <c r="W12" s="29">
        <f t="shared" si="6"/>
        <v>65</v>
      </c>
      <c r="X12" s="211"/>
      <c r="Y12" s="211"/>
      <c r="Z12" s="211"/>
    </row>
    <row r="13">
      <c r="A13" s="31">
        <v>3.0</v>
      </c>
      <c r="B13" s="32" t="s">
        <v>21</v>
      </c>
      <c r="C13" s="15">
        <v>6.0</v>
      </c>
      <c r="D13" s="15">
        <v>7.0</v>
      </c>
      <c r="E13" s="15">
        <v>9.0</v>
      </c>
      <c r="F13" s="15">
        <v>6.0</v>
      </c>
      <c r="G13" s="14"/>
      <c r="H13" s="15">
        <v>5.0</v>
      </c>
      <c r="I13" s="25">
        <v>8.0</v>
      </c>
      <c r="J13" s="25">
        <v>7.0</v>
      </c>
      <c r="K13" s="25">
        <v>5.0</v>
      </c>
      <c r="L13" s="15">
        <v>9.0</v>
      </c>
      <c r="M13" s="15">
        <v>7.0</v>
      </c>
      <c r="N13" s="15">
        <v>2.0</v>
      </c>
      <c r="O13" s="15">
        <v>10.0</v>
      </c>
      <c r="P13" s="14"/>
      <c r="Q13" s="15">
        <v>10.0</v>
      </c>
      <c r="R13" s="27">
        <f t="shared" ref="R13:T13" si="7">SUM(C13,F13,I13,L13,O13)</f>
        <v>39</v>
      </c>
      <c r="S13" s="27">
        <f t="shared" si="7"/>
        <v>21</v>
      </c>
      <c r="T13" s="27">
        <f t="shared" si="7"/>
        <v>31</v>
      </c>
      <c r="U13" s="28">
        <f t="shared" si="4"/>
        <v>72.91666667</v>
      </c>
      <c r="V13" s="29">
        <f t="shared" si="5"/>
        <v>140</v>
      </c>
      <c r="W13" s="29">
        <f t="shared" si="6"/>
        <v>77.5</v>
      </c>
      <c r="X13" s="211"/>
      <c r="Y13" s="211"/>
      <c r="Z13" s="211"/>
    </row>
    <row r="14">
      <c r="A14" s="31">
        <v>4.0</v>
      </c>
      <c r="B14" s="32" t="s">
        <v>22</v>
      </c>
      <c r="C14" s="15">
        <v>5.0</v>
      </c>
      <c r="D14" s="15">
        <v>6.0</v>
      </c>
      <c r="E14" s="15">
        <v>8.0</v>
      </c>
      <c r="F14" s="15">
        <v>6.0</v>
      </c>
      <c r="G14" s="14"/>
      <c r="H14" s="15">
        <v>5.0</v>
      </c>
      <c r="I14" s="15">
        <v>7.0</v>
      </c>
      <c r="J14" s="25">
        <v>6.0</v>
      </c>
      <c r="K14" s="25">
        <v>5.0</v>
      </c>
      <c r="L14" s="15">
        <v>9.0</v>
      </c>
      <c r="M14" s="15">
        <v>6.0</v>
      </c>
      <c r="N14" s="15">
        <v>1.0</v>
      </c>
      <c r="O14" s="15">
        <v>8.0</v>
      </c>
      <c r="P14" s="14"/>
      <c r="Q14" s="15">
        <v>9.0</v>
      </c>
      <c r="R14" s="27">
        <f t="shared" ref="R14:T14" si="8">SUM(C14,F14,I14,L14,O14)</f>
        <v>35</v>
      </c>
      <c r="S14" s="27">
        <f t="shared" si="8"/>
        <v>18</v>
      </c>
      <c r="T14" s="27">
        <f t="shared" si="8"/>
        <v>28</v>
      </c>
      <c r="U14" s="28">
        <f t="shared" si="4"/>
        <v>81.25</v>
      </c>
      <c r="V14" s="29">
        <f t="shared" si="5"/>
        <v>120</v>
      </c>
      <c r="W14" s="29">
        <f t="shared" si="6"/>
        <v>70</v>
      </c>
      <c r="X14" s="211"/>
      <c r="Y14" s="211"/>
      <c r="Z14" s="211"/>
    </row>
    <row r="15">
      <c r="A15" s="31">
        <v>5.0</v>
      </c>
      <c r="B15" s="32" t="s">
        <v>23</v>
      </c>
      <c r="C15" s="15">
        <v>6.0</v>
      </c>
      <c r="D15" s="15">
        <v>8.0</v>
      </c>
      <c r="E15" s="15">
        <v>10.0</v>
      </c>
      <c r="F15" s="15">
        <v>6.0</v>
      </c>
      <c r="G15" s="14"/>
      <c r="H15" s="15">
        <v>6.0</v>
      </c>
      <c r="I15" s="25">
        <v>9.0</v>
      </c>
      <c r="J15" s="25">
        <v>6.0</v>
      </c>
      <c r="K15" s="25">
        <v>5.0</v>
      </c>
      <c r="L15" s="15">
        <v>9.0</v>
      </c>
      <c r="M15" s="15">
        <v>7.0</v>
      </c>
      <c r="N15" s="15">
        <v>1.0</v>
      </c>
      <c r="O15" s="15">
        <v>9.0</v>
      </c>
      <c r="P15" s="14"/>
      <c r="Q15" s="15">
        <v>10.0</v>
      </c>
      <c r="R15" s="27">
        <f t="shared" ref="R15:T15" si="9">SUM(C15,F15,I15,L15,O15)</f>
        <v>39</v>
      </c>
      <c r="S15" s="27">
        <f t="shared" si="9"/>
        <v>21</v>
      </c>
      <c r="T15" s="27">
        <f t="shared" si="9"/>
        <v>32</v>
      </c>
      <c r="U15" s="28">
        <f t="shared" si="4"/>
        <v>62.5</v>
      </c>
      <c r="V15" s="29">
        <f t="shared" si="5"/>
        <v>140</v>
      </c>
      <c r="W15" s="29">
        <f t="shared" si="6"/>
        <v>80</v>
      </c>
      <c r="X15" s="211"/>
      <c r="Y15" s="211"/>
      <c r="Z15" s="211"/>
    </row>
    <row r="16">
      <c r="A16" s="31">
        <v>6.0</v>
      </c>
      <c r="B16" s="32" t="s">
        <v>24</v>
      </c>
      <c r="C16" s="15">
        <v>5.0</v>
      </c>
      <c r="D16" s="15">
        <v>6.0</v>
      </c>
      <c r="E16" s="15">
        <v>8.0</v>
      </c>
      <c r="F16" s="15">
        <v>4.0</v>
      </c>
      <c r="G16" s="14"/>
      <c r="H16" s="15">
        <v>5.0</v>
      </c>
      <c r="I16" s="25">
        <v>7.0</v>
      </c>
      <c r="J16" s="25">
        <v>6.0</v>
      </c>
      <c r="K16" s="25">
        <v>4.0</v>
      </c>
      <c r="L16" s="15">
        <v>7.0</v>
      </c>
      <c r="M16" s="15">
        <v>5.0</v>
      </c>
      <c r="N16" s="15">
        <v>1.0</v>
      </c>
      <c r="O16" s="15">
        <v>7.0</v>
      </c>
      <c r="P16" s="14"/>
      <c r="Q16" s="15">
        <v>8.0</v>
      </c>
      <c r="R16" s="27">
        <f t="shared" ref="R16:T16" si="10">SUM(C16,F16,I16,L16,O16)</f>
        <v>30</v>
      </c>
      <c r="S16" s="27">
        <f t="shared" si="10"/>
        <v>17</v>
      </c>
      <c r="T16" s="27">
        <f t="shared" si="10"/>
        <v>26</v>
      </c>
      <c r="U16" s="28">
        <f t="shared" si="4"/>
        <v>89.58333333</v>
      </c>
      <c r="V16" s="29">
        <f t="shared" si="5"/>
        <v>113.3333333</v>
      </c>
      <c r="W16" s="29">
        <f t="shared" si="6"/>
        <v>65</v>
      </c>
      <c r="X16" s="211"/>
      <c r="Y16" s="211"/>
      <c r="Z16" s="211"/>
    </row>
    <row r="17">
      <c r="A17" s="31">
        <v>7.0</v>
      </c>
      <c r="B17" s="32" t="s">
        <v>25</v>
      </c>
      <c r="C17" s="15">
        <v>7.0</v>
      </c>
      <c r="D17" s="15">
        <v>6.0</v>
      </c>
      <c r="E17" s="15">
        <v>10.0</v>
      </c>
      <c r="F17" s="15">
        <v>6.0</v>
      </c>
      <c r="G17" s="14"/>
      <c r="H17" s="15">
        <v>6.0</v>
      </c>
      <c r="I17" s="25">
        <v>9.0</v>
      </c>
      <c r="J17" s="25">
        <v>8.0</v>
      </c>
      <c r="K17" s="25">
        <v>4.0</v>
      </c>
      <c r="L17" s="15">
        <v>10.0</v>
      </c>
      <c r="M17" s="15">
        <v>6.0</v>
      </c>
      <c r="N17" s="15">
        <v>1.0</v>
      </c>
      <c r="O17" s="15">
        <v>11.0</v>
      </c>
      <c r="P17" s="14"/>
      <c r="Q17" s="15">
        <v>11.0</v>
      </c>
      <c r="R17" s="27">
        <f t="shared" ref="R17:T17" si="11">SUM(C17,F17,I17,L17,O17)</f>
        <v>43</v>
      </c>
      <c r="S17" s="27">
        <f t="shared" si="11"/>
        <v>20</v>
      </c>
      <c r="T17" s="27">
        <f t="shared" si="11"/>
        <v>32</v>
      </c>
      <c r="U17" s="28">
        <f t="shared" si="4"/>
        <v>87.5</v>
      </c>
      <c r="V17" s="29">
        <f t="shared" si="5"/>
        <v>133.3333333</v>
      </c>
      <c r="W17" s="29">
        <f t="shared" si="6"/>
        <v>80</v>
      </c>
      <c r="X17" s="211"/>
      <c r="Y17" s="211"/>
      <c r="Z17" s="211"/>
    </row>
    <row r="18">
      <c r="A18" s="31">
        <v>8.0</v>
      </c>
      <c r="B18" s="32" t="s">
        <v>26</v>
      </c>
      <c r="C18" s="15">
        <v>6.0</v>
      </c>
      <c r="D18" s="15">
        <v>8.0</v>
      </c>
      <c r="E18" s="15">
        <v>10.0</v>
      </c>
      <c r="F18" s="15">
        <v>6.0</v>
      </c>
      <c r="G18" s="14"/>
      <c r="H18" s="15">
        <v>7.0</v>
      </c>
      <c r="I18" s="25">
        <v>10.0</v>
      </c>
      <c r="J18" s="25">
        <v>8.0</v>
      </c>
      <c r="K18" s="25">
        <v>4.0</v>
      </c>
      <c r="L18" s="15">
        <v>10.0</v>
      </c>
      <c r="M18" s="15">
        <v>5.0</v>
      </c>
      <c r="N18" s="15">
        <v>0.0</v>
      </c>
      <c r="O18" s="15">
        <v>10.0</v>
      </c>
      <c r="P18" s="14"/>
      <c r="Q18" s="15">
        <v>10.0</v>
      </c>
      <c r="R18" s="27">
        <f t="shared" ref="R18:T18" si="12">SUM(C18,F18,I18,L18,O18)</f>
        <v>42</v>
      </c>
      <c r="S18" s="27">
        <f t="shared" si="12"/>
        <v>21</v>
      </c>
      <c r="T18" s="27">
        <f t="shared" si="12"/>
        <v>31</v>
      </c>
      <c r="U18" s="28">
        <f t="shared" si="4"/>
        <v>91.66666667</v>
      </c>
      <c r="V18" s="29">
        <f t="shared" si="5"/>
        <v>140</v>
      </c>
      <c r="W18" s="29">
        <f t="shared" si="6"/>
        <v>77.5</v>
      </c>
      <c r="X18" s="211"/>
      <c r="Y18" s="211"/>
      <c r="Z18" s="211"/>
    </row>
    <row r="19">
      <c r="A19" s="31">
        <v>9.0</v>
      </c>
      <c r="B19" s="32" t="s">
        <v>27</v>
      </c>
      <c r="C19" s="15">
        <v>7.0</v>
      </c>
      <c r="D19" s="15">
        <v>8.0</v>
      </c>
      <c r="E19" s="15">
        <v>11.0</v>
      </c>
      <c r="F19" s="15">
        <v>7.0</v>
      </c>
      <c r="G19" s="14"/>
      <c r="H19" s="15">
        <v>6.0</v>
      </c>
      <c r="I19" s="25">
        <v>10.0</v>
      </c>
      <c r="J19" s="25">
        <v>8.0</v>
      </c>
      <c r="K19" s="25">
        <v>5.0</v>
      </c>
      <c r="L19" s="15">
        <v>10.0</v>
      </c>
      <c r="M19" s="15">
        <v>7.0</v>
      </c>
      <c r="N19" s="15">
        <v>1.0</v>
      </c>
      <c r="O19" s="15">
        <v>10.0</v>
      </c>
      <c r="P19" s="14"/>
      <c r="Q19" s="15">
        <v>12.0</v>
      </c>
      <c r="R19" s="27">
        <f t="shared" ref="R19:T19" si="13">SUM(C19,F19,I19,L19,O19)</f>
        <v>44</v>
      </c>
      <c r="S19" s="27">
        <f t="shared" si="13"/>
        <v>23</v>
      </c>
      <c r="T19" s="27">
        <f t="shared" si="13"/>
        <v>35</v>
      </c>
      <c r="U19" s="28">
        <f t="shared" si="4"/>
        <v>0</v>
      </c>
      <c r="V19" s="29">
        <f t="shared" si="5"/>
        <v>153.3333333</v>
      </c>
      <c r="W19" s="29">
        <f t="shared" si="6"/>
        <v>87.5</v>
      </c>
      <c r="X19" s="211"/>
      <c r="Y19" s="211"/>
      <c r="Z19" s="211"/>
    </row>
    <row r="20">
      <c r="A20" s="31">
        <v>10.0</v>
      </c>
      <c r="B20" s="32" t="s">
        <v>28</v>
      </c>
      <c r="C20" s="15">
        <v>0.0</v>
      </c>
      <c r="D20" s="15">
        <v>1.0</v>
      </c>
      <c r="E20" s="15">
        <v>1.0</v>
      </c>
      <c r="F20" s="15">
        <v>0.0</v>
      </c>
      <c r="G20" s="14"/>
      <c r="H20" s="15">
        <v>0.0</v>
      </c>
      <c r="I20" s="25">
        <v>0.0</v>
      </c>
      <c r="J20" s="25">
        <v>2.0</v>
      </c>
      <c r="K20" s="25">
        <v>1.0</v>
      </c>
      <c r="L20" s="15">
        <v>0.0</v>
      </c>
      <c r="M20" s="15">
        <v>0.0</v>
      </c>
      <c r="N20" s="15">
        <v>0.0</v>
      </c>
      <c r="O20" s="15">
        <v>0.0</v>
      </c>
      <c r="P20" s="14"/>
      <c r="Q20" s="15">
        <v>2.0</v>
      </c>
      <c r="R20" s="27">
        <f t="shared" ref="R20:T20" si="14">SUM(C20,F20,I20,L20,O20)</f>
        <v>0</v>
      </c>
      <c r="S20" s="27">
        <f t="shared" si="14"/>
        <v>3</v>
      </c>
      <c r="T20" s="27">
        <f t="shared" si="14"/>
        <v>4</v>
      </c>
      <c r="U20" s="28">
        <f t="shared" si="4"/>
        <v>25</v>
      </c>
      <c r="V20" s="29">
        <f t="shared" si="5"/>
        <v>20</v>
      </c>
      <c r="W20" s="29">
        <f t="shared" si="6"/>
        <v>10</v>
      </c>
      <c r="X20" s="211"/>
      <c r="Y20" s="211"/>
      <c r="Z20" s="211"/>
    </row>
    <row r="21">
      <c r="A21" s="31">
        <v>11.0</v>
      </c>
      <c r="B21" s="32" t="s">
        <v>29</v>
      </c>
      <c r="C21" s="15">
        <v>3.0</v>
      </c>
      <c r="D21" s="15">
        <v>1.0</v>
      </c>
      <c r="E21" s="15">
        <v>4.0</v>
      </c>
      <c r="F21" s="15">
        <v>2.0</v>
      </c>
      <c r="G21" s="14"/>
      <c r="H21" s="15">
        <v>0.0</v>
      </c>
      <c r="I21" s="25">
        <v>2.0</v>
      </c>
      <c r="J21" s="25">
        <v>3.0</v>
      </c>
      <c r="K21" s="25">
        <v>1.0</v>
      </c>
      <c r="L21" s="15">
        <v>2.0</v>
      </c>
      <c r="M21" s="15">
        <v>1.0</v>
      </c>
      <c r="N21" s="15">
        <v>1.0</v>
      </c>
      <c r="O21" s="15">
        <v>3.0</v>
      </c>
      <c r="P21" s="14"/>
      <c r="Q21" s="15">
        <v>4.0</v>
      </c>
      <c r="R21" s="27">
        <f t="shared" ref="R21:T21" si="15">SUM(C21,F21,I21,L21,O21)</f>
        <v>12</v>
      </c>
      <c r="S21" s="27">
        <f t="shared" si="15"/>
        <v>5</v>
      </c>
      <c r="T21" s="27">
        <f t="shared" si="15"/>
        <v>10</v>
      </c>
      <c r="U21" s="28">
        <f t="shared" si="4"/>
        <v>91.66666667</v>
      </c>
      <c r="V21" s="29">
        <f t="shared" si="5"/>
        <v>33.33333333</v>
      </c>
      <c r="W21" s="29">
        <f t="shared" si="6"/>
        <v>25</v>
      </c>
      <c r="X21" s="211"/>
      <c r="Y21" s="211"/>
      <c r="Z21" s="211"/>
    </row>
    <row r="22">
      <c r="A22" s="31">
        <v>12.0</v>
      </c>
      <c r="B22" s="32" t="s">
        <v>30</v>
      </c>
      <c r="C22" s="15">
        <v>7.0</v>
      </c>
      <c r="D22" s="15">
        <v>7.0</v>
      </c>
      <c r="E22" s="15">
        <v>10.0</v>
      </c>
      <c r="F22" s="15">
        <v>6.0</v>
      </c>
      <c r="G22" s="14"/>
      <c r="H22" s="15">
        <v>7.0</v>
      </c>
      <c r="I22" s="25">
        <v>10.0</v>
      </c>
      <c r="J22" s="25">
        <v>8.0</v>
      </c>
      <c r="K22" s="25">
        <v>5.0</v>
      </c>
      <c r="L22" s="15">
        <v>10.0</v>
      </c>
      <c r="M22" s="15">
        <v>6.0</v>
      </c>
      <c r="N22" s="15">
        <v>1.0</v>
      </c>
      <c r="O22" s="15">
        <v>11.0</v>
      </c>
      <c r="P22" s="14"/>
      <c r="Q22" s="15">
        <v>11.0</v>
      </c>
      <c r="R22" s="27">
        <f t="shared" ref="R22:T22" si="16">SUM(C22,F22,I22,L22,O22)</f>
        <v>44</v>
      </c>
      <c r="S22" s="27">
        <f t="shared" si="16"/>
        <v>21</v>
      </c>
      <c r="T22" s="27">
        <f t="shared" si="16"/>
        <v>34</v>
      </c>
      <c r="U22" s="28">
        <f t="shared" si="4"/>
        <v>89.58333333</v>
      </c>
      <c r="V22" s="29">
        <f t="shared" si="5"/>
        <v>140</v>
      </c>
      <c r="W22" s="29">
        <f t="shared" si="6"/>
        <v>85</v>
      </c>
      <c r="X22" s="211"/>
      <c r="Y22" s="211"/>
      <c r="Z22" s="211"/>
    </row>
    <row r="23">
      <c r="A23" s="31">
        <v>13.0</v>
      </c>
      <c r="B23" s="32" t="s">
        <v>31</v>
      </c>
      <c r="C23" s="15">
        <v>7.0</v>
      </c>
      <c r="D23" s="15">
        <v>7.0</v>
      </c>
      <c r="E23" s="15">
        <v>10.0</v>
      </c>
      <c r="F23" s="15">
        <v>6.0</v>
      </c>
      <c r="G23" s="14"/>
      <c r="H23" s="15">
        <v>6.0</v>
      </c>
      <c r="I23" s="25">
        <v>9.0</v>
      </c>
      <c r="J23" s="25">
        <v>8.0</v>
      </c>
      <c r="K23" s="25">
        <v>4.0</v>
      </c>
      <c r="L23" s="15">
        <v>11.0</v>
      </c>
      <c r="M23" s="15">
        <v>5.0</v>
      </c>
      <c r="N23" s="15">
        <v>1.0</v>
      </c>
      <c r="O23" s="15">
        <v>10.0</v>
      </c>
      <c r="P23" s="14"/>
      <c r="Q23" s="15">
        <v>11.0</v>
      </c>
      <c r="R23" s="27">
        <f t="shared" ref="R23:T23" si="17">SUM(C23,F23,I23,L23,O23)</f>
        <v>43</v>
      </c>
      <c r="S23" s="27">
        <f t="shared" si="17"/>
        <v>20</v>
      </c>
      <c r="T23" s="27">
        <f t="shared" si="17"/>
        <v>32</v>
      </c>
      <c r="U23" s="28">
        <f t="shared" si="4"/>
        <v>93.75</v>
      </c>
      <c r="V23" s="29">
        <f t="shared" si="5"/>
        <v>133.3333333</v>
      </c>
      <c r="W23" s="29">
        <f t="shared" si="6"/>
        <v>80</v>
      </c>
      <c r="X23" s="211"/>
      <c r="Y23" s="211"/>
      <c r="Z23" s="211"/>
    </row>
    <row r="24">
      <c r="A24" s="31">
        <v>14.0</v>
      </c>
      <c r="B24" s="32" t="s">
        <v>32</v>
      </c>
      <c r="C24" s="15">
        <v>7.0</v>
      </c>
      <c r="D24" s="15">
        <v>8.0</v>
      </c>
      <c r="E24" s="15">
        <v>11.0</v>
      </c>
      <c r="F24" s="15">
        <v>7.0</v>
      </c>
      <c r="G24" s="14"/>
      <c r="H24" s="15">
        <v>7.0</v>
      </c>
      <c r="I24" s="25">
        <v>10.0</v>
      </c>
      <c r="J24" s="25">
        <v>8.0</v>
      </c>
      <c r="K24" s="25">
        <v>5.0</v>
      </c>
      <c r="L24" s="15">
        <v>10.0</v>
      </c>
      <c r="M24" s="15">
        <v>7.0</v>
      </c>
      <c r="N24" s="15">
        <v>1.0</v>
      </c>
      <c r="O24" s="15">
        <v>11.0</v>
      </c>
      <c r="P24" s="14"/>
      <c r="Q24" s="15">
        <v>12.0</v>
      </c>
      <c r="R24" s="27">
        <f t="shared" ref="R24:T24" si="18">SUM(C24,F24,I24,L24,O24)</f>
        <v>45</v>
      </c>
      <c r="S24" s="27">
        <f t="shared" si="18"/>
        <v>23</v>
      </c>
      <c r="T24" s="27">
        <f t="shared" si="18"/>
        <v>36</v>
      </c>
      <c r="U24" s="28">
        <f t="shared" si="4"/>
        <v>93.75</v>
      </c>
      <c r="V24" s="29">
        <f t="shared" si="5"/>
        <v>153.3333333</v>
      </c>
      <c r="W24" s="29">
        <f t="shared" si="6"/>
        <v>90</v>
      </c>
      <c r="X24" s="211"/>
      <c r="Y24" s="211"/>
      <c r="Z24" s="211"/>
    </row>
    <row r="25">
      <c r="A25" s="31">
        <v>15.0</v>
      </c>
      <c r="B25" s="32" t="s">
        <v>33</v>
      </c>
      <c r="C25" s="15">
        <v>7.0</v>
      </c>
      <c r="D25" s="15">
        <v>8.0</v>
      </c>
      <c r="E25" s="15">
        <v>11.0</v>
      </c>
      <c r="F25" s="15">
        <v>7.0</v>
      </c>
      <c r="G25" s="14"/>
      <c r="H25" s="15">
        <v>7.0</v>
      </c>
      <c r="I25" s="25">
        <v>9.0</v>
      </c>
      <c r="J25" s="25">
        <v>8.0</v>
      </c>
      <c r="K25" s="25">
        <v>5.0</v>
      </c>
      <c r="L25" s="15">
        <v>11.0</v>
      </c>
      <c r="M25" s="15">
        <v>7.0</v>
      </c>
      <c r="N25" s="15">
        <v>1.0</v>
      </c>
      <c r="O25" s="15">
        <v>11.0</v>
      </c>
      <c r="P25" s="14"/>
      <c r="Q25" s="15">
        <v>12.0</v>
      </c>
      <c r="R25" s="27">
        <f t="shared" ref="R25:T25" si="19">SUM(C25,F25,I25,L25,O25)</f>
        <v>45</v>
      </c>
      <c r="S25" s="27">
        <f t="shared" si="19"/>
        <v>23</v>
      </c>
      <c r="T25" s="27">
        <f t="shared" si="19"/>
        <v>36</v>
      </c>
      <c r="U25" s="28">
        <f t="shared" si="4"/>
        <v>93.75</v>
      </c>
      <c r="V25" s="29">
        <f t="shared" si="5"/>
        <v>153.3333333</v>
      </c>
      <c r="W25" s="29">
        <f t="shared" si="6"/>
        <v>90</v>
      </c>
      <c r="X25" s="211"/>
      <c r="Y25" s="211"/>
      <c r="Z25" s="211"/>
    </row>
    <row r="26">
      <c r="A26" s="31">
        <v>16.0</v>
      </c>
      <c r="B26" s="32" t="s">
        <v>34</v>
      </c>
      <c r="C26" s="15">
        <v>7.0</v>
      </c>
      <c r="D26" s="15">
        <v>8.0</v>
      </c>
      <c r="E26" s="15">
        <v>11.0</v>
      </c>
      <c r="F26" s="15">
        <v>7.0</v>
      </c>
      <c r="G26" s="14"/>
      <c r="H26" s="15">
        <v>6.0</v>
      </c>
      <c r="I26" s="25">
        <v>10.0</v>
      </c>
      <c r="J26" s="25">
        <v>8.0</v>
      </c>
      <c r="K26" s="25">
        <v>5.0</v>
      </c>
      <c r="L26" s="15">
        <v>11.0</v>
      </c>
      <c r="M26" s="15">
        <v>7.0</v>
      </c>
      <c r="N26" s="15">
        <v>1.0</v>
      </c>
      <c r="O26" s="15">
        <v>10.0</v>
      </c>
      <c r="P26" s="14"/>
      <c r="Q26" s="15">
        <v>12.0</v>
      </c>
      <c r="R26" s="27">
        <f t="shared" ref="R26:T26" si="20">SUM(C26,F26,I26,L26,O26)</f>
        <v>45</v>
      </c>
      <c r="S26" s="27">
        <f t="shared" si="20"/>
        <v>23</v>
      </c>
      <c r="T26" s="27">
        <f t="shared" si="20"/>
        <v>35</v>
      </c>
      <c r="U26" s="28">
        <f t="shared" si="4"/>
        <v>75</v>
      </c>
      <c r="V26" s="29">
        <f t="shared" si="5"/>
        <v>153.3333333</v>
      </c>
      <c r="W26" s="29">
        <f t="shared" si="6"/>
        <v>87.5</v>
      </c>
      <c r="X26" s="211"/>
      <c r="Y26" s="211"/>
      <c r="Z26" s="211"/>
    </row>
    <row r="27">
      <c r="A27" s="31">
        <v>17.0</v>
      </c>
      <c r="B27" s="32" t="s">
        <v>35</v>
      </c>
      <c r="C27" s="15">
        <v>6.0</v>
      </c>
      <c r="D27" s="15">
        <v>7.0</v>
      </c>
      <c r="E27" s="15">
        <v>9.0</v>
      </c>
      <c r="F27" s="15">
        <v>5.0</v>
      </c>
      <c r="G27" s="14"/>
      <c r="H27" s="15">
        <v>5.0</v>
      </c>
      <c r="I27" s="25">
        <v>7.0</v>
      </c>
      <c r="J27" s="25">
        <v>6.0</v>
      </c>
      <c r="K27" s="25">
        <v>4.0</v>
      </c>
      <c r="L27" s="15">
        <v>9.0</v>
      </c>
      <c r="M27" s="15">
        <v>4.0</v>
      </c>
      <c r="N27" s="15">
        <v>1.0</v>
      </c>
      <c r="O27" s="15">
        <v>9.0</v>
      </c>
      <c r="P27" s="14"/>
      <c r="Q27" s="15">
        <v>9.0</v>
      </c>
      <c r="R27" s="27">
        <f t="shared" ref="R27:T27" si="21">SUM(C27,F27,I27,L27,O27)</f>
        <v>36</v>
      </c>
      <c r="S27" s="27">
        <f t="shared" si="21"/>
        <v>17</v>
      </c>
      <c r="T27" s="27">
        <f t="shared" si="21"/>
        <v>28</v>
      </c>
      <c r="U27" s="28">
        <f t="shared" si="4"/>
        <v>89.58333333</v>
      </c>
      <c r="V27" s="29">
        <f t="shared" si="5"/>
        <v>113.3333333</v>
      </c>
      <c r="W27" s="29">
        <f t="shared" si="6"/>
        <v>70</v>
      </c>
      <c r="X27" s="211"/>
      <c r="Y27" s="211"/>
      <c r="Z27" s="211"/>
    </row>
    <row r="28">
      <c r="A28" s="31">
        <v>18.0</v>
      </c>
      <c r="B28" s="32" t="s">
        <v>36</v>
      </c>
      <c r="C28" s="15">
        <v>7.0</v>
      </c>
      <c r="D28" s="15">
        <v>8.0</v>
      </c>
      <c r="E28" s="15">
        <v>10.0</v>
      </c>
      <c r="F28" s="15">
        <v>6.0</v>
      </c>
      <c r="G28" s="14"/>
      <c r="H28" s="15">
        <v>7.0</v>
      </c>
      <c r="I28" s="25">
        <v>10.0</v>
      </c>
      <c r="J28" s="25">
        <v>8.0</v>
      </c>
      <c r="K28" s="25">
        <v>5.0</v>
      </c>
      <c r="L28" s="15">
        <v>10.0</v>
      </c>
      <c r="M28" s="15">
        <v>7.0</v>
      </c>
      <c r="N28" s="15">
        <v>1.0</v>
      </c>
      <c r="O28" s="15">
        <v>10.0</v>
      </c>
      <c r="P28" s="14"/>
      <c r="Q28" s="15">
        <v>10.0</v>
      </c>
      <c r="R28" s="27">
        <f t="shared" ref="R28:T28" si="22">SUM(C28,F28,I28,L28,O28)</f>
        <v>43</v>
      </c>
      <c r="S28" s="27">
        <f t="shared" si="22"/>
        <v>23</v>
      </c>
      <c r="T28" s="27">
        <f t="shared" si="22"/>
        <v>33</v>
      </c>
      <c r="U28" s="28">
        <f t="shared" si="4"/>
        <v>0</v>
      </c>
      <c r="V28" s="29">
        <f t="shared" si="5"/>
        <v>153.3333333</v>
      </c>
      <c r="W28" s="29">
        <f t="shared" si="6"/>
        <v>82.5</v>
      </c>
      <c r="X28" s="211"/>
      <c r="Y28" s="211"/>
      <c r="Z28" s="211"/>
    </row>
    <row r="29">
      <c r="A29" s="31">
        <v>19.0</v>
      </c>
      <c r="B29" s="32" t="s">
        <v>37</v>
      </c>
      <c r="C29" s="15">
        <v>0.0</v>
      </c>
      <c r="D29" s="15">
        <v>0.0</v>
      </c>
      <c r="E29" s="15">
        <v>0.0</v>
      </c>
      <c r="F29" s="15">
        <v>0.0</v>
      </c>
      <c r="G29" s="14"/>
      <c r="H29" s="15">
        <v>0.0</v>
      </c>
      <c r="I29" s="25">
        <v>0.0</v>
      </c>
      <c r="J29" s="25">
        <v>0.0</v>
      </c>
      <c r="K29" s="25">
        <v>0.0</v>
      </c>
      <c r="L29" s="15">
        <v>0.0</v>
      </c>
      <c r="M29" s="15">
        <v>0.0</v>
      </c>
      <c r="N29" s="15">
        <v>0.0</v>
      </c>
      <c r="O29" s="15">
        <v>0.0</v>
      </c>
      <c r="P29" s="14"/>
      <c r="Q29" s="15">
        <v>0.0</v>
      </c>
      <c r="R29" s="27">
        <f t="shared" ref="R29:T29" si="23">SUM(C29,F29,I29,L29,O29)</f>
        <v>0</v>
      </c>
      <c r="S29" s="27">
        <f t="shared" si="23"/>
        <v>0</v>
      </c>
      <c r="T29" s="27">
        <f t="shared" si="23"/>
        <v>0</v>
      </c>
      <c r="U29" s="28">
        <f t="shared" si="4"/>
        <v>85.41666667</v>
      </c>
      <c r="V29" s="29">
        <f t="shared" si="5"/>
        <v>0</v>
      </c>
      <c r="W29" s="29">
        <f t="shared" si="6"/>
        <v>0</v>
      </c>
      <c r="X29" s="211"/>
      <c r="Y29" s="211"/>
      <c r="Z29" s="211"/>
    </row>
    <row r="30">
      <c r="A30" s="31">
        <v>20.0</v>
      </c>
      <c r="B30" s="32" t="s">
        <v>38</v>
      </c>
      <c r="C30" s="15">
        <v>6.0</v>
      </c>
      <c r="D30" s="15">
        <v>8.0</v>
      </c>
      <c r="E30" s="15">
        <v>11.0</v>
      </c>
      <c r="F30" s="15">
        <v>7.0</v>
      </c>
      <c r="G30" s="14"/>
      <c r="H30" s="15">
        <v>7.0</v>
      </c>
      <c r="I30" s="25">
        <v>9.0</v>
      </c>
      <c r="J30" s="25">
        <v>7.0</v>
      </c>
      <c r="K30" s="25">
        <v>5.0</v>
      </c>
      <c r="L30" s="15">
        <v>10.0</v>
      </c>
      <c r="M30" s="15">
        <v>7.0</v>
      </c>
      <c r="N30" s="15">
        <v>1.0</v>
      </c>
      <c r="O30" s="15">
        <v>9.0</v>
      </c>
      <c r="P30" s="14"/>
      <c r="Q30" s="15">
        <v>12.0</v>
      </c>
      <c r="R30" s="27">
        <f t="shared" ref="R30:T30" si="24">SUM(C30,F30,I30,L30,O30)</f>
        <v>41</v>
      </c>
      <c r="S30" s="27">
        <f t="shared" si="24"/>
        <v>22</v>
      </c>
      <c r="T30" s="27">
        <f t="shared" si="24"/>
        <v>36</v>
      </c>
      <c r="U30" s="28">
        <f t="shared" si="4"/>
        <v>83.33333333</v>
      </c>
      <c r="V30" s="29">
        <f t="shared" si="5"/>
        <v>146.6666667</v>
      </c>
      <c r="W30" s="29">
        <f t="shared" si="6"/>
        <v>90</v>
      </c>
      <c r="X30" s="211"/>
      <c r="Y30" s="211"/>
      <c r="Z30" s="211"/>
    </row>
    <row r="31">
      <c r="A31" s="31">
        <v>21.0</v>
      </c>
      <c r="B31" s="32" t="s">
        <v>39</v>
      </c>
      <c r="C31" s="15">
        <v>7.0</v>
      </c>
      <c r="D31" s="15">
        <v>6.0</v>
      </c>
      <c r="E31" s="15">
        <v>11.0</v>
      </c>
      <c r="F31" s="15">
        <v>7.0</v>
      </c>
      <c r="G31" s="14"/>
      <c r="H31" s="15">
        <v>5.0</v>
      </c>
      <c r="I31" s="25">
        <v>8.0</v>
      </c>
      <c r="J31" s="25">
        <v>8.0</v>
      </c>
      <c r="K31" s="25">
        <v>3.0</v>
      </c>
      <c r="L31" s="15">
        <v>8.0</v>
      </c>
      <c r="M31" s="15">
        <v>7.0</v>
      </c>
      <c r="N31" s="15">
        <v>1.0</v>
      </c>
      <c r="O31" s="15">
        <v>10.0</v>
      </c>
      <c r="P31" s="14"/>
      <c r="Q31" s="15">
        <v>12.0</v>
      </c>
      <c r="R31" s="27">
        <f t="shared" ref="R31:T31" si="25">SUM(C31,F31,I31,L31,O31)</f>
        <v>40</v>
      </c>
      <c r="S31" s="27">
        <f t="shared" si="25"/>
        <v>21</v>
      </c>
      <c r="T31" s="27">
        <f t="shared" si="25"/>
        <v>32</v>
      </c>
      <c r="U31" s="28">
        <f t="shared" si="4"/>
        <v>83.33333333</v>
      </c>
      <c r="V31" s="29">
        <f t="shared" si="5"/>
        <v>140</v>
      </c>
      <c r="W31" s="29">
        <f t="shared" si="6"/>
        <v>80</v>
      </c>
      <c r="X31" s="211"/>
      <c r="Y31" s="211"/>
      <c r="Z31" s="211"/>
    </row>
    <row r="32">
      <c r="A32" s="31">
        <v>22.0</v>
      </c>
      <c r="B32" s="32" t="s">
        <v>40</v>
      </c>
      <c r="C32" s="15">
        <v>7.0</v>
      </c>
      <c r="D32" s="15">
        <v>6.0</v>
      </c>
      <c r="E32" s="15">
        <v>10.0</v>
      </c>
      <c r="F32" s="15">
        <v>6.0</v>
      </c>
      <c r="G32" s="14"/>
      <c r="H32" s="15">
        <v>5.0</v>
      </c>
      <c r="I32" s="25">
        <v>9.0</v>
      </c>
      <c r="J32" s="25">
        <v>8.0</v>
      </c>
      <c r="K32" s="25">
        <v>4.0</v>
      </c>
      <c r="L32" s="15">
        <v>9.0</v>
      </c>
      <c r="M32" s="15">
        <v>7.0</v>
      </c>
      <c r="N32" s="15">
        <v>1.0</v>
      </c>
      <c r="O32" s="15">
        <v>9.0</v>
      </c>
      <c r="P32" s="14"/>
      <c r="Q32" s="15">
        <v>10.0</v>
      </c>
      <c r="R32" s="27">
        <f t="shared" ref="R32:T32" si="26">SUM(C32,F32,I32,L32,O32)</f>
        <v>40</v>
      </c>
      <c r="S32" s="27">
        <f t="shared" si="26"/>
        <v>21</v>
      </c>
      <c r="T32" s="27">
        <f t="shared" si="26"/>
        <v>30</v>
      </c>
      <c r="U32" s="28">
        <f t="shared" si="4"/>
        <v>60.41666667</v>
      </c>
      <c r="V32" s="29">
        <f t="shared" si="5"/>
        <v>140</v>
      </c>
      <c r="W32" s="29">
        <f t="shared" si="6"/>
        <v>75</v>
      </c>
      <c r="X32" s="211"/>
      <c r="Y32" s="211"/>
      <c r="Z32" s="211"/>
    </row>
    <row r="33">
      <c r="A33" s="31">
        <v>23.0</v>
      </c>
      <c r="B33" s="32" t="s">
        <v>41</v>
      </c>
      <c r="C33" s="15">
        <v>5.0</v>
      </c>
      <c r="D33" s="15">
        <v>4.0</v>
      </c>
      <c r="E33" s="15">
        <v>6.0</v>
      </c>
      <c r="F33" s="15">
        <v>2.0</v>
      </c>
      <c r="G33" s="14"/>
      <c r="H33" s="15">
        <v>4.0</v>
      </c>
      <c r="I33" s="25">
        <v>7.0</v>
      </c>
      <c r="J33" s="25">
        <v>6.0</v>
      </c>
      <c r="K33" s="25">
        <v>4.0</v>
      </c>
      <c r="L33" s="15">
        <v>6.0</v>
      </c>
      <c r="M33" s="15">
        <v>2.0</v>
      </c>
      <c r="N33" s="15">
        <v>1.0</v>
      </c>
      <c r="O33" s="15">
        <v>9.0</v>
      </c>
      <c r="P33" s="14"/>
      <c r="Q33" s="15">
        <v>8.0</v>
      </c>
      <c r="R33" s="27">
        <f t="shared" ref="R33:T33" si="27">SUM(C33,F33,I33,L33,O33)</f>
        <v>29</v>
      </c>
      <c r="S33" s="27">
        <f t="shared" si="27"/>
        <v>12</v>
      </c>
      <c r="T33" s="27">
        <f t="shared" si="27"/>
        <v>23</v>
      </c>
      <c r="U33" s="28">
        <f t="shared" si="4"/>
        <v>68.75</v>
      </c>
      <c r="V33" s="29">
        <f t="shared" si="5"/>
        <v>80</v>
      </c>
      <c r="W33" s="29">
        <f t="shared" si="6"/>
        <v>57.5</v>
      </c>
      <c r="X33" s="211"/>
      <c r="Y33" s="211"/>
      <c r="Z33" s="211"/>
    </row>
    <row r="34">
      <c r="A34" s="31">
        <v>24.0</v>
      </c>
      <c r="B34" s="32" t="s">
        <v>42</v>
      </c>
      <c r="C34" s="15">
        <v>3.0</v>
      </c>
      <c r="D34" s="15">
        <v>7.0</v>
      </c>
      <c r="E34" s="15">
        <v>10.0</v>
      </c>
      <c r="F34" s="15">
        <v>6.0</v>
      </c>
      <c r="G34" s="14"/>
      <c r="H34" s="15">
        <v>4.0</v>
      </c>
      <c r="I34" s="25">
        <v>7.0</v>
      </c>
      <c r="J34" s="25">
        <v>5.0</v>
      </c>
      <c r="K34" s="25">
        <v>5.0</v>
      </c>
      <c r="L34" s="15">
        <v>9.0</v>
      </c>
      <c r="M34" s="15">
        <v>6.0</v>
      </c>
      <c r="N34" s="15">
        <v>1.0</v>
      </c>
      <c r="O34" s="15">
        <v>8.0</v>
      </c>
      <c r="P34" s="14"/>
      <c r="Q34" s="15">
        <v>11.0</v>
      </c>
      <c r="R34" s="27">
        <f t="shared" ref="R34:T34" si="28">SUM(C34,F34,I34,L34,O34)</f>
        <v>33</v>
      </c>
      <c r="S34" s="27">
        <f t="shared" si="28"/>
        <v>18</v>
      </c>
      <c r="T34" s="27">
        <f t="shared" si="28"/>
        <v>31</v>
      </c>
      <c r="U34" s="28">
        <f t="shared" si="4"/>
        <v>85.41666667</v>
      </c>
      <c r="V34" s="29">
        <f t="shared" si="5"/>
        <v>120</v>
      </c>
      <c r="W34" s="29">
        <f t="shared" si="6"/>
        <v>77.5</v>
      </c>
      <c r="X34" s="211"/>
      <c r="Y34" s="211"/>
      <c r="Z34" s="211"/>
    </row>
    <row r="35">
      <c r="A35" s="31">
        <v>25.0</v>
      </c>
      <c r="B35" s="32" t="s">
        <v>43</v>
      </c>
      <c r="C35" s="15">
        <v>6.0</v>
      </c>
      <c r="D35" s="15">
        <v>7.0</v>
      </c>
      <c r="E35" s="15">
        <v>10.0</v>
      </c>
      <c r="F35" s="15">
        <v>7.0</v>
      </c>
      <c r="G35" s="14"/>
      <c r="H35" s="15">
        <v>7.0</v>
      </c>
      <c r="I35" s="25">
        <v>8.0</v>
      </c>
      <c r="J35" s="25">
        <v>8.0</v>
      </c>
      <c r="K35" s="25">
        <v>4.0</v>
      </c>
      <c r="L35" s="15">
        <v>10.0</v>
      </c>
      <c r="M35" s="15">
        <v>7.0</v>
      </c>
      <c r="N35" s="15">
        <v>1.0</v>
      </c>
      <c r="O35" s="15">
        <v>10.0</v>
      </c>
      <c r="P35" s="14"/>
      <c r="Q35" s="15">
        <v>12.0</v>
      </c>
      <c r="R35" s="27">
        <f t="shared" ref="R35:T35" si="29">SUM(C35,F35,I35,L35,O35)</f>
        <v>41</v>
      </c>
      <c r="S35" s="27">
        <f t="shared" si="29"/>
        <v>22</v>
      </c>
      <c r="T35" s="27">
        <f t="shared" si="29"/>
        <v>34</v>
      </c>
      <c r="U35" s="28">
        <f t="shared" si="4"/>
        <v>91.66666667</v>
      </c>
      <c r="V35" s="29">
        <f t="shared" si="5"/>
        <v>146.6666667</v>
      </c>
      <c r="W35" s="29">
        <f t="shared" si="6"/>
        <v>85</v>
      </c>
      <c r="X35" s="211"/>
      <c r="Y35" s="211"/>
      <c r="Z35" s="211"/>
    </row>
    <row r="36">
      <c r="A36" s="31">
        <v>26.0</v>
      </c>
      <c r="B36" s="32" t="s">
        <v>44</v>
      </c>
      <c r="C36" s="15">
        <v>7.0</v>
      </c>
      <c r="D36" s="15">
        <v>8.0</v>
      </c>
      <c r="E36" s="15">
        <v>11.0</v>
      </c>
      <c r="F36" s="15">
        <v>7.0</v>
      </c>
      <c r="G36" s="14"/>
      <c r="H36" s="15">
        <v>6.0</v>
      </c>
      <c r="I36" s="25">
        <v>10.0</v>
      </c>
      <c r="J36" s="25">
        <v>8.0</v>
      </c>
      <c r="K36" s="25">
        <v>5.0</v>
      </c>
      <c r="L36" s="15">
        <v>9.0</v>
      </c>
      <c r="M36" s="15">
        <v>7.0</v>
      </c>
      <c r="N36" s="15">
        <v>1.0</v>
      </c>
      <c r="O36" s="15">
        <v>11.0</v>
      </c>
      <c r="P36" s="14"/>
      <c r="Q36" s="15">
        <v>12.0</v>
      </c>
      <c r="R36" s="27">
        <f t="shared" ref="R36:T36" si="30">SUM(C36,F36,I36,L36,O36)</f>
        <v>44</v>
      </c>
      <c r="S36" s="27">
        <f t="shared" si="30"/>
        <v>23</v>
      </c>
      <c r="T36" s="27">
        <f t="shared" si="30"/>
        <v>35</v>
      </c>
      <c r="U36" s="28">
        <f t="shared" si="4"/>
        <v>77.08333333</v>
      </c>
      <c r="V36" s="29">
        <f t="shared" si="5"/>
        <v>153.3333333</v>
      </c>
      <c r="W36" s="29">
        <f t="shared" si="6"/>
        <v>87.5</v>
      </c>
      <c r="X36" s="211"/>
      <c r="Y36" s="211"/>
      <c r="Z36" s="211"/>
    </row>
    <row r="37">
      <c r="A37" s="31">
        <v>27.0</v>
      </c>
      <c r="B37" s="32" t="s">
        <v>45</v>
      </c>
      <c r="C37" s="15">
        <v>4.0</v>
      </c>
      <c r="D37" s="15">
        <v>8.0</v>
      </c>
      <c r="E37" s="15">
        <v>11.0</v>
      </c>
      <c r="F37" s="15">
        <v>7.0</v>
      </c>
      <c r="G37" s="14"/>
      <c r="H37" s="15">
        <v>4.0</v>
      </c>
      <c r="I37" s="25">
        <v>8.0</v>
      </c>
      <c r="J37" s="25">
        <v>7.0</v>
      </c>
      <c r="K37" s="25">
        <v>4.0</v>
      </c>
      <c r="L37" s="15">
        <v>10.0</v>
      </c>
      <c r="M37" s="15">
        <v>7.0</v>
      </c>
      <c r="N37" s="15">
        <v>0.0</v>
      </c>
      <c r="O37" s="15">
        <v>8.0</v>
      </c>
      <c r="P37" s="14"/>
      <c r="Q37" s="15">
        <v>10.0</v>
      </c>
      <c r="R37" s="27">
        <f t="shared" ref="R37:T37" si="31">SUM(C37,F37,I37,L37,O37)</f>
        <v>37</v>
      </c>
      <c r="S37" s="27">
        <f t="shared" si="31"/>
        <v>22</v>
      </c>
      <c r="T37" s="27">
        <f t="shared" si="31"/>
        <v>29</v>
      </c>
      <c r="U37" s="28">
        <f t="shared" si="4"/>
        <v>70.83333333</v>
      </c>
      <c r="V37" s="29">
        <f t="shared" si="5"/>
        <v>146.6666667</v>
      </c>
      <c r="W37" s="29">
        <f t="shared" si="6"/>
        <v>72.5</v>
      </c>
      <c r="X37" s="211"/>
      <c r="Y37" s="211"/>
      <c r="Z37" s="211"/>
    </row>
    <row r="38">
      <c r="A38" s="31">
        <v>28.0</v>
      </c>
      <c r="B38" s="32" t="s">
        <v>46</v>
      </c>
      <c r="C38" s="15">
        <v>5.0</v>
      </c>
      <c r="D38" s="15">
        <v>5.0</v>
      </c>
      <c r="E38" s="15">
        <v>8.0</v>
      </c>
      <c r="F38" s="15">
        <v>7.0</v>
      </c>
      <c r="G38" s="14"/>
      <c r="H38" s="15">
        <v>5.0</v>
      </c>
      <c r="I38" s="25">
        <v>6.0</v>
      </c>
      <c r="J38" s="25">
        <v>7.0</v>
      </c>
      <c r="K38" s="25">
        <v>3.0</v>
      </c>
      <c r="L38" s="15">
        <v>9.0</v>
      </c>
      <c r="M38" s="15">
        <v>7.0</v>
      </c>
      <c r="N38" s="15">
        <v>1.0</v>
      </c>
      <c r="O38" s="15">
        <v>7.0</v>
      </c>
      <c r="P38" s="14"/>
      <c r="Q38" s="15">
        <v>11.0</v>
      </c>
      <c r="R38" s="27">
        <f t="shared" ref="R38:T38" si="32">SUM(C38,F38,I38,L38,O38)</f>
        <v>34</v>
      </c>
      <c r="S38" s="27">
        <f t="shared" si="32"/>
        <v>19</v>
      </c>
      <c r="T38" s="27">
        <f t="shared" si="32"/>
        <v>28</v>
      </c>
      <c r="U38" s="28">
        <f t="shared" si="4"/>
        <v>91.66666667</v>
      </c>
      <c r="V38" s="29">
        <f t="shared" si="5"/>
        <v>126.6666667</v>
      </c>
      <c r="W38" s="29">
        <f t="shared" si="6"/>
        <v>70</v>
      </c>
      <c r="X38" s="211"/>
      <c r="Y38" s="211"/>
      <c r="Z38" s="211"/>
    </row>
    <row r="39">
      <c r="A39" s="31">
        <v>29.0</v>
      </c>
      <c r="B39" s="32" t="s">
        <v>47</v>
      </c>
      <c r="C39" s="15">
        <v>7.0</v>
      </c>
      <c r="D39" s="15">
        <v>7.0</v>
      </c>
      <c r="E39" s="15">
        <v>11.0</v>
      </c>
      <c r="F39" s="15">
        <v>7.0</v>
      </c>
      <c r="G39" s="14"/>
      <c r="H39" s="15">
        <v>6.0</v>
      </c>
      <c r="I39" s="25">
        <v>9.0</v>
      </c>
      <c r="J39" s="25">
        <v>8.0</v>
      </c>
      <c r="K39" s="25">
        <v>4.0</v>
      </c>
      <c r="L39" s="15">
        <v>10.0</v>
      </c>
      <c r="M39" s="15">
        <v>7.0</v>
      </c>
      <c r="N39" s="15">
        <v>1.0</v>
      </c>
      <c r="O39" s="15">
        <v>11.0</v>
      </c>
      <c r="P39" s="14"/>
      <c r="Q39" s="15">
        <v>12.0</v>
      </c>
      <c r="R39" s="27">
        <f t="shared" ref="R39:T39" si="33">SUM(C39,F39,I39,L39,O39)</f>
        <v>44</v>
      </c>
      <c r="S39" s="27">
        <f t="shared" si="33"/>
        <v>22</v>
      </c>
      <c r="T39" s="27">
        <f t="shared" si="33"/>
        <v>34</v>
      </c>
      <c r="U39" s="28">
        <f t="shared" si="4"/>
        <v>89.58333333</v>
      </c>
      <c r="V39" s="29">
        <f t="shared" si="5"/>
        <v>146.6666667</v>
      </c>
      <c r="W39" s="29">
        <f t="shared" si="6"/>
        <v>85</v>
      </c>
      <c r="X39" s="211"/>
      <c r="Y39" s="211"/>
      <c r="Z39" s="211"/>
    </row>
    <row r="40">
      <c r="A40" s="31">
        <v>30.0</v>
      </c>
      <c r="B40" s="32" t="s">
        <v>48</v>
      </c>
      <c r="C40" s="15">
        <v>7.0</v>
      </c>
      <c r="D40" s="15">
        <v>8.0</v>
      </c>
      <c r="E40" s="15">
        <v>10.0</v>
      </c>
      <c r="F40" s="15">
        <v>6.0</v>
      </c>
      <c r="G40" s="14"/>
      <c r="H40" s="15">
        <v>7.0</v>
      </c>
      <c r="I40" s="25">
        <v>10.0</v>
      </c>
      <c r="J40" s="25">
        <v>8.0</v>
      </c>
      <c r="K40" s="25">
        <v>5.0</v>
      </c>
      <c r="L40" s="15">
        <v>9.0</v>
      </c>
      <c r="M40" s="15">
        <v>6.0</v>
      </c>
      <c r="N40" s="15">
        <v>1.0</v>
      </c>
      <c r="O40" s="15">
        <v>11.0</v>
      </c>
      <c r="P40" s="14"/>
      <c r="Q40" s="15">
        <v>11.0</v>
      </c>
      <c r="R40" s="27">
        <f t="shared" ref="R40:T40" si="34">SUM(C40,F40,I40,L40,O40)</f>
        <v>43</v>
      </c>
      <c r="S40" s="27">
        <f t="shared" si="34"/>
        <v>22</v>
      </c>
      <c r="T40" s="27">
        <f t="shared" si="34"/>
        <v>34</v>
      </c>
      <c r="U40" s="28">
        <f t="shared" si="4"/>
        <v>77.08333333</v>
      </c>
      <c r="V40" s="29">
        <f t="shared" si="5"/>
        <v>146.6666667</v>
      </c>
      <c r="W40" s="29">
        <f t="shared" si="6"/>
        <v>85</v>
      </c>
      <c r="X40" s="211"/>
      <c r="Y40" s="211"/>
      <c r="Z40" s="211"/>
    </row>
    <row r="41">
      <c r="A41" s="31">
        <v>31.0</v>
      </c>
      <c r="B41" s="32" t="s">
        <v>49</v>
      </c>
      <c r="C41" s="15">
        <v>6.0</v>
      </c>
      <c r="D41" s="15">
        <v>5.0</v>
      </c>
      <c r="E41" s="15">
        <v>8.0</v>
      </c>
      <c r="F41" s="15">
        <v>5.0</v>
      </c>
      <c r="G41" s="14"/>
      <c r="H41" s="15">
        <v>6.0</v>
      </c>
      <c r="I41" s="25">
        <v>9.0</v>
      </c>
      <c r="J41" s="25">
        <v>8.0</v>
      </c>
      <c r="K41" s="25">
        <v>4.0</v>
      </c>
      <c r="L41" s="15">
        <v>7.0</v>
      </c>
      <c r="M41" s="15">
        <v>6.0</v>
      </c>
      <c r="N41" s="15">
        <v>1.0</v>
      </c>
      <c r="O41" s="15">
        <v>10.0</v>
      </c>
      <c r="P41" s="14"/>
      <c r="Q41" s="15">
        <v>9.0</v>
      </c>
      <c r="R41" s="27">
        <f t="shared" ref="R41:T41" si="35">SUM(C41,F41,I41,L41,O41)</f>
        <v>37</v>
      </c>
      <c r="S41" s="27">
        <f t="shared" si="35"/>
        <v>19</v>
      </c>
      <c r="T41" s="27">
        <f t="shared" si="35"/>
        <v>28</v>
      </c>
      <c r="U41" s="28">
        <f t="shared" si="4"/>
        <v>89.58333333</v>
      </c>
      <c r="V41" s="29">
        <f t="shared" si="5"/>
        <v>126.6666667</v>
      </c>
      <c r="W41" s="29">
        <f t="shared" si="6"/>
        <v>70</v>
      </c>
      <c r="X41" s="211"/>
      <c r="Y41" s="211"/>
      <c r="Z41" s="211"/>
    </row>
    <row r="42">
      <c r="A42" s="31">
        <v>32.0</v>
      </c>
      <c r="B42" s="32" t="s">
        <v>50</v>
      </c>
      <c r="C42" s="15">
        <v>7.0</v>
      </c>
      <c r="D42" s="15">
        <v>7.0</v>
      </c>
      <c r="E42" s="15">
        <v>9.0</v>
      </c>
      <c r="F42" s="15">
        <v>5.0</v>
      </c>
      <c r="G42" s="14"/>
      <c r="H42" s="15">
        <v>6.0</v>
      </c>
      <c r="I42" s="25">
        <v>10.0</v>
      </c>
      <c r="J42" s="25">
        <v>7.0</v>
      </c>
      <c r="K42" s="25">
        <v>5.0</v>
      </c>
      <c r="L42" s="15">
        <v>10.0</v>
      </c>
      <c r="M42" s="15">
        <v>4.0</v>
      </c>
      <c r="N42" s="15">
        <v>1.0</v>
      </c>
      <c r="O42" s="15">
        <v>11.0</v>
      </c>
      <c r="P42" s="14"/>
      <c r="Q42" s="15">
        <v>11.0</v>
      </c>
      <c r="R42" s="27">
        <f t="shared" ref="R42:T42" si="36">SUM(C42,F42,I42,L42,O42)</f>
        <v>43</v>
      </c>
      <c r="S42" s="27">
        <f t="shared" si="36"/>
        <v>18</v>
      </c>
      <c r="T42" s="27">
        <f t="shared" si="36"/>
        <v>32</v>
      </c>
      <c r="U42" s="28">
        <f t="shared" si="4"/>
        <v>85.41666667</v>
      </c>
      <c r="V42" s="29">
        <f t="shared" si="5"/>
        <v>120</v>
      </c>
      <c r="W42" s="29">
        <f t="shared" si="6"/>
        <v>80</v>
      </c>
      <c r="X42" s="211"/>
      <c r="Y42" s="211"/>
      <c r="Z42" s="211"/>
    </row>
    <row r="43">
      <c r="A43" s="31">
        <v>33.0</v>
      </c>
      <c r="B43" s="32" t="s">
        <v>51</v>
      </c>
      <c r="C43" s="15">
        <v>7.0</v>
      </c>
      <c r="D43" s="15">
        <v>7.0</v>
      </c>
      <c r="E43" s="15">
        <v>10.0</v>
      </c>
      <c r="F43" s="15">
        <v>5.0</v>
      </c>
      <c r="G43" s="14"/>
      <c r="H43" s="15">
        <v>6.0</v>
      </c>
      <c r="I43" s="25">
        <v>9.0</v>
      </c>
      <c r="J43" s="25">
        <v>8.0</v>
      </c>
      <c r="K43" s="25">
        <v>6.0</v>
      </c>
      <c r="L43" s="15">
        <v>9.0</v>
      </c>
      <c r="M43" s="15">
        <v>7.0</v>
      </c>
      <c r="N43" s="15">
        <v>2.0</v>
      </c>
      <c r="O43" s="15">
        <v>11.0</v>
      </c>
      <c r="P43" s="14"/>
      <c r="Q43" s="15">
        <v>11.0</v>
      </c>
      <c r="R43" s="27">
        <f t="shared" ref="R43:T43" si="37">SUM(C43,F43,I43,L43,O43)</f>
        <v>41</v>
      </c>
      <c r="S43" s="27">
        <f t="shared" si="37"/>
        <v>22</v>
      </c>
      <c r="T43" s="27">
        <f t="shared" si="37"/>
        <v>35</v>
      </c>
      <c r="U43" s="28">
        <f t="shared" si="4"/>
        <v>77.08333333</v>
      </c>
      <c r="V43" s="29">
        <f t="shared" si="5"/>
        <v>146.6666667</v>
      </c>
      <c r="W43" s="29">
        <f t="shared" si="6"/>
        <v>87.5</v>
      </c>
      <c r="X43" s="211"/>
      <c r="Y43" s="211"/>
      <c r="Z43" s="211"/>
    </row>
    <row r="44">
      <c r="A44" s="31">
        <v>34.0</v>
      </c>
      <c r="B44" s="32" t="s">
        <v>52</v>
      </c>
      <c r="C44" s="15">
        <v>6.0</v>
      </c>
      <c r="D44" s="15">
        <v>7.0</v>
      </c>
      <c r="E44" s="15">
        <v>10.0</v>
      </c>
      <c r="F44" s="15">
        <v>6.0</v>
      </c>
      <c r="G44" s="14"/>
      <c r="H44" s="15">
        <v>5.0</v>
      </c>
      <c r="I44" s="25">
        <v>8.0</v>
      </c>
      <c r="J44" s="25">
        <v>7.0</v>
      </c>
      <c r="K44" s="25">
        <v>3.0</v>
      </c>
      <c r="L44" s="15">
        <v>8.0</v>
      </c>
      <c r="M44" s="15">
        <v>6.0</v>
      </c>
      <c r="N44" s="15">
        <v>1.0</v>
      </c>
      <c r="O44" s="15">
        <v>9.0</v>
      </c>
      <c r="P44" s="14"/>
      <c r="Q44" s="15">
        <v>11.0</v>
      </c>
      <c r="R44" s="27">
        <f t="shared" ref="R44:T44" si="38">SUM(C44,F44,I44,L44,O44)</f>
        <v>37</v>
      </c>
      <c r="S44" s="27">
        <f t="shared" si="38"/>
        <v>20</v>
      </c>
      <c r="T44" s="27">
        <f t="shared" si="38"/>
        <v>30</v>
      </c>
      <c r="U44" s="28">
        <f t="shared" si="4"/>
        <v>75</v>
      </c>
      <c r="V44" s="29">
        <f t="shared" si="5"/>
        <v>133.3333333</v>
      </c>
      <c r="W44" s="29">
        <f t="shared" si="6"/>
        <v>75</v>
      </c>
      <c r="X44" s="211"/>
      <c r="Y44" s="211"/>
      <c r="Z44" s="211"/>
    </row>
    <row r="45">
      <c r="A45" s="31">
        <v>35.0</v>
      </c>
      <c r="B45" s="32" t="s">
        <v>53</v>
      </c>
      <c r="C45" s="15">
        <v>6.0</v>
      </c>
      <c r="D45" s="15">
        <v>6.0</v>
      </c>
      <c r="E45" s="15">
        <v>10.0</v>
      </c>
      <c r="F45" s="15">
        <v>6.0</v>
      </c>
      <c r="G45" s="14"/>
      <c r="H45" s="15">
        <v>5.0</v>
      </c>
      <c r="I45" s="25">
        <v>8.0</v>
      </c>
      <c r="J45" s="25">
        <v>8.0</v>
      </c>
      <c r="K45" s="25">
        <v>3.0</v>
      </c>
      <c r="L45" s="15">
        <v>8.0</v>
      </c>
      <c r="M45" s="15">
        <v>5.0</v>
      </c>
      <c r="N45" s="15">
        <v>0.0</v>
      </c>
      <c r="O45" s="15">
        <v>8.0</v>
      </c>
      <c r="P45" s="14"/>
      <c r="Q45" s="15">
        <v>10.0</v>
      </c>
      <c r="R45" s="27">
        <f t="shared" ref="R45:T45" si="39">SUM(C45,F45,I45,L45,O45)</f>
        <v>36</v>
      </c>
      <c r="S45" s="27">
        <f t="shared" si="39"/>
        <v>19</v>
      </c>
      <c r="T45" s="27">
        <f t="shared" si="39"/>
        <v>28</v>
      </c>
      <c r="U45" s="28">
        <f t="shared" si="4"/>
        <v>85.41666667</v>
      </c>
      <c r="V45" s="29">
        <f t="shared" si="5"/>
        <v>126.6666667</v>
      </c>
      <c r="W45" s="29">
        <f t="shared" si="6"/>
        <v>70</v>
      </c>
      <c r="X45" s="211"/>
      <c r="Y45" s="211"/>
      <c r="Z45" s="211"/>
    </row>
    <row r="46">
      <c r="A46" s="31">
        <v>36.0</v>
      </c>
      <c r="B46" s="32" t="s">
        <v>54</v>
      </c>
      <c r="C46" s="15">
        <v>7.0</v>
      </c>
      <c r="D46" s="15">
        <v>7.0</v>
      </c>
      <c r="E46" s="15">
        <v>10.0</v>
      </c>
      <c r="F46" s="15">
        <v>6.0</v>
      </c>
      <c r="G46" s="14"/>
      <c r="H46" s="15">
        <v>5.0</v>
      </c>
      <c r="I46" s="25">
        <v>9.0</v>
      </c>
      <c r="J46" s="25">
        <v>7.0</v>
      </c>
      <c r="K46" s="25">
        <v>4.0</v>
      </c>
      <c r="L46" s="15">
        <v>9.0</v>
      </c>
      <c r="M46" s="15">
        <v>5.0</v>
      </c>
      <c r="N46" s="15">
        <v>1.0</v>
      </c>
      <c r="O46" s="15">
        <v>10.0</v>
      </c>
      <c r="P46" s="14"/>
      <c r="Q46" s="15">
        <v>11.0</v>
      </c>
      <c r="R46" s="27">
        <f t="shared" ref="R46:T46" si="40">SUM(C46,F46,I46,L46,O46)</f>
        <v>41</v>
      </c>
      <c r="S46" s="27">
        <f t="shared" si="40"/>
        <v>19</v>
      </c>
      <c r="T46" s="27">
        <f t="shared" si="40"/>
        <v>31</v>
      </c>
      <c r="U46" s="28">
        <f t="shared" si="4"/>
        <v>87.5</v>
      </c>
      <c r="V46" s="29">
        <f t="shared" si="5"/>
        <v>126.6666667</v>
      </c>
      <c r="W46" s="29">
        <f t="shared" si="6"/>
        <v>77.5</v>
      </c>
      <c r="X46" s="211"/>
      <c r="Y46" s="211"/>
      <c r="Z46" s="211"/>
    </row>
    <row r="47">
      <c r="A47" s="31">
        <v>37.0</v>
      </c>
      <c r="B47" s="32" t="s">
        <v>55</v>
      </c>
      <c r="C47" s="15">
        <v>7.0</v>
      </c>
      <c r="D47" s="15">
        <v>6.0</v>
      </c>
      <c r="E47" s="15">
        <v>10.0</v>
      </c>
      <c r="F47" s="15">
        <v>6.0</v>
      </c>
      <c r="G47" s="14"/>
      <c r="H47" s="15">
        <v>5.0</v>
      </c>
      <c r="I47" s="25">
        <v>10.0</v>
      </c>
      <c r="J47" s="25">
        <v>8.0</v>
      </c>
      <c r="K47" s="25">
        <v>5.0</v>
      </c>
      <c r="L47" s="15">
        <v>9.0</v>
      </c>
      <c r="M47" s="15">
        <v>7.0</v>
      </c>
      <c r="N47" s="15">
        <v>1.0</v>
      </c>
      <c r="O47" s="15">
        <v>10.0</v>
      </c>
      <c r="P47" s="14"/>
      <c r="Q47" s="15">
        <v>11.0</v>
      </c>
      <c r="R47" s="27">
        <f t="shared" ref="R47:T47" si="41">SUM(C47,F47,I47,L47,O47)</f>
        <v>42</v>
      </c>
      <c r="S47" s="27">
        <f t="shared" si="41"/>
        <v>21</v>
      </c>
      <c r="T47" s="27">
        <f t="shared" si="41"/>
        <v>32</v>
      </c>
      <c r="U47" s="28">
        <f t="shared" si="4"/>
        <v>95.83333333</v>
      </c>
      <c r="V47" s="29">
        <f t="shared" si="5"/>
        <v>140</v>
      </c>
      <c r="W47" s="29">
        <f t="shared" si="6"/>
        <v>80</v>
      </c>
      <c r="X47" s="211"/>
      <c r="Y47" s="211"/>
      <c r="Z47" s="211"/>
    </row>
    <row r="48">
      <c r="A48" s="31">
        <v>38.0</v>
      </c>
      <c r="B48" s="32" t="s">
        <v>56</v>
      </c>
      <c r="C48" s="15">
        <v>7.0</v>
      </c>
      <c r="D48" s="15">
        <v>8.0</v>
      </c>
      <c r="E48" s="15">
        <v>11.0</v>
      </c>
      <c r="F48" s="15">
        <v>7.0</v>
      </c>
      <c r="G48" s="14"/>
      <c r="H48" s="15">
        <v>7.0</v>
      </c>
      <c r="I48" s="25">
        <v>10.0</v>
      </c>
      <c r="J48" s="25">
        <v>8.0</v>
      </c>
      <c r="K48" s="25">
        <v>5.0</v>
      </c>
      <c r="L48" s="15">
        <v>11.0</v>
      </c>
      <c r="M48" s="15">
        <v>7.0</v>
      </c>
      <c r="N48" s="15">
        <v>1.0</v>
      </c>
      <c r="O48" s="15">
        <v>11.0</v>
      </c>
      <c r="P48" s="14"/>
      <c r="Q48" s="15">
        <v>12.0</v>
      </c>
      <c r="R48" s="27">
        <f t="shared" ref="R48:T48" si="42">SUM(C48,F48,I48,L48,O48)</f>
        <v>46</v>
      </c>
      <c r="S48" s="27">
        <f t="shared" si="42"/>
        <v>23</v>
      </c>
      <c r="T48" s="27">
        <f t="shared" si="42"/>
        <v>36</v>
      </c>
      <c r="U48" s="28">
        <f t="shared" si="4"/>
        <v>93.75</v>
      </c>
      <c r="V48" s="29">
        <f t="shared" si="5"/>
        <v>153.3333333</v>
      </c>
      <c r="W48" s="29">
        <f t="shared" si="6"/>
        <v>90</v>
      </c>
      <c r="X48" s="211"/>
      <c r="Y48" s="211"/>
      <c r="Z48" s="211"/>
    </row>
    <row r="49">
      <c r="A49" s="31">
        <v>39.0</v>
      </c>
      <c r="B49" s="32" t="s">
        <v>57</v>
      </c>
      <c r="C49" s="15">
        <v>7.0</v>
      </c>
      <c r="D49" s="15">
        <v>8.0</v>
      </c>
      <c r="E49" s="15">
        <v>11.0</v>
      </c>
      <c r="F49" s="15">
        <v>7.0</v>
      </c>
      <c r="G49" s="14"/>
      <c r="H49" s="15">
        <v>7.0</v>
      </c>
      <c r="I49" s="25">
        <v>10.0</v>
      </c>
      <c r="J49" s="25">
        <v>8.0</v>
      </c>
      <c r="K49" s="25">
        <v>4.0</v>
      </c>
      <c r="L49" s="15">
        <v>10.0</v>
      </c>
      <c r="M49" s="15">
        <v>5.0</v>
      </c>
      <c r="N49" s="15">
        <v>1.0</v>
      </c>
      <c r="O49" s="15">
        <v>11.0</v>
      </c>
      <c r="P49" s="14"/>
      <c r="Q49" s="15">
        <v>12.0</v>
      </c>
      <c r="R49" s="27">
        <f t="shared" ref="R49:T49" si="43">SUM(C49,F49,I49,L49,O49)</f>
        <v>45</v>
      </c>
      <c r="S49" s="27">
        <f t="shared" si="43"/>
        <v>21</v>
      </c>
      <c r="T49" s="27">
        <f t="shared" si="43"/>
        <v>35</v>
      </c>
      <c r="U49" s="28">
        <f t="shared" si="4"/>
        <v>66.66666667</v>
      </c>
      <c r="V49" s="29">
        <f t="shared" si="5"/>
        <v>140</v>
      </c>
      <c r="W49" s="29">
        <f t="shared" si="6"/>
        <v>87.5</v>
      </c>
      <c r="X49" s="211"/>
      <c r="Y49" s="211"/>
      <c r="Z49" s="211"/>
    </row>
    <row r="50">
      <c r="A50" s="31">
        <v>40.0</v>
      </c>
      <c r="B50" s="32" t="s">
        <v>58</v>
      </c>
      <c r="C50" s="15">
        <v>6.0</v>
      </c>
      <c r="D50" s="15">
        <v>5.0</v>
      </c>
      <c r="E50" s="15">
        <v>8.0</v>
      </c>
      <c r="F50" s="15">
        <v>4.0</v>
      </c>
      <c r="G50" s="14"/>
      <c r="H50" s="15">
        <v>4.0</v>
      </c>
      <c r="I50" s="25">
        <v>8.0</v>
      </c>
      <c r="J50" s="25">
        <v>7.0</v>
      </c>
      <c r="K50" s="25">
        <v>4.0</v>
      </c>
      <c r="L50" s="15">
        <v>5.0</v>
      </c>
      <c r="M50" s="15">
        <v>6.0</v>
      </c>
      <c r="N50" s="15">
        <v>1.0</v>
      </c>
      <c r="O50" s="15">
        <v>9.0</v>
      </c>
      <c r="P50" s="14"/>
      <c r="Q50" s="15">
        <v>8.0</v>
      </c>
      <c r="R50" s="27">
        <f t="shared" ref="R50:T50" si="44">SUM(C50,F50,I50,L50,O50)</f>
        <v>32</v>
      </c>
      <c r="S50" s="27">
        <f t="shared" si="44"/>
        <v>18</v>
      </c>
      <c r="T50" s="27">
        <f t="shared" si="44"/>
        <v>25</v>
      </c>
      <c r="U50" s="28">
        <f t="shared" si="4"/>
        <v>77.08333333</v>
      </c>
      <c r="V50" s="29">
        <f t="shared" si="5"/>
        <v>120</v>
      </c>
      <c r="W50" s="29">
        <f t="shared" si="6"/>
        <v>62.5</v>
      </c>
      <c r="X50" s="211"/>
      <c r="Y50" s="211"/>
      <c r="Z50" s="211"/>
    </row>
    <row r="51">
      <c r="A51" s="31">
        <v>41.0</v>
      </c>
      <c r="B51" s="32" t="s">
        <v>59</v>
      </c>
      <c r="C51" s="15">
        <v>7.0</v>
      </c>
      <c r="D51" s="15">
        <v>5.0</v>
      </c>
      <c r="E51" s="15">
        <v>9.0</v>
      </c>
      <c r="F51" s="15">
        <v>5.0</v>
      </c>
      <c r="G51" s="14"/>
      <c r="H51" s="15">
        <v>5.0</v>
      </c>
      <c r="I51" s="25">
        <v>8.0</v>
      </c>
      <c r="J51" s="25">
        <v>8.0</v>
      </c>
      <c r="K51" s="25">
        <v>5.0</v>
      </c>
      <c r="L51" s="15">
        <v>7.0</v>
      </c>
      <c r="M51" s="15">
        <v>5.0</v>
      </c>
      <c r="N51" s="15">
        <v>1.0</v>
      </c>
      <c r="O51" s="15">
        <v>10.0</v>
      </c>
      <c r="P51" s="14"/>
      <c r="Q51" s="15">
        <v>10.0</v>
      </c>
      <c r="R51" s="27">
        <f t="shared" ref="R51:T51" si="45">SUM(C51,F51,I51,L51,O51)</f>
        <v>37</v>
      </c>
      <c r="S51" s="27">
        <f t="shared" si="45"/>
        <v>18</v>
      </c>
      <c r="T51" s="27">
        <f t="shared" si="45"/>
        <v>30</v>
      </c>
      <c r="U51" s="28">
        <f t="shared" si="4"/>
        <v>95.83333333</v>
      </c>
      <c r="V51" s="29">
        <f t="shared" si="5"/>
        <v>120</v>
      </c>
      <c r="W51" s="29">
        <f t="shared" si="6"/>
        <v>75</v>
      </c>
      <c r="X51" s="212"/>
      <c r="Y51" s="212"/>
      <c r="Z51" s="212"/>
    </row>
    <row r="52">
      <c r="A52" s="31">
        <v>42.0</v>
      </c>
      <c r="B52" s="32" t="s">
        <v>60</v>
      </c>
      <c r="C52" s="15">
        <v>7.0</v>
      </c>
      <c r="D52" s="15">
        <v>8.0</v>
      </c>
      <c r="E52" s="15">
        <v>11.0</v>
      </c>
      <c r="F52" s="15">
        <v>7.0</v>
      </c>
      <c r="G52" s="14"/>
      <c r="H52" s="15">
        <v>6.0</v>
      </c>
      <c r="I52" s="25">
        <v>10.0</v>
      </c>
      <c r="J52" s="25">
        <v>8.0</v>
      </c>
      <c r="K52" s="25">
        <v>5.0</v>
      </c>
      <c r="L52" s="15">
        <v>11.0</v>
      </c>
      <c r="M52" s="15">
        <v>7.0</v>
      </c>
      <c r="N52" s="15">
        <v>1.0</v>
      </c>
      <c r="O52" s="15">
        <v>11.0</v>
      </c>
      <c r="P52" s="14"/>
      <c r="Q52" s="15">
        <v>12.0</v>
      </c>
      <c r="R52" s="27">
        <f t="shared" ref="R52:T52" si="46">SUM(C52,F52,I52,L52,O52)</f>
        <v>46</v>
      </c>
      <c r="S52" s="27">
        <f t="shared" si="46"/>
        <v>23</v>
      </c>
      <c r="T52" s="27">
        <f t="shared" si="46"/>
        <v>35</v>
      </c>
      <c r="U52" s="28">
        <f t="shared" si="4"/>
        <v>72.91666667</v>
      </c>
      <c r="V52" s="29">
        <f t="shared" si="5"/>
        <v>153.3333333</v>
      </c>
      <c r="W52" s="29">
        <f t="shared" si="6"/>
        <v>87.5</v>
      </c>
      <c r="X52" s="212"/>
      <c r="Y52" s="212"/>
      <c r="Z52" s="212"/>
    </row>
    <row r="53">
      <c r="A53" s="31">
        <v>43.0</v>
      </c>
      <c r="B53" s="32" t="s">
        <v>61</v>
      </c>
      <c r="C53" s="15">
        <v>6.0</v>
      </c>
      <c r="D53" s="15">
        <v>5.0</v>
      </c>
      <c r="E53" s="15">
        <v>9.0</v>
      </c>
      <c r="F53" s="15">
        <v>5.0</v>
      </c>
      <c r="G53" s="14"/>
      <c r="H53" s="15">
        <v>4.0</v>
      </c>
      <c r="I53" s="25">
        <v>7.0</v>
      </c>
      <c r="J53" s="25">
        <v>7.0</v>
      </c>
      <c r="K53" s="25">
        <v>3.0</v>
      </c>
      <c r="L53" s="15">
        <v>8.0</v>
      </c>
      <c r="M53" s="15">
        <v>5.0</v>
      </c>
      <c r="N53" s="15">
        <v>1.0</v>
      </c>
      <c r="O53" s="15">
        <v>9.0</v>
      </c>
      <c r="P53" s="14"/>
      <c r="Q53" s="15">
        <v>10.0</v>
      </c>
      <c r="R53" s="27">
        <f t="shared" ref="R53:T53" si="47">SUM(C53,F53,I53,L53,O53)</f>
        <v>35</v>
      </c>
      <c r="S53" s="27">
        <f t="shared" si="47"/>
        <v>17</v>
      </c>
      <c r="T53" s="27">
        <f t="shared" si="47"/>
        <v>27</v>
      </c>
      <c r="U53" s="28">
        <f t="shared" si="4"/>
        <v>58.33333333</v>
      </c>
      <c r="V53" s="29">
        <f t="shared" si="5"/>
        <v>113.3333333</v>
      </c>
      <c r="W53" s="29">
        <f t="shared" si="6"/>
        <v>67.5</v>
      </c>
      <c r="X53" s="212"/>
      <c r="Y53" s="212"/>
      <c r="Z53" s="212"/>
    </row>
    <row r="54">
      <c r="A54" s="31">
        <v>44.0</v>
      </c>
      <c r="B54" s="32" t="s">
        <v>62</v>
      </c>
      <c r="C54" s="15">
        <v>4.0</v>
      </c>
      <c r="D54" s="15">
        <v>5.0</v>
      </c>
      <c r="E54" s="15">
        <v>10.0</v>
      </c>
      <c r="F54" s="15">
        <v>6.0</v>
      </c>
      <c r="G54" s="14"/>
      <c r="H54" s="15">
        <v>3.0</v>
      </c>
      <c r="I54" s="25">
        <v>6.0</v>
      </c>
      <c r="J54" s="25">
        <v>7.0</v>
      </c>
      <c r="K54" s="25">
        <v>3.0</v>
      </c>
      <c r="L54" s="15">
        <v>6.0</v>
      </c>
      <c r="M54" s="15">
        <v>7.0</v>
      </c>
      <c r="N54" s="15">
        <v>0.0</v>
      </c>
      <c r="O54" s="15">
        <v>6.0</v>
      </c>
      <c r="P54" s="14"/>
      <c r="Q54" s="15">
        <v>9.0</v>
      </c>
      <c r="R54" s="27">
        <f t="shared" ref="R54:T54" si="48">SUM(C54,F54,I54,L54,O54)</f>
        <v>28</v>
      </c>
      <c r="S54" s="27">
        <f t="shared" si="48"/>
        <v>19</v>
      </c>
      <c r="T54" s="27">
        <f t="shared" si="48"/>
        <v>25</v>
      </c>
      <c r="U54" s="28">
        <f t="shared" si="4"/>
        <v>95.83333333</v>
      </c>
      <c r="V54" s="29">
        <f t="shared" si="5"/>
        <v>126.6666667</v>
      </c>
      <c r="W54" s="29">
        <f t="shared" si="6"/>
        <v>62.5</v>
      </c>
      <c r="X54" s="212"/>
      <c r="Y54" s="212"/>
      <c r="Z54" s="212"/>
    </row>
    <row r="55">
      <c r="A55" s="31">
        <v>45.0</v>
      </c>
      <c r="B55" s="32" t="s">
        <v>63</v>
      </c>
      <c r="C55" s="15">
        <v>7.0</v>
      </c>
      <c r="D55" s="15">
        <v>8.0</v>
      </c>
      <c r="E55" s="15">
        <v>11.0</v>
      </c>
      <c r="F55" s="15">
        <v>7.0</v>
      </c>
      <c r="G55" s="14"/>
      <c r="H55" s="15">
        <v>7.0</v>
      </c>
      <c r="I55" s="25">
        <v>10.0</v>
      </c>
      <c r="J55" s="25">
        <v>8.0</v>
      </c>
      <c r="K55" s="25">
        <v>5.0</v>
      </c>
      <c r="L55" s="15">
        <v>11.0</v>
      </c>
      <c r="M55" s="15">
        <v>7.0</v>
      </c>
      <c r="N55" s="15">
        <v>1.0</v>
      </c>
      <c r="O55" s="15">
        <v>11.0</v>
      </c>
      <c r="P55" s="14"/>
      <c r="Q55" s="15">
        <v>12.0</v>
      </c>
      <c r="R55" s="27">
        <f t="shared" ref="R55:T55" si="49">SUM(C55,F55,I55,L55,O55)</f>
        <v>46</v>
      </c>
      <c r="S55" s="27">
        <f t="shared" si="49"/>
        <v>23</v>
      </c>
      <c r="T55" s="27">
        <f t="shared" si="49"/>
        <v>36</v>
      </c>
      <c r="U55" s="28">
        <f t="shared" si="4"/>
        <v>81.25</v>
      </c>
      <c r="V55" s="29">
        <f t="shared" si="5"/>
        <v>153.3333333</v>
      </c>
      <c r="W55" s="29">
        <f t="shared" si="6"/>
        <v>90</v>
      </c>
      <c r="X55" s="212"/>
      <c r="Y55" s="212"/>
      <c r="Z55" s="212"/>
    </row>
    <row r="56">
      <c r="A56" s="31">
        <v>46.0</v>
      </c>
      <c r="B56" s="32" t="s">
        <v>64</v>
      </c>
      <c r="C56" s="15">
        <v>5.0</v>
      </c>
      <c r="D56" s="15">
        <v>7.0</v>
      </c>
      <c r="E56" s="15">
        <v>11.0</v>
      </c>
      <c r="F56" s="15">
        <v>7.0</v>
      </c>
      <c r="G56" s="14"/>
      <c r="H56" s="15">
        <v>6.0</v>
      </c>
      <c r="I56" s="25">
        <v>8.0</v>
      </c>
      <c r="J56" s="25">
        <v>7.0</v>
      </c>
      <c r="K56" s="25">
        <v>3.0</v>
      </c>
      <c r="L56" s="15">
        <v>11.0</v>
      </c>
      <c r="M56" s="15">
        <v>5.0</v>
      </c>
      <c r="N56" s="15">
        <v>0.0</v>
      </c>
      <c r="O56" s="15">
        <v>8.0</v>
      </c>
      <c r="P56" s="14"/>
      <c r="Q56" s="15">
        <v>11.0</v>
      </c>
      <c r="R56" s="27">
        <f t="shared" ref="R56:T56" si="50">SUM(C56,F56,I56,L56,O56)</f>
        <v>39</v>
      </c>
      <c r="S56" s="27">
        <f t="shared" si="50"/>
        <v>19</v>
      </c>
      <c r="T56" s="27">
        <f t="shared" si="50"/>
        <v>31</v>
      </c>
      <c r="U56" s="28">
        <f t="shared" si="4"/>
        <v>85.41666667</v>
      </c>
      <c r="V56" s="29">
        <f t="shared" si="5"/>
        <v>126.6666667</v>
      </c>
      <c r="W56" s="29">
        <f t="shared" si="6"/>
        <v>77.5</v>
      </c>
      <c r="X56" s="212"/>
      <c r="Y56" s="212"/>
      <c r="Z56" s="212"/>
    </row>
    <row r="57">
      <c r="A57" s="31">
        <v>47.0</v>
      </c>
      <c r="B57" s="32" t="s">
        <v>65</v>
      </c>
      <c r="C57" s="15">
        <v>5.0</v>
      </c>
      <c r="D57" s="15">
        <v>8.0</v>
      </c>
      <c r="E57" s="15">
        <v>10.0</v>
      </c>
      <c r="F57" s="15">
        <v>7.0</v>
      </c>
      <c r="G57" s="14"/>
      <c r="H57" s="15">
        <v>7.0</v>
      </c>
      <c r="I57" s="25">
        <v>9.0</v>
      </c>
      <c r="J57" s="25">
        <v>8.0</v>
      </c>
      <c r="K57" s="25">
        <v>4.0</v>
      </c>
      <c r="L57" s="15">
        <v>10.0</v>
      </c>
      <c r="M57" s="15">
        <v>6.0</v>
      </c>
      <c r="N57" s="15">
        <v>0.0</v>
      </c>
      <c r="O57" s="15">
        <v>10.0</v>
      </c>
      <c r="P57" s="14"/>
      <c r="Q57" s="15">
        <v>11.0</v>
      </c>
      <c r="R57" s="27">
        <f t="shared" ref="R57:T57" si="51">SUM(C57,F57,I57,L57,O57)</f>
        <v>41</v>
      </c>
      <c r="S57" s="27">
        <f t="shared" si="51"/>
        <v>22</v>
      </c>
      <c r="T57" s="27">
        <f t="shared" si="51"/>
        <v>32</v>
      </c>
      <c r="U57" s="28">
        <f t="shared" si="4"/>
        <v>77.08333333</v>
      </c>
      <c r="V57" s="29">
        <f t="shared" si="5"/>
        <v>146.6666667</v>
      </c>
      <c r="W57" s="29">
        <f t="shared" si="6"/>
        <v>80</v>
      </c>
      <c r="X57" s="212"/>
      <c r="Y57" s="212"/>
      <c r="Z57" s="212"/>
    </row>
    <row r="58">
      <c r="A58" s="31">
        <v>48.0</v>
      </c>
      <c r="B58" s="32" t="s">
        <v>66</v>
      </c>
      <c r="C58" s="15">
        <v>7.0</v>
      </c>
      <c r="D58" s="15">
        <v>5.0</v>
      </c>
      <c r="E58" s="15">
        <v>9.0</v>
      </c>
      <c r="F58" s="15">
        <v>6.0</v>
      </c>
      <c r="G58" s="14"/>
      <c r="H58" s="15">
        <v>4.0</v>
      </c>
      <c r="I58" s="25">
        <v>8.0</v>
      </c>
      <c r="J58" s="25">
        <v>8.0</v>
      </c>
      <c r="K58" s="25">
        <v>3.0</v>
      </c>
      <c r="L58" s="15">
        <v>8.0</v>
      </c>
      <c r="M58" s="15">
        <v>6.0</v>
      </c>
      <c r="N58" s="15">
        <v>1.0</v>
      </c>
      <c r="O58" s="15">
        <v>8.0</v>
      </c>
      <c r="P58" s="14"/>
      <c r="Q58" s="15">
        <v>8.0</v>
      </c>
      <c r="R58" s="27">
        <f t="shared" ref="R58:T58" si="52">SUM(C58,F58,I58,L58,O58)</f>
        <v>37</v>
      </c>
      <c r="S58" s="27">
        <f t="shared" si="52"/>
        <v>19</v>
      </c>
      <c r="T58" s="27">
        <f t="shared" si="52"/>
        <v>25</v>
      </c>
      <c r="U58" s="28">
        <f t="shared" si="4"/>
        <v>91.66666667</v>
      </c>
      <c r="V58" s="29">
        <f t="shared" si="5"/>
        <v>126.6666667</v>
      </c>
      <c r="W58" s="29">
        <f t="shared" si="6"/>
        <v>62.5</v>
      </c>
      <c r="X58" s="212"/>
      <c r="Y58" s="212"/>
      <c r="Z58" s="212"/>
    </row>
    <row r="59">
      <c r="A59" s="31">
        <v>49.0</v>
      </c>
      <c r="B59" s="32" t="s">
        <v>67</v>
      </c>
      <c r="C59" s="15">
        <v>7.0</v>
      </c>
      <c r="D59" s="15">
        <v>8.0</v>
      </c>
      <c r="E59" s="15">
        <v>11.0</v>
      </c>
      <c r="F59" s="15">
        <v>7.0</v>
      </c>
      <c r="G59" s="14"/>
      <c r="H59" s="15">
        <v>7.0</v>
      </c>
      <c r="I59" s="25">
        <v>9.0</v>
      </c>
      <c r="J59" s="25">
        <v>8.0</v>
      </c>
      <c r="K59" s="25">
        <v>5.0</v>
      </c>
      <c r="L59" s="15">
        <v>10.0</v>
      </c>
      <c r="M59" s="15">
        <v>6.0</v>
      </c>
      <c r="N59" s="15">
        <v>1.0</v>
      </c>
      <c r="O59" s="15">
        <v>11.0</v>
      </c>
      <c r="P59" s="14"/>
      <c r="Q59" s="15">
        <v>12.0</v>
      </c>
      <c r="R59" s="27">
        <f t="shared" ref="R59:T59" si="53">SUM(C59,F59,I59,L59,O59)</f>
        <v>44</v>
      </c>
      <c r="S59" s="27">
        <f t="shared" si="53"/>
        <v>22</v>
      </c>
      <c r="T59" s="27">
        <f t="shared" si="53"/>
        <v>36</v>
      </c>
      <c r="U59" s="28">
        <f t="shared" si="4"/>
        <v>58.33333333</v>
      </c>
      <c r="V59" s="29">
        <f t="shared" si="5"/>
        <v>146.6666667</v>
      </c>
      <c r="W59" s="29">
        <f t="shared" si="6"/>
        <v>90</v>
      </c>
      <c r="X59" s="212"/>
      <c r="Y59" s="212"/>
      <c r="Z59" s="212"/>
    </row>
    <row r="60">
      <c r="A60" s="31">
        <v>50.0</v>
      </c>
      <c r="B60" s="32" t="s">
        <v>68</v>
      </c>
      <c r="C60" s="15">
        <v>4.0</v>
      </c>
      <c r="D60" s="15">
        <v>5.0</v>
      </c>
      <c r="E60" s="15">
        <v>5.0</v>
      </c>
      <c r="F60" s="15">
        <v>4.0</v>
      </c>
      <c r="G60" s="14"/>
      <c r="H60" s="15">
        <v>5.0</v>
      </c>
      <c r="I60" s="25">
        <v>7.0</v>
      </c>
      <c r="J60" s="25">
        <v>7.0</v>
      </c>
      <c r="K60" s="25">
        <v>4.0</v>
      </c>
      <c r="L60" s="15">
        <v>7.0</v>
      </c>
      <c r="M60" s="15">
        <v>6.0</v>
      </c>
      <c r="N60" s="15">
        <v>1.0</v>
      </c>
      <c r="O60" s="15">
        <v>6.0</v>
      </c>
      <c r="P60" s="14"/>
      <c r="Q60" s="15">
        <v>5.0</v>
      </c>
      <c r="R60" s="27">
        <f t="shared" ref="R60:T60" si="54">SUM(C60,F60,I60,L60,O60)</f>
        <v>28</v>
      </c>
      <c r="S60" s="27">
        <f t="shared" si="54"/>
        <v>18</v>
      </c>
      <c r="T60" s="27">
        <f t="shared" si="54"/>
        <v>20</v>
      </c>
      <c r="U60" s="28">
        <f>R60*100/48</f>
        <v>58.33333333</v>
      </c>
      <c r="V60" s="29">
        <f t="shared" si="5"/>
        <v>120</v>
      </c>
      <c r="W60" s="29">
        <f t="shared" si="6"/>
        <v>50</v>
      </c>
      <c r="X60" s="212"/>
      <c r="Y60" s="212"/>
      <c r="Z60" s="212"/>
    </row>
    <row r="61" ht="31.5" customHeight="1">
      <c r="A61" s="60"/>
      <c r="B61" s="61"/>
      <c r="C61" s="213"/>
      <c r="D61" s="214"/>
      <c r="E61" s="214"/>
      <c r="F61" s="213">
        <v>7.0</v>
      </c>
      <c r="G61" s="214"/>
      <c r="H61" s="213">
        <v>7.0</v>
      </c>
      <c r="I61" s="214"/>
      <c r="J61" s="213">
        <v>8.0</v>
      </c>
      <c r="K61" s="213">
        <v>7.0</v>
      </c>
      <c r="L61" s="39">
        <v>11.0</v>
      </c>
      <c r="M61" s="39">
        <v>8.0</v>
      </c>
      <c r="N61" s="39">
        <v>2.0</v>
      </c>
      <c r="O61" s="213">
        <v>12.0</v>
      </c>
      <c r="P61" s="213">
        <v>0.0</v>
      </c>
      <c r="Q61" s="213">
        <v>13.0</v>
      </c>
      <c r="R61" s="58">
        <f t="shared" ref="R61:T61" si="55">SUM(C61,F61,I61,L61,O61)</f>
        <v>30</v>
      </c>
      <c r="S61" s="58">
        <f t="shared" si="55"/>
        <v>16</v>
      </c>
      <c r="T61" s="58">
        <f t="shared" si="55"/>
        <v>29</v>
      </c>
      <c r="U61" s="28"/>
      <c r="V61" s="29"/>
      <c r="W61" s="29"/>
      <c r="X61" s="64"/>
      <c r="Y61" s="64"/>
      <c r="Z61" s="64"/>
    </row>
    <row r="62">
      <c r="A62" s="31">
        <v>51.0</v>
      </c>
      <c r="B62" s="32" t="s">
        <v>69</v>
      </c>
      <c r="C62" s="215">
        <v>6.0</v>
      </c>
      <c r="D62" s="15">
        <v>8.0</v>
      </c>
      <c r="E62" s="15">
        <v>10.0</v>
      </c>
      <c r="F62" s="15">
        <v>6.0</v>
      </c>
      <c r="G62" s="14"/>
      <c r="H62" s="15">
        <v>7.0</v>
      </c>
      <c r="I62" s="25">
        <v>9.0</v>
      </c>
      <c r="J62" s="25">
        <v>7.0</v>
      </c>
      <c r="K62" s="25">
        <v>4.0</v>
      </c>
      <c r="L62" s="15">
        <v>10.0</v>
      </c>
      <c r="M62" s="15">
        <v>7.0</v>
      </c>
      <c r="N62" s="15">
        <v>0.0</v>
      </c>
      <c r="O62" s="15">
        <v>10.0</v>
      </c>
      <c r="P62" s="14"/>
      <c r="Q62" s="15">
        <v>10.0</v>
      </c>
      <c r="R62" s="27">
        <f t="shared" ref="R62:T62" si="56">SUM(C62,F62,I62,L62,O62)</f>
        <v>41</v>
      </c>
      <c r="S62" s="27">
        <f t="shared" si="56"/>
        <v>22</v>
      </c>
      <c r="T62" s="27">
        <f t="shared" si="56"/>
        <v>31</v>
      </c>
      <c r="U62" s="28">
        <f t="shared" ref="U62:U110" si="58">R63*100/48</f>
        <v>62.5</v>
      </c>
      <c r="V62" s="29"/>
      <c r="W62" s="29">
        <f t="shared" ref="W62:W111" si="59">T62*100/40</f>
        <v>77.5</v>
      </c>
      <c r="X62" s="212"/>
      <c r="Y62" s="212"/>
      <c r="Z62" s="212"/>
    </row>
    <row r="63">
      <c r="A63" s="31">
        <v>52.0</v>
      </c>
      <c r="B63" s="32" t="s">
        <v>70</v>
      </c>
      <c r="C63" s="15">
        <v>3.0</v>
      </c>
      <c r="D63" s="15">
        <v>7.0</v>
      </c>
      <c r="E63" s="15">
        <v>9.0</v>
      </c>
      <c r="F63" s="15">
        <v>6.0</v>
      </c>
      <c r="G63" s="14"/>
      <c r="H63" s="15">
        <v>4.0</v>
      </c>
      <c r="I63" s="25">
        <v>6.0</v>
      </c>
      <c r="J63" s="25">
        <v>8.0</v>
      </c>
      <c r="K63" s="25">
        <v>5.0</v>
      </c>
      <c r="L63" s="15">
        <v>9.0</v>
      </c>
      <c r="M63" s="15">
        <v>5.0</v>
      </c>
      <c r="N63" s="15">
        <v>0.0</v>
      </c>
      <c r="O63" s="15">
        <v>6.0</v>
      </c>
      <c r="P63" s="14"/>
      <c r="Q63" s="15">
        <v>9.0</v>
      </c>
      <c r="R63" s="27">
        <f t="shared" ref="R63:T63" si="57">SUM(C63,F63,I63,L63,O63)</f>
        <v>30</v>
      </c>
      <c r="S63" s="27">
        <f t="shared" si="57"/>
        <v>20</v>
      </c>
      <c r="T63" s="27">
        <f t="shared" si="57"/>
        <v>27</v>
      </c>
      <c r="U63" s="28">
        <f t="shared" si="58"/>
        <v>91.66666667</v>
      </c>
      <c r="V63" s="29"/>
      <c r="W63" s="29">
        <f t="shared" si="59"/>
        <v>67.5</v>
      </c>
      <c r="X63" s="212"/>
      <c r="Y63" s="212"/>
      <c r="Z63" s="212"/>
    </row>
    <row r="64">
      <c r="A64" s="31">
        <v>53.0</v>
      </c>
      <c r="B64" s="32" t="s">
        <v>71</v>
      </c>
      <c r="C64" s="15">
        <v>6.0</v>
      </c>
      <c r="D64" s="15">
        <v>8.0</v>
      </c>
      <c r="E64" s="15">
        <v>11.0</v>
      </c>
      <c r="F64" s="15">
        <v>7.0</v>
      </c>
      <c r="G64" s="14"/>
      <c r="H64" s="15">
        <v>7.0</v>
      </c>
      <c r="I64" s="25">
        <v>10.0</v>
      </c>
      <c r="J64" s="25">
        <v>8.0</v>
      </c>
      <c r="K64" s="25">
        <v>4.0</v>
      </c>
      <c r="L64" s="15">
        <v>11.0</v>
      </c>
      <c r="M64" s="15">
        <v>7.0</v>
      </c>
      <c r="N64" s="15">
        <v>1.0</v>
      </c>
      <c r="O64" s="15">
        <v>10.0</v>
      </c>
      <c r="P64" s="14"/>
      <c r="Q64" s="15">
        <v>11.0</v>
      </c>
      <c r="R64" s="27">
        <f t="shared" ref="R64:T64" si="60">SUM(C64,F64,I64,L64,O64)</f>
        <v>44</v>
      </c>
      <c r="S64" s="27">
        <f t="shared" si="60"/>
        <v>23</v>
      </c>
      <c r="T64" s="27">
        <f t="shared" si="60"/>
        <v>34</v>
      </c>
      <c r="U64" s="28">
        <f t="shared" si="58"/>
        <v>95.83333333</v>
      </c>
      <c r="V64" s="29"/>
      <c r="W64" s="29">
        <f t="shared" si="59"/>
        <v>85</v>
      </c>
      <c r="X64" s="212"/>
      <c r="Y64" s="212"/>
      <c r="Z64" s="212"/>
    </row>
    <row r="65">
      <c r="A65" s="31">
        <v>54.0</v>
      </c>
      <c r="B65" s="32" t="s">
        <v>72</v>
      </c>
      <c r="C65" s="15">
        <v>7.0</v>
      </c>
      <c r="D65" s="15">
        <v>8.0</v>
      </c>
      <c r="E65" s="15">
        <v>11.0</v>
      </c>
      <c r="F65" s="15">
        <v>7.0</v>
      </c>
      <c r="G65" s="14"/>
      <c r="H65" s="15">
        <v>7.0</v>
      </c>
      <c r="I65" s="25">
        <v>10.0</v>
      </c>
      <c r="J65" s="25">
        <v>8.0</v>
      </c>
      <c r="K65" s="25">
        <v>5.0</v>
      </c>
      <c r="L65" s="15">
        <v>11.0</v>
      </c>
      <c r="M65" s="15">
        <v>7.0</v>
      </c>
      <c r="N65" s="15">
        <v>0.0</v>
      </c>
      <c r="O65" s="15">
        <v>11.0</v>
      </c>
      <c r="P65" s="14"/>
      <c r="Q65" s="15">
        <v>12.0</v>
      </c>
      <c r="R65" s="27">
        <f t="shared" ref="R65:T65" si="61">SUM(C65,F65,I65,L65,O65)</f>
        <v>46</v>
      </c>
      <c r="S65" s="27">
        <f t="shared" si="61"/>
        <v>23</v>
      </c>
      <c r="T65" s="27">
        <f t="shared" si="61"/>
        <v>35</v>
      </c>
      <c r="U65" s="28">
        <f t="shared" si="58"/>
        <v>81.25</v>
      </c>
      <c r="V65" s="29"/>
      <c r="W65" s="29">
        <f t="shared" si="59"/>
        <v>87.5</v>
      </c>
      <c r="X65" s="212"/>
      <c r="Y65" s="212"/>
      <c r="Z65" s="212"/>
    </row>
    <row r="66">
      <c r="A66" s="31">
        <v>55.0</v>
      </c>
      <c r="B66" s="32" t="s">
        <v>73</v>
      </c>
      <c r="C66" s="15">
        <v>6.0</v>
      </c>
      <c r="D66" s="15">
        <v>7.0</v>
      </c>
      <c r="E66" s="15">
        <v>9.0</v>
      </c>
      <c r="F66" s="15">
        <v>4.0</v>
      </c>
      <c r="G66" s="14"/>
      <c r="H66" s="15">
        <v>6.0</v>
      </c>
      <c r="I66" s="25">
        <v>10.0</v>
      </c>
      <c r="J66" s="25">
        <v>5.0</v>
      </c>
      <c r="K66" s="25">
        <v>4.0</v>
      </c>
      <c r="L66" s="15">
        <v>9.0</v>
      </c>
      <c r="M66" s="15">
        <v>5.0</v>
      </c>
      <c r="N66" s="15">
        <v>0.0</v>
      </c>
      <c r="O66" s="15">
        <v>10.0</v>
      </c>
      <c r="P66" s="14"/>
      <c r="Q66" s="15">
        <v>8.0</v>
      </c>
      <c r="R66" s="27">
        <f t="shared" ref="R66:T66" si="62">SUM(C66,F66,I66,L66,O66)</f>
        <v>39</v>
      </c>
      <c r="S66" s="27">
        <f t="shared" si="62"/>
        <v>17</v>
      </c>
      <c r="T66" s="27">
        <f t="shared" si="62"/>
        <v>27</v>
      </c>
      <c r="U66" s="28">
        <f t="shared" si="58"/>
        <v>85.41666667</v>
      </c>
      <c r="V66" s="29"/>
      <c r="W66" s="29">
        <f t="shared" si="59"/>
        <v>67.5</v>
      </c>
      <c r="X66" s="212"/>
      <c r="Y66" s="212"/>
      <c r="Z66" s="212"/>
    </row>
    <row r="67">
      <c r="A67" s="31">
        <v>56.0</v>
      </c>
      <c r="B67" s="32" t="s">
        <v>74</v>
      </c>
      <c r="C67" s="15">
        <v>5.0</v>
      </c>
      <c r="D67" s="15">
        <v>6.0</v>
      </c>
      <c r="E67" s="15">
        <v>9.0</v>
      </c>
      <c r="F67" s="15">
        <v>7.0</v>
      </c>
      <c r="G67" s="14"/>
      <c r="H67" s="15">
        <v>6.0</v>
      </c>
      <c r="I67" s="25">
        <v>9.0</v>
      </c>
      <c r="J67" s="25">
        <v>8.0</v>
      </c>
      <c r="K67" s="25">
        <v>3.0</v>
      </c>
      <c r="L67" s="15">
        <v>11.0</v>
      </c>
      <c r="M67" s="15">
        <v>6.0</v>
      </c>
      <c r="N67" s="15">
        <v>0.0</v>
      </c>
      <c r="O67" s="15">
        <v>9.0</v>
      </c>
      <c r="P67" s="14"/>
      <c r="Q67" s="15">
        <v>9.0</v>
      </c>
      <c r="R67" s="27">
        <f t="shared" ref="R67:T67" si="63">SUM(C67,F67,I67,L67,O67)</f>
        <v>41</v>
      </c>
      <c r="S67" s="27">
        <f t="shared" si="63"/>
        <v>20</v>
      </c>
      <c r="T67" s="27">
        <f t="shared" si="63"/>
        <v>27</v>
      </c>
      <c r="U67" s="28">
        <f t="shared" si="58"/>
        <v>81.25</v>
      </c>
      <c r="V67" s="29"/>
      <c r="W67" s="29">
        <f t="shared" si="59"/>
        <v>67.5</v>
      </c>
      <c r="X67" s="212"/>
      <c r="Y67" s="212"/>
      <c r="Z67" s="212"/>
    </row>
    <row r="68">
      <c r="A68" s="31">
        <v>57.0</v>
      </c>
      <c r="B68" s="32" t="s">
        <v>75</v>
      </c>
      <c r="C68" s="15">
        <v>5.0</v>
      </c>
      <c r="D68" s="15">
        <v>8.0</v>
      </c>
      <c r="E68" s="15">
        <v>11.0</v>
      </c>
      <c r="F68" s="15">
        <v>6.0</v>
      </c>
      <c r="G68" s="14"/>
      <c r="H68" s="15">
        <v>5.0</v>
      </c>
      <c r="I68" s="25">
        <v>9.0</v>
      </c>
      <c r="J68" s="25">
        <v>8.0</v>
      </c>
      <c r="K68" s="25">
        <v>4.0</v>
      </c>
      <c r="L68" s="15">
        <v>9.0</v>
      </c>
      <c r="M68" s="15">
        <v>6.0</v>
      </c>
      <c r="N68" s="15">
        <v>1.0</v>
      </c>
      <c r="O68" s="15">
        <v>10.0</v>
      </c>
      <c r="P68" s="14"/>
      <c r="Q68" s="15">
        <v>11.0</v>
      </c>
      <c r="R68" s="27">
        <f t="shared" ref="R68:T68" si="64">SUM(C68,F68,I68,L68,O68)</f>
        <v>39</v>
      </c>
      <c r="S68" s="27">
        <f t="shared" si="64"/>
        <v>22</v>
      </c>
      <c r="T68" s="27">
        <f t="shared" si="64"/>
        <v>32</v>
      </c>
      <c r="U68" s="28">
        <f t="shared" si="58"/>
        <v>16.66666667</v>
      </c>
      <c r="V68" s="29"/>
      <c r="W68" s="29">
        <f t="shared" si="59"/>
        <v>80</v>
      </c>
      <c r="X68" s="212"/>
      <c r="Y68" s="212"/>
      <c r="Z68" s="212"/>
    </row>
    <row r="69">
      <c r="A69" s="31">
        <v>58.0</v>
      </c>
      <c r="B69" s="32" t="s">
        <v>76</v>
      </c>
      <c r="C69" s="15">
        <v>1.0</v>
      </c>
      <c r="D69" s="15">
        <v>1.0</v>
      </c>
      <c r="E69" s="15">
        <v>2.0</v>
      </c>
      <c r="F69" s="15">
        <v>2.0</v>
      </c>
      <c r="G69" s="14"/>
      <c r="H69" s="15">
        <v>1.0</v>
      </c>
      <c r="I69" s="25">
        <v>2.0</v>
      </c>
      <c r="J69" s="25">
        <v>1.0</v>
      </c>
      <c r="K69" s="25">
        <v>1.0</v>
      </c>
      <c r="L69" s="15">
        <v>3.0</v>
      </c>
      <c r="M69" s="15">
        <v>2.0</v>
      </c>
      <c r="N69" s="15">
        <v>0.0</v>
      </c>
      <c r="O69" s="15">
        <v>0.0</v>
      </c>
      <c r="P69" s="14"/>
      <c r="Q69" s="15">
        <v>2.0</v>
      </c>
      <c r="R69" s="27">
        <f t="shared" ref="R69:T69" si="65">SUM(C69,F69,I69,L69,O69)</f>
        <v>8</v>
      </c>
      <c r="S69" s="27">
        <f t="shared" si="65"/>
        <v>4</v>
      </c>
      <c r="T69" s="27">
        <f t="shared" si="65"/>
        <v>6</v>
      </c>
      <c r="U69" s="28">
        <f t="shared" si="58"/>
        <v>81.25</v>
      </c>
      <c r="V69" s="29"/>
      <c r="W69" s="29">
        <f t="shared" si="59"/>
        <v>15</v>
      </c>
      <c r="X69" s="212"/>
      <c r="Y69" s="212"/>
      <c r="Z69" s="212"/>
    </row>
    <row r="70">
      <c r="A70" s="31">
        <v>59.0</v>
      </c>
      <c r="B70" s="32" t="s">
        <v>77</v>
      </c>
      <c r="C70" s="15">
        <v>6.0</v>
      </c>
      <c r="D70" s="15">
        <v>6.0</v>
      </c>
      <c r="E70" s="15">
        <v>9.0</v>
      </c>
      <c r="F70" s="15">
        <v>4.0</v>
      </c>
      <c r="G70" s="14"/>
      <c r="H70" s="15">
        <v>5.0</v>
      </c>
      <c r="I70" s="25">
        <v>10.0</v>
      </c>
      <c r="J70" s="25">
        <v>5.0</v>
      </c>
      <c r="K70" s="25">
        <v>4.0</v>
      </c>
      <c r="L70" s="15">
        <v>9.0</v>
      </c>
      <c r="M70" s="15">
        <v>6.0</v>
      </c>
      <c r="N70" s="15">
        <v>1.0</v>
      </c>
      <c r="O70" s="15">
        <v>10.0</v>
      </c>
      <c r="P70" s="14"/>
      <c r="Q70" s="15">
        <v>9.0</v>
      </c>
      <c r="R70" s="27">
        <f t="shared" ref="R70:T70" si="66">SUM(C70,F70,I70,L70,O70)</f>
        <v>39</v>
      </c>
      <c r="S70" s="27">
        <f t="shared" si="66"/>
        <v>17</v>
      </c>
      <c r="T70" s="27">
        <f t="shared" si="66"/>
        <v>28</v>
      </c>
      <c r="U70" s="28">
        <f t="shared" si="58"/>
        <v>72.91666667</v>
      </c>
      <c r="V70" s="29"/>
      <c r="W70" s="29">
        <f t="shared" si="59"/>
        <v>70</v>
      </c>
      <c r="X70" s="212"/>
      <c r="Y70" s="212"/>
      <c r="Z70" s="212"/>
    </row>
    <row r="71">
      <c r="A71" s="31">
        <v>60.0</v>
      </c>
      <c r="B71" s="32" t="s">
        <v>78</v>
      </c>
      <c r="C71" s="15">
        <v>5.0</v>
      </c>
      <c r="D71" s="15">
        <v>6.0</v>
      </c>
      <c r="E71" s="15">
        <v>10.0</v>
      </c>
      <c r="F71" s="15">
        <v>7.0</v>
      </c>
      <c r="G71" s="14"/>
      <c r="H71" s="15">
        <v>5.0</v>
      </c>
      <c r="I71" s="25">
        <v>7.0</v>
      </c>
      <c r="J71" s="25">
        <v>7.0</v>
      </c>
      <c r="K71" s="25">
        <v>5.0</v>
      </c>
      <c r="L71" s="15">
        <v>8.0</v>
      </c>
      <c r="M71" s="15">
        <v>4.0</v>
      </c>
      <c r="N71" s="15">
        <v>1.0</v>
      </c>
      <c r="O71" s="15">
        <v>8.0</v>
      </c>
      <c r="P71" s="14"/>
      <c r="Q71" s="15">
        <v>11.0</v>
      </c>
      <c r="R71" s="27">
        <f t="shared" ref="R71:T71" si="67">SUM(C71,F71,I71,L71,O71)</f>
        <v>35</v>
      </c>
      <c r="S71" s="27">
        <f t="shared" si="67"/>
        <v>17</v>
      </c>
      <c r="T71" s="27">
        <f t="shared" si="67"/>
        <v>32</v>
      </c>
      <c r="U71" s="28">
        <f t="shared" si="58"/>
        <v>75</v>
      </c>
      <c r="V71" s="29"/>
      <c r="W71" s="29">
        <f t="shared" si="59"/>
        <v>80</v>
      </c>
    </row>
    <row r="72">
      <c r="A72" s="31">
        <v>61.0</v>
      </c>
      <c r="B72" s="32" t="s">
        <v>79</v>
      </c>
      <c r="C72" s="15">
        <v>5.0</v>
      </c>
      <c r="D72" s="15">
        <v>6.0</v>
      </c>
      <c r="E72" s="15">
        <v>9.0</v>
      </c>
      <c r="F72" s="15">
        <v>6.0</v>
      </c>
      <c r="G72" s="14"/>
      <c r="H72" s="15">
        <v>4.0</v>
      </c>
      <c r="I72" s="25">
        <v>7.0</v>
      </c>
      <c r="J72" s="25">
        <v>7.0</v>
      </c>
      <c r="K72" s="25">
        <v>3.0</v>
      </c>
      <c r="L72" s="15">
        <v>10.0</v>
      </c>
      <c r="M72" s="15">
        <v>6.0</v>
      </c>
      <c r="N72" s="15">
        <v>0.0</v>
      </c>
      <c r="O72" s="15">
        <v>8.0</v>
      </c>
      <c r="P72" s="14"/>
      <c r="Q72" s="15">
        <v>12.0</v>
      </c>
      <c r="R72" s="27">
        <f t="shared" ref="R72:T72" si="68">SUM(C72,F72,I72,L72,O72)</f>
        <v>36</v>
      </c>
      <c r="S72" s="27">
        <f t="shared" si="68"/>
        <v>19</v>
      </c>
      <c r="T72" s="27">
        <f t="shared" si="68"/>
        <v>28</v>
      </c>
      <c r="U72" s="28">
        <f t="shared" si="58"/>
        <v>66.66666667</v>
      </c>
      <c r="V72" s="29"/>
      <c r="W72" s="29">
        <f t="shared" si="59"/>
        <v>70</v>
      </c>
    </row>
    <row r="73">
      <c r="A73" s="31">
        <v>62.0</v>
      </c>
      <c r="B73" s="32" t="s">
        <v>80</v>
      </c>
      <c r="C73" s="15">
        <v>4.0</v>
      </c>
      <c r="D73" s="15">
        <v>7.0</v>
      </c>
      <c r="E73" s="15">
        <v>10.0</v>
      </c>
      <c r="F73" s="15">
        <v>5.0</v>
      </c>
      <c r="G73" s="14"/>
      <c r="H73" s="15">
        <v>4.0</v>
      </c>
      <c r="I73" s="25">
        <v>7.0</v>
      </c>
      <c r="J73" s="25">
        <v>6.0</v>
      </c>
      <c r="K73" s="25">
        <v>3.0</v>
      </c>
      <c r="L73" s="15">
        <v>9.0</v>
      </c>
      <c r="M73" s="15">
        <v>5.0</v>
      </c>
      <c r="N73" s="15">
        <v>1.0</v>
      </c>
      <c r="O73" s="15">
        <v>7.0</v>
      </c>
      <c r="P73" s="14"/>
      <c r="Q73" s="15">
        <v>11.0</v>
      </c>
      <c r="R73" s="27">
        <f t="shared" ref="R73:T73" si="69">SUM(C73,F73,I73,L73,O73)</f>
        <v>32</v>
      </c>
      <c r="S73" s="27">
        <f t="shared" si="69"/>
        <v>18</v>
      </c>
      <c r="T73" s="27">
        <f t="shared" si="69"/>
        <v>29</v>
      </c>
      <c r="U73" s="28">
        <f t="shared" si="58"/>
        <v>81.25</v>
      </c>
      <c r="V73" s="29"/>
      <c r="W73" s="29">
        <f t="shared" si="59"/>
        <v>72.5</v>
      </c>
    </row>
    <row r="74">
      <c r="A74" s="31">
        <v>63.0</v>
      </c>
      <c r="B74" s="32" t="s">
        <v>81</v>
      </c>
      <c r="C74" s="15">
        <v>6.0</v>
      </c>
      <c r="D74" s="15">
        <v>6.0</v>
      </c>
      <c r="E74" s="15">
        <v>10.0</v>
      </c>
      <c r="F74" s="15">
        <v>6.0</v>
      </c>
      <c r="G74" s="14"/>
      <c r="H74" s="15">
        <v>6.0</v>
      </c>
      <c r="I74" s="25">
        <v>8.0</v>
      </c>
      <c r="J74" s="25">
        <v>6.0</v>
      </c>
      <c r="K74" s="25">
        <v>4.0</v>
      </c>
      <c r="L74" s="15">
        <v>10.0</v>
      </c>
      <c r="M74" s="15">
        <v>7.0</v>
      </c>
      <c r="N74" s="15">
        <v>0.0</v>
      </c>
      <c r="O74" s="15">
        <v>9.0</v>
      </c>
      <c r="P74" s="14"/>
      <c r="Q74" s="15">
        <v>10.0</v>
      </c>
      <c r="R74" s="27">
        <f t="shared" ref="R74:T74" si="70">SUM(C74,F74,I74,L74,O74)</f>
        <v>39</v>
      </c>
      <c r="S74" s="27">
        <f t="shared" si="70"/>
        <v>19</v>
      </c>
      <c r="T74" s="27">
        <f t="shared" si="70"/>
        <v>30</v>
      </c>
      <c r="U74" s="28">
        <f t="shared" si="58"/>
        <v>93.75</v>
      </c>
      <c r="V74" s="29"/>
      <c r="W74" s="29">
        <f t="shared" si="59"/>
        <v>75</v>
      </c>
    </row>
    <row r="75">
      <c r="A75" s="31">
        <v>64.0</v>
      </c>
      <c r="B75" s="32" t="s">
        <v>82</v>
      </c>
      <c r="C75" s="15">
        <v>7.0</v>
      </c>
      <c r="D75" s="15">
        <v>8.0</v>
      </c>
      <c r="E75" s="15">
        <v>10.0</v>
      </c>
      <c r="F75" s="15">
        <v>7.0</v>
      </c>
      <c r="G75" s="14"/>
      <c r="H75" s="15">
        <v>7.0</v>
      </c>
      <c r="I75" s="25">
        <v>10.0</v>
      </c>
      <c r="J75" s="25">
        <v>8.0</v>
      </c>
      <c r="K75" s="25">
        <v>5.0</v>
      </c>
      <c r="L75" s="15">
        <v>11.0</v>
      </c>
      <c r="M75" s="15">
        <v>7.0</v>
      </c>
      <c r="N75" s="15">
        <v>0.0</v>
      </c>
      <c r="O75" s="15">
        <v>10.0</v>
      </c>
      <c r="P75" s="14"/>
      <c r="Q75" s="15">
        <v>12.0</v>
      </c>
      <c r="R75" s="27">
        <f t="shared" ref="R75:T75" si="71">SUM(C75,F75,I75,L75,O75)</f>
        <v>45</v>
      </c>
      <c r="S75" s="27">
        <f t="shared" si="71"/>
        <v>23</v>
      </c>
      <c r="T75" s="27">
        <f t="shared" si="71"/>
        <v>34</v>
      </c>
      <c r="U75" s="28">
        <f t="shared" si="58"/>
        <v>83.33333333</v>
      </c>
      <c r="V75" s="29"/>
      <c r="W75" s="29">
        <f t="shared" si="59"/>
        <v>85</v>
      </c>
    </row>
    <row r="76">
      <c r="A76" s="31">
        <v>65.0</v>
      </c>
      <c r="B76" s="32" t="s">
        <v>83</v>
      </c>
      <c r="C76" s="15">
        <v>6.0</v>
      </c>
      <c r="D76" s="15">
        <v>7.0</v>
      </c>
      <c r="E76" s="15">
        <v>10.0</v>
      </c>
      <c r="F76" s="15">
        <v>6.0</v>
      </c>
      <c r="G76" s="14"/>
      <c r="H76" s="15">
        <v>6.0</v>
      </c>
      <c r="I76" s="25">
        <v>9.0</v>
      </c>
      <c r="J76" s="25">
        <v>6.0</v>
      </c>
      <c r="K76" s="25">
        <v>3.0</v>
      </c>
      <c r="L76" s="15">
        <v>10.0</v>
      </c>
      <c r="M76" s="15">
        <v>6.0</v>
      </c>
      <c r="N76" s="15">
        <v>1.0</v>
      </c>
      <c r="O76" s="15">
        <v>9.0</v>
      </c>
      <c r="P76" s="14"/>
      <c r="Q76" s="15">
        <v>11.0</v>
      </c>
      <c r="R76" s="27">
        <f t="shared" ref="R76:T76" si="72">SUM(C76,F76,I76,L76,O76)</f>
        <v>40</v>
      </c>
      <c r="S76" s="27">
        <f t="shared" si="72"/>
        <v>19</v>
      </c>
      <c r="T76" s="27">
        <f t="shared" si="72"/>
        <v>31</v>
      </c>
      <c r="U76" s="28">
        <f t="shared" si="58"/>
        <v>66.66666667</v>
      </c>
      <c r="V76" s="29"/>
      <c r="W76" s="29">
        <f t="shared" si="59"/>
        <v>77.5</v>
      </c>
    </row>
    <row r="77">
      <c r="A77" s="31">
        <v>66.0</v>
      </c>
      <c r="B77" s="32" t="s">
        <v>84</v>
      </c>
      <c r="C77" s="15">
        <v>5.0</v>
      </c>
      <c r="D77" s="15">
        <v>7.0</v>
      </c>
      <c r="E77" s="15">
        <v>9.0</v>
      </c>
      <c r="F77" s="15">
        <v>4.0</v>
      </c>
      <c r="G77" s="14"/>
      <c r="H77" s="15">
        <v>5.0</v>
      </c>
      <c r="I77" s="25">
        <v>8.0</v>
      </c>
      <c r="J77" s="25">
        <v>5.0</v>
      </c>
      <c r="K77" s="25">
        <v>3.0</v>
      </c>
      <c r="L77" s="15">
        <v>7.0</v>
      </c>
      <c r="M77" s="15">
        <v>3.0</v>
      </c>
      <c r="N77" s="15">
        <v>1.0</v>
      </c>
      <c r="O77" s="15">
        <v>8.0</v>
      </c>
      <c r="P77" s="14"/>
      <c r="Q77" s="15">
        <v>9.0</v>
      </c>
      <c r="R77" s="27">
        <f t="shared" ref="R77:T77" si="73">SUM(C77,F77,I77,L77,O77)</f>
        <v>32</v>
      </c>
      <c r="S77" s="27">
        <f t="shared" si="73"/>
        <v>15</v>
      </c>
      <c r="T77" s="27">
        <f t="shared" si="73"/>
        <v>27</v>
      </c>
      <c r="U77" s="28">
        <f t="shared" si="58"/>
        <v>85.41666667</v>
      </c>
      <c r="V77" s="29"/>
      <c r="W77" s="29">
        <f t="shared" si="59"/>
        <v>67.5</v>
      </c>
    </row>
    <row r="78">
      <c r="A78" s="31">
        <v>67.0</v>
      </c>
      <c r="B78" s="32" t="s">
        <v>85</v>
      </c>
      <c r="C78" s="15">
        <v>7.0</v>
      </c>
      <c r="D78" s="15">
        <v>7.0</v>
      </c>
      <c r="E78" s="15">
        <v>10.0</v>
      </c>
      <c r="F78" s="15">
        <v>6.0</v>
      </c>
      <c r="G78" s="14"/>
      <c r="H78" s="15">
        <v>6.0</v>
      </c>
      <c r="I78" s="25">
        <v>9.0</v>
      </c>
      <c r="J78" s="25">
        <v>7.0</v>
      </c>
      <c r="K78" s="25">
        <v>4.0</v>
      </c>
      <c r="L78" s="15">
        <v>9.0</v>
      </c>
      <c r="M78" s="15">
        <v>7.0</v>
      </c>
      <c r="N78" s="15">
        <v>1.0</v>
      </c>
      <c r="O78" s="15">
        <v>10.0</v>
      </c>
      <c r="P78" s="14"/>
      <c r="Q78" s="15">
        <v>11.0</v>
      </c>
      <c r="R78" s="27">
        <f t="shared" ref="R78:T78" si="74">SUM(C78,F78,I78,L78,O78)</f>
        <v>41</v>
      </c>
      <c r="S78" s="27">
        <f t="shared" si="74"/>
        <v>21</v>
      </c>
      <c r="T78" s="27">
        <f t="shared" si="74"/>
        <v>32</v>
      </c>
      <c r="U78" s="28">
        <f t="shared" si="58"/>
        <v>91.66666667</v>
      </c>
      <c r="V78" s="29"/>
      <c r="W78" s="29">
        <f t="shared" si="59"/>
        <v>80</v>
      </c>
    </row>
    <row r="79">
      <c r="A79" s="31">
        <v>68.0</v>
      </c>
      <c r="B79" s="32" t="s">
        <v>86</v>
      </c>
      <c r="C79" s="15">
        <v>7.0</v>
      </c>
      <c r="D79" s="15">
        <v>8.0</v>
      </c>
      <c r="E79" s="15">
        <v>10.0</v>
      </c>
      <c r="F79" s="15">
        <v>6.0</v>
      </c>
      <c r="G79" s="14"/>
      <c r="H79" s="15">
        <v>7.0</v>
      </c>
      <c r="I79" s="25">
        <v>10.0</v>
      </c>
      <c r="J79" s="25">
        <v>7.0</v>
      </c>
      <c r="K79" s="25">
        <v>5.0</v>
      </c>
      <c r="L79" s="15">
        <v>10.0</v>
      </c>
      <c r="M79" s="15">
        <v>6.0</v>
      </c>
      <c r="N79" s="15">
        <v>1.0</v>
      </c>
      <c r="O79" s="15">
        <v>11.0</v>
      </c>
      <c r="P79" s="14"/>
      <c r="Q79" s="15">
        <v>12.0</v>
      </c>
      <c r="R79" s="27">
        <f t="shared" ref="R79:T79" si="75">SUM(C79,F79,I79,L79,O79)</f>
        <v>44</v>
      </c>
      <c r="S79" s="27">
        <f t="shared" si="75"/>
        <v>21</v>
      </c>
      <c r="T79" s="27">
        <f t="shared" si="75"/>
        <v>35</v>
      </c>
      <c r="U79" s="28">
        <f t="shared" si="58"/>
        <v>89.58333333</v>
      </c>
      <c r="V79" s="29"/>
      <c r="W79" s="29">
        <f t="shared" si="59"/>
        <v>87.5</v>
      </c>
    </row>
    <row r="80">
      <c r="A80" s="31">
        <v>69.0</v>
      </c>
      <c r="B80" s="32" t="s">
        <v>87</v>
      </c>
      <c r="C80" s="15">
        <v>7.0</v>
      </c>
      <c r="D80" s="15">
        <v>7.0</v>
      </c>
      <c r="E80" s="15">
        <v>10.0</v>
      </c>
      <c r="F80" s="15">
        <v>7.0</v>
      </c>
      <c r="G80" s="14"/>
      <c r="H80" s="15">
        <v>5.0</v>
      </c>
      <c r="I80" s="25">
        <v>9.0</v>
      </c>
      <c r="J80" s="25">
        <v>8.0</v>
      </c>
      <c r="K80" s="25">
        <v>4.0</v>
      </c>
      <c r="L80" s="15">
        <v>10.0</v>
      </c>
      <c r="M80" s="15">
        <v>7.0</v>
      </c>
      <c r="N80" s="15">
        <v>0.0</v>
      </c>
      <c r="O80" s="15">
        <v>10.0</v>
      </c>
      <c r="P80" s="14"/>
      <c r="Q80" s="15">
        <v>12.0</v>
      </c>
      <c r="R80" s="27">
        <f t="shared" ref="R80:T80" si="76">SUM(C80,F80,I80,L80,O80)</f>
        <v>43</v>
      </c>
      <c r="S80" s="27">
        <f t="shared" si="76"/>
        <v>22</v>
      </c>
      <c r="T80" s="27">
        <f t="shared" si="76"/>
        <v>31</v>
      </c>
      <c r="U80" s="28">
        <f t="shared" si="58"/>
        <v>87.5</v>
      </c>
      <c r="V80" s="29"/>
      <c r="W80" s="29">
        <f t="shared" si="59"/>
        <v>77.5</v>
      </c>
    </row>
    <row r="81">
      <c r="A81" s="31">
        <v>70.0</v>
      </c>
      <c r="B81" s="32" t="s">
        <v>88</v>
      </c>
      <c r="C81" s="15">
        <v>6.0</v>
      </c>
      <c r="D81" s="15">
        <v>8.0</v>
      </c>
      <c r="E81" s="15">
        <v>11.0</v>
      </c>
      <c r="F81" s="15">
        <v>7.0</v>
      </c>
      <c r="G81" s="14"/>
      <c r="H81" s="15">
        <v>6.0</v>
      </c>
      <c r="I81" s="25">
        <v>10.0</v>
      </c>
      <c r="J81" s="25">
        <v>8.0</v>
      </c>
      <c r="K81" s="25">
        <v>4.0</v>
      </c>
      <c r="L81" s="15">
        <v>9.0</v>
      </c>
      <c r="M81" s="15">
        <v>5.0</v>
      </c>
      <c r="N81" s="15">
        <v>1.0</v>
      </c>
      <c r="O81" s="15">
        <v>10.0</v>
      </c>
      <c r="P81" s="14"/>
      <c r="Q81" s="15">
        <v>11.0</v>
      </c>
      <c r="R81" s="27">
        <f t="shared" ref="R81:T81" si="77">SUM(C81,F81,I81,L81,O81)</f>
        <v>42</v>
      </c>
      <c r="S81" s="27">
        <f t="shared" si="77"/>
        <v>21</v>
      </c>
      <c r="T81" s="27">
        <f t="shared" si="77"/>
        <v>33</v>
      </c>
      <c r="U81" s="28">
        <f t="shared" si="58"/>
        <v>72.91666667</v>
      </c>
      <c r="V81" s="29"/>
      <c r="W81" s="29">
        <f t="shared" si="59"/>
        <v>82.5</v>
      </c>
    </row>
    <row r="82">
      <c r="A82" s="31">
        <v>71.0</v>
      </c>
      <c r="B82" s="32" t="s">
        <v>89</v>
      </c>
      <c r="C82" s="15">
        <v>5.0</v>
      </c>
      <c r="D82" s="15">
        <v>7.0</v>
      </c>
      <c r="E82" s="15">
        <v>10.0</v>
      </c>
      <c r="F82" s="15">
        <v>6.0</v>
      </c>
      <c r="G82" s="14"/>
      <c r="H82" s="15">
        <v>5.0</v>
      </c>
      <c r="I82" s="25">
        <v>7.0</v>
      </c>
      <c r="J82" s="25">
        <v>7.0</v>
      </c>
      <c r="K82" s="25">
        <v>4.0</v>
      </c>
      <c r="L82" s="15">
        <v>9.0</v>
      </c>
      <c r="M82" s="15">
        <v>5.0</v>
      </c>
      <c r="N82" s="15">
        <v>1.0</v>
      </c>
      <c r="O82" s="15">
        <v>8.0</v>
      </c>
      <c r="P82" s="14"/>
      <c r="Q82" s="15">
        <v>10.0</v>
      </c>
      <c r="R82" s="27">
        <f t="shared" ref="R82:T82" si="78">SUM(C82,F82,I82,L82,O82)</f>
        <v>35</v>
      </c>
      <c r="S82" s="27">
        <f t="shared" si="78"/>
        <v>19</v>
      </c>
      <c r="T82" s="27">
        <f t="shared" si="78"/>
        <v>30</v>
      </c>
      <c r="U82" s="28">
        <f t="shared" si="58"/>
        <v>89.58333333</v>
      </c>
      <c r="V82" s="29"/>
      <c r="W82" s="29">
        <f t="shared" si="59"/>
        <v>75</v>
      </c>
    </row>
    <row r="83">
      <c r="A83" s="31">
        <v>72.0</v>
      </c>
      <c r="B83" s="32" t="s">
        <v>90</v>
      </c>
      <c r="C83" s="15">
        <v>6.0</v>
      </c>
      <c r="D83" s="15">
        <v>8.0</v>
      </c>
      <c r="E83" s="15">
        <v>10.0</v>
      </c>
      <c r="F83" s="15">
        <v>7.0</v>
      </c>
      <c r="G83" s="14"/>
      <c r="H83" s="15">
        <v>7.0</v>
      </c>
      <c r="I83" s="25">
        <v>9.0</v>
      </c>
      <c r="J83" s="25">
        <v>8.0</v>
      </c>
      <c r="K83" s="25">
        <v>5.0</v>
      </c>
      <c r="L83" s="15">
        <v>11.0</v>
      </c>
      <c r="M83" s="15">
        <v>7.0</v>
      </c>
      <c r="N83" s="15">
        <v>1.0</v>
      </c>
      <c r="O83" s="15">
        <v>10.0</v>
      </c>
      <c r="P83" s="14"/>
      <c r="Q83" s="15">
        <v>11.0</v>
      </c>
      <c r="R83" s="27">
        <f t="shared" ref="R83:T83" si="79">SUM(C83,F83,I83,L83,O83)</f>
        <v>43</v>
      </c>
      <c r="S83" s="27">
        <f t="shared" si="79"/>
        <v>23</v>
      </c>
      <c r="T83" s="27">
        <f t="shared" si="79"/>
        <v>34</v>
      </c>
      <c r="U83" s="28">
        <f t="shared" si="58"/>
        <v>95.83333333</v>
      </c>
      <c r="V83" s="29"/>
      <c r="W83" s="29">
        <f t="shared" si="59"/>
        <v>85</v>
      </c>
    </row>
    <row r="84">
      <c r="A84" s="31">
        <v>73.0</v>
      </c>
      <c r="B84" s="32" t="s">
        <v>91</v>
      </c>
      <c r="C84" s="15">
        <v>7.0</v>
      </c>
      <c r="D84" s="15">
        <v>8.0</v>
      </c>
      <c r="E84" s="15">
        <v>10.0</v>
      </c>
      <c r="F84" s="15">
        <v>7.0</v>
      </c>
      <c r="G84" s="14"/>
      <c r="H84" s="15">
        <v>7.0</v>
      </c>
      <c r="I84" s="25">
        <v>10.0</v>
      </c>
      <c r="J84" s="25">
        <v>8.0</v>
      </c>
      <c r="K84" s="25">
        <v>5.0</v>
      </c>
      <c r="L84" s="15">
        <v>11.0</v>
      </c>
      <c r="M84" s="15">
        <v>6.0</v>
      </c>
      <c r="N84" s="15">
        <v>1.0</v>
      </c>
      <c r="O84" s="15">
        <v>11.0</v>
      </c>
      <c r="P84" s="14"/>
      <c r="Q84" s="15">
        <v>12.0</v>
      </c>
      <c r="R84" s="27">
        <f t="shared" ref="R84:T84" si="80">SUM(C84,F84,I84,L84,O84)</f>
        <v>46</v>
      </c>
      <c r="S84" s="27">
        <f t="shared" si="80"/>
        <v>22</v>
      </c>
      <c r="T84" s="27">
        <f t="shared" si="80"/>
        <v>35</v>
      </c>
      <c r="U84" s="28">
        <f t="shared" si="58"/>
        <v>89.58333333</v>
      </c>
      <c r="V84" s="29"/>
      <c r="W84" s="29">
        <f t="shared" si="59"/>
        <v>87.5</v>
      </c>
    </row>
    <row r="85">
      <c r="A85" s="31">
        <v>74.0</v>
      </c>
      <c r="B85" s="32" t="s">
        <v>92</v>
      </c>
      <c r="C85" s="15">
        <v>7.0</v>
      </c>
      <c r="D85" s="15">
        <v>7.0</v>
      </c>
      <c r="E85" s="15">
        <v>11.0</v>
      </c>
      <c r="F85" s="15">
        <v>7.0</v>
      </c>
      <c r="G85" s="14"/>
      <c r="H85" s="15">
        <v>6.0</v>
      </c>
      <c r="I85" s="25">
        <v>9.0</v>
      </c>
      <c r="J85" s="25">
        <v>8.0</v>
      </c>
      <c r="K85" s="25">
        <v>4.0</v>
      </c>
      <c r="L85" s="15">
        <v>10.0</v>
      </c>
      <c r="M85" s="15">
        <v>7.0</v>
      </c>
      <c r="N85" s="15">
        <v>1.0</v>
      </c>
      <c r="O85" s="15">
        <v>10.0</v>
      </c>
      <c r="P85" s="14"/>
      <c r="Q85" s="15">
        <v>12.0</v>
      </c>
      <c r="R85" s="27">
        <f t="shared" ref="R85:T85" si="81">SUM(C85,F85,I85,L85,O85)</f>
        <v>43</v>
      </c>
      <c r="S85" s="27">
        <f t="shared" si="81"/>
        <v>22</v>
      </c>
      <c r="T85" s="27">
        <f t="shared" si="81"/>
        <v>34</v>
      </c>
      <c r="U85" s="28">
        <f t="shared" si="58"/>
        <v>81.25</v>
      </c>
      <c r="V85" s="29"/>
      <c r="W85" s="29">
        <f t="shared" si="59"/>
        <v>85</v>
      </c>
    </row>
    <row r="86">
      <c r="A86" s="31">
        <v>75.0</v>
      </c>
      <c r="B86" s="32" t="s">
        <v>93</v>
      </c>
      <c r="C86" s="15">
        <v>4.0</v>
      </c>
      <c r="D86" s="15">
        <v>8.0</v>
      </c>
      <c r="E86" s="15">
        <v>8.0</v>
      </c>
      <c r="F86" s="15">
        <v>7.0</v>
      </c>
      <c r="G86" s="14"/>
      <c r="H86" s="15">
        <v>7.0</v>
      </c>
      <c r="I86" s="25">
        <v>8.0</v>
      </c>
      <c r="J86" s="25">
        <v>8.0</v>
      </c>
      <c r="K86" s="25">
        <v>5.0</v>
      </c>
      <c r="L86" s="15">
        <v>10.0</v>
      </c>
      <c r="M86" s="15">
        <v>6.0</v>
      </c>
      <c r="N86" s="15">
        <v>1.0</v>
      </c>
      <c r="O86" s="15">
        <v>10.0</v>
      </c>
      <c r="P86" s="14"/>
      <c r="Q86" s="15">
        <v>11.0</v>
      </c>
      <c r="R86" s="27">
        <f t="shared" ref="R86:T86" si="82">SUM(C86,F86,I86,L86,O86)</f>
        <v>39</v>
      </c>
      <c r="S86" s="27">
        <f t="shared" si="82"/>
        <v>22</v>
      </c>
      <c r="T86" s="27">
        <f t="shared" si="82"/>
        <v>32</v>
      </c>
      <c r="U86" s="28">
        <f t="shared" si="58"/>
        <v>77.08333333</v>
      </c>
      <c r="V86" s="29"/>
      <c r="W86" s="29">
        <f t="shared" si="59"/>
        <v>80</v>
      </c>
    </row>
    <row r="87">
      <c r="A87" s="31">
        <v>76.0</v>
      </c>
      <c r="B87" s="32" t="s">
        <v>94</v>
      </c>
      <c r="C87" s="15">
        <v>5.0</v>
      </c>
      <c r="D87" s="15">
        <v>7.0</v>
      </c>
      <c r="E87" s="15">
        <v>10.0</v>
      </c>
      <c r="F87" s="15">
        <v>6.0</v>
      </c>
      <c r="G87" s="14"/>
      <c r="H87" s="15">
        <v>6.0</v>
      </c>
      <c r="I87" s="25">
        <v>8.0</v>
      </c>
      <c r="J87" s="25">
        <v>7.0</v>
      </c>
      <c r="K87" s="25">
        <v>4.0</v>
      </c>
      <c r="L87" s="15">
        <v>9.0</v>
      </c>
      <c r="M87" s="15">
        <v>6.0</v>
      </c>
      <c r="N87" s="15">
        <v>0.0</v>
      </c>
      <c r="O87" s="15">
        <v>9.0</v>
      </c>
      <c r="P87" s="14"/>
      <c r="Q87" s="15">
        <v>10.0</v>
      </c>
      <c r="R87" s="27">
        <f t="shared" ref="R87:T87" si="83">SUM(C87,F87,I87,L87,O87)</f>
        <v>37</v>
      </c>
      <c r="S87" s="27">
        <f t="shared" si="83"/>
        <v>20</v>
      </c>
      <c r="T87" s="27">
        <f t="shared" si="83"/>
        <v>30</v>
      </c>
      <c r="U87" s="28">
        <f t="shared" si="58"/>
        <v>93.75</v>
      </c>
      <c r="V87" s="29"/>
      <c r="W87" s="29">
        <f t="shared" si="59"/>
        <v>75</v>
      </c>
    </row>
    <row r="88">
      <c r="A88" s="31">
        <v>77.0</v>
      </c>
      <c r="B88" s="32" t="s">
        <v>95</v>
      </c>
      <c r="C88" s="15">
        <v>7.0</v>
      </c>
      <c r="D88" s="15">
        <v>8.0</v>
      </c>
      <c r="E88" s="15">
        <v>11.0</v>
      </c>
      <c r="F88" s="15">
        <v>7.0</v>
      </c>
      <c r="G88" s="14"/>
      <c r="H88" s="15">
        <v>6.0</v>
      </c>
      <c r="I88" s="25">
        <v>10.0</v>
      </c>
      <c r="J88" s="25">
        <v>8.0</v>
      </c>
      <c r="K88" s="25">
        <v>5.0</v>
      </c>
      <c r="L88" s="15">
        <v>10.0</v>
      </c>
      <c r="M88" s="15">
        <v>6.0</v>
      </c>
      <c r="N88" s="15">
        <v>1.0</v>
      </c>
      <c r="O88" s="15">
        <v>11.0</v>
      </c>
      <c r="P88" s="14"/>
      <c r="Q88" s="15">
        <v>12.0</v>
      </c>
      <c r="R88" s="27">
        <f t="shared" ref="R88:T88" si="84">SUM(C88,F88,I88,L88,O88)</f>
        <v>45</v>
      </c>
      <c r="S88" s="27">
        <f t="shared" si="84"/>
        <v>22</v>
      </c>
      <c r="T88" s="27">
        <f t="shared" si="84"/>
        <v>35</v>
      </c>
      <c r="U88" s="28">
        <f t="shared" si="58"/>
        <v>87.5</v>
      </c>
      <c r="V88" s="29"/>
      <c r="W88" s="29">
        <f t="shared" si="59"/>
        <v>87.5</v>
      </c>
    </row>
    <row r="89">
      <c r="A89" s="31">
        <v>78.0</v>
      </c>
      <c r="B89" s="32" t="s">
        <v>96</v>
      </c>
      <c r="C89" s="15">
        <v>6.0</v>
      </c>
      <c r="D89" s="15">
        <v>8.0</v>
      </c>
      <c r="E89" s="15">
        <v>11.0</v>
      </c>
      <c r="F89" s="15">
        <v>7.0</v>
      </c>
      <c r="G89" s="14"/>
      <c r="H89" s="15">
        <v>6.0</v>
      </c>
      <c r="I89" s="25">
        <v>9.0</v>
      </c>
      <c r="J89" s="25">
        <v>8.0</v>
      </c>
      <c r="K89" s="25">
        <v>5.0</v>
      </c>
      <c r="L89" s="15">
        <v>11.0</v>
      </c>
      <c r="M89" s="15">
        <v>6.0</v>
      </c>
      <c r="N89" s="15">
        <v>1.0</v>
      </c>
      <c r="O89" s="15">
        <v>9.0</v>
      </c>
      <c r="P89" s="14"/>
      <c r="Q89" s="15">
        <v>11.0</v>
      </c>
      <c r="R89" s="27">
        <f t="shared" ref="R89:T89" si="85">SUM(C89,F89,I89,L89,O89)</f>
        <v>42</v>
      </c>
      <c r="S89" s="27">
        <f t="shared" si="85"/>
        <v>22</v>
      </c>
      <c r="T89" s="27">
        <f t="shared" si="85"/>
        <v>34</v>
      </c>
      <c r="U89" s="28">
        <f t="shared" si="58"/>
        <v>91.66666667</v>
      </c>
      <c r="V89" s="29"/>
      <c r="W89" s="29">
        <f t="shared" si="59"/>
        <v>85</v>
      </c>
    </row>
    <row r="90">
      <c r="A90" s="31">
        <v>79.0</v>
      </c>
      <c r="B90" s="32" t="s">
        <v>97</v>
      </c>
      <c r="C90" s="15">
        <v>6.0</v>
      </c>
      <c r="D90" s="15">
        <v>8.0</v>
      </c>
      <c r="E90" s="15">
        <v>11.0</v>
      </c>
      <c r="F90" s="15">
        <v>7.0</v>
      </c>
      <c r="G90" s="14"/>
      <c r="H90" s="15">
        <v>6.0</v>
      </c>
      <c r="I90" s="25">
        <v>10.0</v>
      </c>
      <c r="J90" s="25">
        <v>8.0</v>
      </c>
      <c r="K90" s="25">
        <v>5.0</v>
      </c>
      <c r="L90" s="15">
        <v>11.0</v>
      </c>
      <c r="M90" s="15">
        <v>7.0</v>
      </c>
      <c r="N90" s="15">
        <v>0.0</v>
      </c>
      <c r="O90" s="15">
        <v>10.0</v>
      </c>
      <c r="P90" s="14"/>
      <c r="Q90" s="15">
        <v>11.0</v>
      </c>
      <c r="R90" s="27">
        <f t="shared" ref="R90:T90" si="86">SUM(C90,F90,I90,L90,O90)</f>
        <v>44</v>
      </c>
      <c r="S90" s="27">
        <f t="shared" si="86"/>
        <v>23</v>
      </c>
      <c r="T90" s="27">
        <f t="shared" si="86"/>
        <v>33</v>
      </c>
      <c r="U90" s="28">
        <f t="shared" si="58"/>
        <v>89.58333333</v>
      </c>
      <c r="V90" s="29"/>
      <c r="W90" s="29">
        <f t="shared" si="59"/>
        <v>82.5</v>
      </c>
    </row>
    <row r="91">
      <c r="A91" s="31">
        <v>80.0</v>
      </c>
      <c r="B91" s="32" t="s">
        <v>98</v>
      </c>
      <c r="C91" s="15">
        <v>7.0</v>
      </c>
      <c r="D91" s="15">
        <v>7.0</v>
      </c>
      <c r="E91" s="15">
        <v>11.0</v>
      </c>
      <c r="F91" s="15">
        <v>7.0</v>
      </c>
      <c r="G91" s="14"/>
      <c r="H91" s="15">
        <v>6.0</v>
      </c>
      <c r="I91" s="25">
        <v>9.0</v>
      </c>
      <c r="J91" s="25">
        <v>8.0</v>
      </c>
      <c r="K91" s="25">
        <v>5.0</v>
      </c>
      <c r="L91" s="15">
        <v>10.0</v>
      </c>
      <c r="M91" s="15">
        <v>7.0</v>
      </c>
      <c r="N91" s="15">
        <v>1.0</v>
      </c>
      <c r="O91" s="15">
        <v>10.0</v>
      </c>
      <c r="P91" s="14"/>
      <c r="Q91" s="15">
        <v>12.0</v>
      </c>
      <c r="R91" s="27">
        <f t="shared" ref="R91:T91" si="87">SUM(C91,F91,I91,L91,O91)</f>
        <v>43</v>
      </c>
      <c r="S91" s="27">
        <f t="shared" si="87"/>
        <v>22</v>
      </c>
      <c r="T91" s="27">
        <f t="shared" si="87"/>
        <v>35</v>
      </c>
      <c r="U91" s="28">
        <f t="shared" si="58"/>
        <v>87.5</v>
      </c>
      <c r="V91" s="29"/>
      <c r="W91" s="29">
        <f t="shared" si="59"/>
        <v>87.5</v>
      </c>
    </row>
    <row r="92">
      <c r="A92" s="31">
        <v>81.0</v>
      </c>
      <c r="B92" s="32" t="s">
        <v>99</v>
      </c>
      <c r="C92" s="15">
        <v>6.0</v>
      </c>
      <c r="D92" s="15">
        <v>7.0</v>
      </c>
      <c r="E92" s="15">
        <v>11.0</v>
      </c>
      <c r="F92" s="15">
        <v>7.0</v>
      </c>
      <c r="G92" s="14"/>
      <c r="H92" s="15">
        <v>6.0</v>
      </c>
      <c r="I92" s="25">
        <v>9.0</v>
      </c>
      <c r="J92" s="25">
        <v>8.0</v>
      </c>
      <c r="K92" s="25">
        <v>4.0</v>
      </c>
      <c r="L92" s="15">
        <v>10.0</v>
      </c>
      <c r="M92" s="15">
        <v>6.0</v>
      </c>
      <c r="N92" s="15">
        <v>0.0</v>
      </c>
      <c r="O92" s="15">
        <v>10.0</v>
      </c>
      <c r="P92" s="14"/>
      <c r="Q92" s="15">
        <v>11.0</v>
      </c>
      <c r="R92" s="27">
        <f t="shared" ref="R92:T92" si="88">SUM(C92,F92,I92,L92,O92)</f>
        <v>42</v>
      </c>
      <c r="S92" s="27">
        <f t="shared" si="88"/>
        <v>21</v>
      </c>
      <c r="T92" s="27">
        <f t="shared" si="88"/>
        <v>32</v>
      </c>
      <c r="U92" s="28">
        <f t="shared" si="58"/>
        <v>91.66666667</v>
      </c>
      <c r="V92" s="29"/>
      <c r="W92" s="29">
        <f t="shared" si="59"/>
        <v>80</v>
      </c>
    </row>
    <row r="93">
      <c r="A93" s="31">
        <v>82.0</v>
      </c>
      <c r="B93" s="32" t="s">
        <v>100</v>
      </c>
      <c r="C93" s="15">
        <v>6.0</v>
      </c>
      <c r="D93" s="15">
        <v>8.0</v>
      </c>
      <c r="E93" s="15">
        <v>11.0</v>
      </c>
      <c r="F93" s="15">
        <v>7.0</v>
      </c>
      <c r="G93" s="14"/>
      <c r="H93" s="15">
        <v>7.0</v>
      </c>
      <c r="I93" s="25">
        <v>10.0</v>
      </c>
      <c r="J93" s="25">
        <v>8.0</v>
      </c>
      <c r="K93" s="25">
        <v>4.0</v>
      </c>
      <c r="L93" s="15">
        <v>11.0</v>
      </c>
      <c r="M93" s="15">
        <v>6.0</v>
      </c>
      <c r="N93" s="15">
        <v>0.0</v>
      </c>
      <c r="O93" s="15">
        <v>10.0</v>
      </c>
      <c r="P93" s="14"/>
      <c r="Q93" s="15">
        <v>11.0</v>
      </c>
      <c r="R93" s="27">
        <f t="shared" ref="R93:T93" si="89">SUM(C93,F93,I93,L93,O93)</f>
        <v>44</v>
      </c>
      <c r="S93" s="27">
        <f t="shared" si="89"/>
        <v>22</v>
      </c>
      <c r="T93" s="27">
        <f t="shared" si="89"/>
        <v>33</v>
      </c>
      <c r="U93" s="28">
        <f t="shared" si="58"/>
        <v>70.83333333</v>
      </c>
      <c r="V93" s="29"/>
      <c r="W93" s="29">
        <f t="shared" si="59"/>
        <v>82.5</v>
      </c>
    </row>
    <row r="94">
      <c r="A94" s="31">
        <v>83.0</v>
      </c>
      <c r="B94" s="32" t="s">
        <v>101</v>
      </c>
      <c r="C94" s="15">
        <v>4.0</v>
      </c>
      <c r="D94" s="15">
        <v>6.0</v>
      </c>
      <c r="E94" s="15">
        <v>10.0</v>
      </c>
      <c r="F94" s="15">
        <v>7.0</v>
      </c>
      <c r="G94" s="14"/>
      <c r="H94" s="15">
        <v>4.0</v>
      </c>
      <c r="I94" s="25">
        <v>8.0</v>
      </c>
      <c r="J94" s="25">
        <v>8.0</v>
      </c>
      <c r="K94" s="25">
        <v>2.0</v>
      </c>
      <c r="L94" s="15">
        <v>8.0</v>
      </c>
      <c r="M94" s="15">
        <v>3.0</v>
      </c>
      <c r="N94" s="15">
        <v>0.0</v>
      </c>
      <c r="O94" s="15">
        <v>7.0</v>
      </c>
      <c r="P94" s="14"/>
      <c r="Q94" s="15">
        <v>10.0</v>
      </c>
      <c r="R94" s="27">
        <f t="shared" ref="R94:T94" si="90">SUM(C94,F94,I94,L94,O94)</f>
        <v>34</v>
      </c>
      <c r="S94" s="27">
        <f t="shared" si="90"/>
        <v>17</v>
      </c>
      <c r="T94" s="27">
        <f t="shared" si="90"/>
        <v>26</v>
      </c>
      <c r="U94" s="28">
        <f t="shared" si="58"/>
        <v>91.66666667</v>
      </c>
      <c r="V94" s="29"/>
      <c r="W94" s="29">
        <f t="shared" si="59"/>
        <v>65</v>
      </c>
    </row>
    <row r="95">
      <c r="A95" s="31">
        <v>84.0</v>
      </c>
      <c r="B95" s="32" t="s">
        <v>102</v>
      </c>
      <c r="C95" s="15">
        <v>6.0</v>
      </c>
      <c r="D95" s="15">
        <v>8.0</v>
      </c>
      <c r="E95" s="15">
        <v>11.0</v>
      </c>
      <c r="F95" s="15">
        <v>7.0</v>
      </c>
      <c r="G95" s="14"/>
      <c r="H95" s="15">
        <v>7.0</v>
      </c>
      <c r="I95" s="25">
        <v>10.0</v>
      </c>
      <c r="J95" s="25">
        <v>8.0</v>
      </c>
      <c r="K95" s="25">
        <v>4.0</v>
      </c>
      <c r="L95" s="15">
        <v>11.0</v>
      </c>
      <c r="M95" s="15">
        <v>7.0</v>
      </c>
      <c r="N95" s="15">
        <v>0.0</v>
      </c>
      <c r="O95" s="15">
        <v>10.0</v>
      </c>
      <c r="P95" s="14"/>
      <c r="Q95" s="15">
        <v>11.0</v>
      </c>
      <c r="R95" s="27">
        <f t="shared" ref="R95:T95" si="91">SUM(C95,F95,I95,L95,O95)</f>
        <v>44</v>
      </c>
      <c r="S95" s="27">
        <f t="shared" si="91"/>
        <v>23</v>
      </c>
      <c r="T95" s="27">
        <f t="shared" si="91"/>
        <v>33</v>
      </c>
      <c r="U95" s="28">
        <f t="shared" si="58"/>
        <v>93.75</v>
      </c>
      <c r="V95" s="29"/>
      <c r="W95" s="29">
        <f t="shared" si="59"/>
        <v>82.5</v>
      </c>
    </row>
    <row r="96">
      <c r="A96" s="31">
        <v>85.0</v>
      </c>
      <c r="B96" s="32" t="s">
        <v>103</v>
      </c>
      <c r="C96" s="15">
        <v>7.0</v>
      </c>
      <c r="D96" s="15">
        <v>8.0</v>
      </c>
      <c r="E96" s="15">
        <v>11.0</v>
      </c>
      <c r="F96" s="15">
        <v>7.0</v>
      </c>
      <c r="G96" s="14"/>
      <c r="H96" s="15">
        <v>6.0</v>
      </c>
      <c r="I96" s="25">
        <v>10.0</v>
      </c>
      <c r="J96" s="25">
        <v>7.0</v>
      </c>
      <c r="K96" s="25">
        <v>5.0</v>
      </c>
      <c r="L96" s="15">
        <v>11.0</v>
      </c>
      <c r="M96" s="15">
        <v>7.0</v>
      </c>
      <c r="N96" s="15">
        <v>1.0</v>
      </c>
      <c r="O96" s="15">
        <v>10.0</v>
      </c>
      <c r="P96" s="14"/>
      <c r="Q96" s="15">
        <v>12.0</v>
      </c>
      <c r="R96" s="27">
        <f t="shared" ref="R96:T96" si="92">SUM(C96,F96,I96,L96,O96)</f>
        <v>45</v>
      </c>
      <c r="S96" s="27">
        <f t="shared" si="92"/>
        <v>22</v>
      </c>
      <c r="T96" s="27">
        <f t="shared" si="92"/>
        <v>35</v>
      </c>
      <c r="U96" s="28">
        <f t="shared" si="58"/>
        <v>75</v>
      </c>
      <c r="V96" s="29"/>
      <c r="W96" s="29">
        <f t="shared" si="59"/>
        <v>87.5</v>
      </c>
    </row>
    <row r="97">
      <c r="A97" s="31">
        <v>86.0</v>
      </c>
      <c r="B97" s="32" t="s">
        <v>104</v>
      </c>
      <c r="C97" s="15">
        <v>6.0</v>
      </c>
      <c r="D97" s="15">
        <v>5.0</v>
      </c>
      <c r="E97" s="15">
        <v>8.0</v>
      </c>
      <c r="F97" s="15">
        <v>5.0</v>
      </c>
      <c r="G97" s="14"/>
      <c r="H97" s="15">
        <v>6.0</v>
      </c>
      <c r="I97" s="25">
        <v>8.0</v>
      </c>
      <c r="J97" s="25">
        <v>6.0</v>
      </c>
      <c r="K97" s="25">
        <v>4.0</v>
      </c>
      <c r="L97" s="15">
        <v>8.0</v>
      </c>
      <c r="M97" s="15">
        <v>6.0</v>
      </c>
      <c r="N97" s="15">
        <v>1.0</v>
      </c>
      <c r="O97" s="15">
        <v>9.0</v>
      </c>
      <c r="P97" s="14"/>
      <c r="Q97" s="15">
        <v>9.0</v>
      </c>
      <c r="R97" s="27">
        <f t="shared" ref="R97:T97" si="93">SUM(C97,F97,I97,L97,O97)</f>
        <v>36</v>
      </c>
      <c r="S97" s="27">
        <f t="shared" si="93"/>
        <v>17</v>
      </c>
      <c r="T97" s="27">
        <f t="shared" si="93"/>
        <v>28</v>
      </c>
      <c r="U97" s="28">
        <f t="shared" si="58"/>
        <v>83.33333333</v>
      </c>
      <c r="V97" s="29"/>
      <c r="W97" s="29">
        <f t="shared" si="59"/>
        <v>70</v>
      </c>
    </row>
    <row r="98">
      <c r="A98" s="31">
        <v>87.0</v>
      </c>
      <c r="B98" s="32" t="s">
        <v>105</v>
      </c>
      <c r="C98" s="15">
        <v>6.0</v>
      </c>
      <c r="D98" s="15">
        <v>6.0</v>
      </c>
      <c r="E98" s="15">
        <v>11.0</v>
      </c>
      <c r="F98" s="15">
        <v>7.0</v>
      </c>
      <c r="G98" s="14"/>
      <c r="H98" s="15">
        <v>5.0</v>
      </c>
      <c r="I98" s="25">
        <v>7.0</v>
      </c>
      <c r="J98" s="25">
        <v>8.0</v>
      </c>
      <c r="K98" s="25">
        <v>4.0</v>
      </c>
      <c r="L98" s="15">
        <v>11.0</v>
      </c>
      <c r="M98" s="15">
        <v>6.0</v>
      </c>
      <c r="N98" s="15">
        <v>1.0</v>
      </c>
      <c r="O98" s="15">
        <v>9.0</v>
      </c>
      <c r="P98" s="14"/>
      <c r="Q98" s="15">
        <v>12.0</v>
      </c>
      <c r="R98" s="27">
        <f t="shared" ref="R98:T98" si="94">SUM(C98,F98,I98,L98,O98)</f>
        <v>40</v>
      </c>
      <c r="S98" s="27">
        <f t="shared" si="94"/>
        <v>20</v>
      </c>
      <c r="T98" s="27">
        <f t="shared" si="94"/>
        <v>33</v>
      </c>
      <c r="U98" s="28">
        <f t="shared" si="58"/>
        <v>83.33333333</v>
      </c>
      <c r="V98" s="29"/>
      <c r="W98" s="29">
        <f t="shared" si="59"/>
        <v>82.5</v>
      </c>
    </row>
    <row r="99">
      <c r="A99" s="31">
        <v>88.0</v>
      </c>
      <c r="B99" s="32" t="s">
        <v>106</v>
      </c>
      <c r="C99" s="15">
        <v>6.0</v>
      </c>
      <c r="D99" s="15">
        <v>7.0</v>
      </c>
      <c r="E99" s="15">
        <v>11.0</v>
      </c>
      <c r="F99" s="15">
        <v>7.0</v>
      </c>
      <c r="G99" s="14"/>
      <c r="H99" s="15">
        <v>4.0</v>
      </c>
      <c r="I99" s="25">
        <v>8.0</v>
      </c>
      <c r="J99" s="25">
        <v>8.0</v>
      </c>
      <c r="K99" s="25">
        <v>4.0</v>
      </c>
      <c r="L99" s="15">
        <v>10.0</v>
      </c>
      <c r="M99" s="15">
        <v>6.0</v>
      </c>
      <c r="N99" s="15">
        <v>1.0</v>
      </c>
      <c r="O99" s="15">
        <v>9.0</v>
      </c>
      <c r="P99" s="14"/>
      <c r="Q99" s="15">
        <v>12.0</v>
      </c>
      <c r="R99" s="27">
        <f t="shared" ref="R99:T99" si="95">SUM(C99,F99,I99,L99,O99)</f>
        <v>40</v>
      </c>
      <c r="S99" s="27">
        <f t="shared" si="95"/>
        <v>21</v>
      </c>
      <c r="T99" s="27">
        <f t="shared" si="95"/>
        <v>32</v>
      </c>
      <c r="U99" s="28">
        <f t="shared" si="58"/>
        <v>83.33333333</v>
      </c>
      <c r="V99" s="29"/>
      <c r="W99" s="29">
        <f t="shared" si="59"/>
        <v>80</v>
      </c>
    </row>
    <row r="100">
      <c r="A100" s="31">
        <v>89.0</v>
      </c>
      <c r="B100" s="32" t="s">
        <v>107</v>
      </c>
      <c r="C100" s="15">
        <v>6.0</v>
      </c>
      <c r="D100" s="15">
        <v>8.0</v>
      </c>
      <c r="E100" s="15">
        <v>11.0</v>
      </c>
      <c r="F100" s="15">
        <v>6.0</v>
      </c>
      <c r="G100" s="14"/>
      <c r="H100" s="15">
        <v>7.0</v>
      </c>
      <c r="I100" s="25">
        <v>9.0</v>
      </c>
      <c r="J100" s="25">
        <v>7.0</v>
      </c>
      <c r="K100" s="25">
        <v>5.0</v>
      </c>
      <c r="L100" s="15">
        <v>9.0</v>
      </c>
      <c r="M100" s="15">
        <v>6.0</v>
      </c>
      <c r="N100" s="15">
        <v>1.0</v>
      </c>
      <c r="O100" s="15">
        <v>10.0</v>
      </c>
      <c r="P100" s="14"/>
      <c r="Q100" s="15">
        <v>11.0</v>
      </c>
      <c r="R100" s="27">
        <f t="shared" ref="R100:T100" si="96">SUM(C100,F100,I100,L100,O100)</f>
        <v>40</v>
      </c>
      <c r="S100" s="27">
        <f t="shared" si="96"/>
        <v>21</v>
      </c>
      <c r="T100" s="27">
        <f t="shared" si="96"/>
        <v>35</v>
      </c>
      <c r="U100" s="28">
        <f t="shared" si="58"/>
        <v>87.5</v>
      </c>
      <c r="V100" s="29"/>
      <c r="W100" s="29">
        <f t="shared" si="59"/>
        <v>87.5</v>
      </c>
    </row>
    <row r="101">
      <c r="A101" s="31">
        <v>90.0</v>
      </c>
      <c r="B101" s="32" t="s">
        <v>108</v>
      </c>
      <c r="C101" s="15">
        <v>7.0</v>
      </c>
      <c r="D101" s="15">
        <v>8.0</v>
      </c>
      <c r="E101" s="15">
        <v>10.0</v>
      </c>
      <c r="F101" s="15">
        <v>6.0</v>
      </c>
      <c r="G101" s="14"/>
      <c r="H101" s="15">
        <v>7.0</v>
      </c>
      <c r="I101" s="25">
        <v>10.0</v>
      </c>
      <c r="J101" s="25">
        <v>7.0</v>
      </c>
      <c r="K101" s="25">
        <v>5.0</v>
      </c>
      <c r="L101" s="15">
        <v>9.0</v>
      </c>
      <c r="M101" s="15">
        <v>6.0</v>
      </c>
      <c r="N101" s="15">
        <v>1.0</v>
      </c>
      <c r="O101" s="15">
        <v>10.0</v>
      </c>
      <c r="P101" s="14"/>
      <c r="Q101" s="15">
        <v>11.0</v>
      </c>
      <c r="R101" s="27">
        <f t="shared" ref="R101:T101" si="97">SUM(C101,F101,I101,L101,O101)</f>
        <v>42</v>
      </c>
      <c r="S101" s="27">
        <f t="shared" si="97"/>
        <v>21</v>
      </c>
      <c r="T101" s="27">
        <f t="shared" si="97"/>
        <v>34</v>
      </c>
      <c r="U101" s="28">
        <f t="shared" si="58"/>
        <v>87.5</v>
      </c>
      <c r="V101" s="29"/>
      <c r="W101" s="29">
        <f t="shared" si="59"/>
        <v>85</v>
      </c>
    </row>
    <row r="102">
      <c r="A102" s="31">
        <v>91.0</v>
      </c>
      <c r="B102" s="32" t="s">
        <v>109</v>
      </c>
      <c r="C102" s="15">
        <v>6.0</v>
      </c>
      <c r="D102" s="15">
        <v>7.0</v>
      </c>
      <c r="E102" s="15">
        <v>11.0</v>
      </c>
      <c r="F102" s="15">
        <v>7.0</v>
      </c>
      <c r="G102" s="14"/>
      <c r="H102" s="15">
        <v>7.0</v>
      </c>
      <c r="I102" s="25">
        <v>9.0</v>
      </c>
      <c r="J102" s="25">
        <v>8.0</v>
      </c>
      <c r="K102" s="25">
        <v>4.0</v>
      </c>
      <c r="L102" s="15">
        <v>11.0</v>
      </c>
      <c r="M102" s="15">
        <v>6.0</v>
      </c>
      <c r="N102" s="15">
        <v>0.0</v>
      </c>
      <c r="O102" s="15">
        <v>9.0</v>
      </c>
      <c r="P102" s="14"/>
      <c r="Q102" s="15">
        <v>11.0</v>
      </c>
      <c r="R102" s="27">
        <f t="shared" ref="R102:T102" si="98">SUM(C102,F102,I102,L102,O102)</f>
        <v>42</v>
      </c>
      <c r="S102" s="27">
        <f t="shared" si="98"/>
        <v>21</v>
      </c>
      <c r="T102" s="27">
        <f t="shared" si="98"/>
        <v>33</v>
      </c>
      <c r="U102" s="28">
        <f t="shared" si="58"/>
        <v>81.25</v>
      </c>
      <c r="V102" s="29"/>
      <c r="W102" s="29">
        <f t="shared" si="59"/>
        <v>82.5</v>
      </c>
    </row>
    <row r="103">
      <c r="A103" s="31">
        <v>92.0</v>
      </c>
      <c r="B103" s="32" t="s">
        <v>110</v>
      </c>
      <c r="C103" s="15">
        <v>7.0</v>
      </c>
      <c r="D103" s="15">
        <v>6.0</v>
      </c>
      <c r="E103" s="15">
        <v>11.0</v>
      </c>
      <c r="F103" s="15">
        <v>7.0</v>
      </c>
      <c r="G103" s="14"/>
      <c r="H103" s="15">
        <v>5.0</v>
      </c>
      <c r="I103" s="25">
        <v>9.0</v>
      </c>
      <c r="J103" s="25">
        <v>8.0</v>
      </c>
      <c r="K103" s="25">
        <v>4.0</v>
      </c>
      <c r="L103" s="15">
        <v>7.0</v>
      </c>
      <c r="M103" s="15">
        <v>6.0</v>
      </c>
      <c r="N103" s="15">
        <v>1.0</v>
      </c>
      <c r="O103" s="15">
        <v>9.0</v>
      </c>
      <c r="P103" s="14"/>
      <c r="Q103" s="15">
        <v>12.0</v>
      </c>
      <c r="R103" s="27">
        <f t="shared" ref="R103:T103" si="99">SUM(C103,F103,I103,L103,O103)</f>
        <v>39</v>
      </c>
      <c r="S103" s="27">
        <f t="shared" si="99"/>
        <v>20</v>
      </c>
      <c r="T103" s="27">
        <f t="shared" si="99"/>
        <v>33</v>
      </c>
      <c r="U103" s="28">
        <f t="shared" si="58"/>
        <v>2.083333333</v>
      </c>
      <c r="V103" s="29"/>
      <c r="W103" s="29">
        <f t="shared" si="59"/>
        <v>82.5</v>
      </c>
    </row>
    <row r="104">
      <c r="A104" s="31">
        <v>93.0</v>
      </c>
      <c r="B104" s="32" t="s">
        <v>111</v>
      </c>
      <c r="C104" s="15">
        <v>1.0</v>
      </c>
      <c r="D104" s="15">
        <v>1.0</v>
      </c>
      <c r="E104" s="15">
        <v>0.0</v>
      </c>
      <c r="F104" s="15">
        <v>0.0</v>
      </c>
      <c r="G104" s="14"/>
      <c r="H104" s="15">
        <v>0.0</v>
      </c>
      <c r="I104" s="25">
        <v>0.0</v>
      </c>
      <c r="J104" s="25">
        <v>0.0</v>
      </c>
      <c r="K104" s="25">
        <v>0.0</v>
      </c>
      <c r="L104" s="15">
        <v>0.0</v>
      </c>
      <c r="M104" s="15">
        <v>1.0</v>
      </c>
      <c r="N104" s="15">
        <v>0.0</v>
      </c>
      <c r="O104" s="15">
        <v>0.0</v>
      </c>
      <c r="P104" s="14"/>
      <c r="Q104" s="15">
        <v>0.0</v>
      </c>
      <c r="R104" s="27">
        <f t="shared" ref="R104:T104" si="100">SUM(C104,F104,I104,L104,O104)</f>
        <v>1</v>
      </c>
      <c r="S104" s="27">
        <f t="shared" si="100"/>
        <v>2</v>
      </c>
      <c r="T104" s="27">
        <f t="shared" si="100"/>
        <v>0</v>
      </c>
      <c r="U104" s="28">
        <f t="shared" si="58"/>
        <v>81.25</v>
      </c>
      <c r="V104" s="29"/>
      <c r="W104" s="29">
        <f t="shared" si="59"/>
        <v>0</v>
      </c>
    </row>
    <row r="105">
      <c r="A105" s="31">
        <v>94.0</v>
      </c>
      <c r="B105" s="32" t="s">
        <v>112</v>
      </c>
      <c r="C105" s="15">
        <v>6.0</v>
      </c>
      <c r="D105" s="15">
        <v>7.0</v>
      </c>
      <c r="E105" s="15">
        <v>11.0</v>
      </c>
      <c r="F105" s="15">
        <v>7.0</v>
      </c>
      <c r="G105" s="14"/>
      <c r="H105" s="15">
        <v>6.0</v>
      </c>
      <c r="I105" s="25">
        <v>9.0</v>
      </c>
      <c r="J105" s="25">
        <v>8.0</v>
      </c>
      <c r="K105" s="25">
        <v>3.0</v>
      </c>
      <c r="L105" s="15">
        <v>8.0</v>
      </c>
      <c r="M105" s="15">
        <v>5.0</v>
      </c>
      <c r="N105" s="15">
        <v>0.0</v>
      </c>
      <c r="O105" s="15">
        <v>9.0</v>
      </c>
      <c r="P105" s="14"/>
      <c r="Q105" s="15">
        <v>11.0</v>
      </c>
      <c r="R105" s="27">
        <f t="shared" ref="R105:T105" si="101">SUM(C105,F105,I105,L105,O105)</f>
        <v>39</v>
      </c>
      <c r="S105" s="27">
        <f t="shared" si="101"/>
        <v>20</v>
      </c>
      <c r="T105" s="27">
        <f t="shared" si="101"/>
        <v>31</v>
      </c>
      <c r="U105" s="28">
        <f t="shared" si="58"/>
        <v>87.5</v>
      </c>
      <c r="V105" s="29"/>
      <c r="W105" s="29">
        <f t="shared" si="59"/>
        <v>77.5</v>
      </c>
    </row>
    <row r="106">
      <c r="A106" s="31">
        <v>95.0</v>
      </c>
      <c r="B106" s="32" t="s">
        <v>113</v>
      </c>
      <c r="C106" s="15">
        <v>6.0</v>
      </c>
      <c r="D106" s="15">
        <v>8.0</v>
      </c>
      <c r="E106" s="15">
        <v>10.0</v>
      </c>
      <c r="F106" s="15">
        <v>6.0</v>
      </c>
      <c r="G106" s="14"/>
      <c r="H106" s="15">
        <v>6.0</v>
      </c>
      <c r="I106" s="25">
        <v>9.0</v>
      </c>
      <c r="J106" s="25">
        <v>7.0</v>
      </c>
      <c r="K106" s="25">
        <v>5.0</v>
      </c>
      <c r="L106" s="15">
        <v>11.0</v>
      </c>
      <c r="M106" s="15">
        <v>6.0</v>
      </c>
      <c r="N106" s="15">
        <v>1.0</v>
      </c>
      <c r="O106" s="15">
        <v>10.0</v>
      </c>
      <c r="P106" s="14"/>
      <c r="Q106" s="15">
        <v>11.0</v>
      </c>
      <c r="R106" s="27">
        <f t="shared" ref="R106:T106" si="102">SUM(C106,F106,I106,L106,O106)</f>
        <v>42</v>
      </c>
      <c r="S106" s="27">
        <f t="shared" si="102"/>
        <v>21</v>
      </c>
      <c r="T106" s="27">
        <f t="shared" si="102"/>
        <v>33</v>
      </c>
      <c r="U106" s="28">
        <f t="shared" si="58"/>
        <v>72.91666667</v>
      </c>
      <c r="V106" s="29"/>
      <c r="W106" s="29">
        <f t="shared" si="59"/>
        <v>82.5</v>
      </c>
    </row>
    <row r="107">
      <c r="A107" s="31">
        <v>96.0</v>
      </c>
      <c r="B107" s="32" t="s">
        <v>114</v>
      </c>
      <c r="C107" s="15">
        <v>5.0</v>
      </c>
      <c r="D107" s="15">
        <v>6.0</v>
      </c>
      <c r="E107" s="15">
        <v>11.0</v>
      </c>
      <c r="F107" s="15">
        <v>7.0</v>
      </c>
      <c r="G107" s="14"/>
      <c r="H107" s="15">
        <v>4.0</v>
      </c>
      <c r="I107" s="25">
        <v>7.0</v>
      </c>
      <c r="J107" s="25">
        <v>8.0</v>
      </c>
      <c r="K107" s="25">
        <v>2.0</v>
      </c>
      <c r="L107" s="15">
        <v>10.0</v>
      </c>
      <c r="M107" s="15">
        <v>5.0</v>
      </c>
      <c r="N107" s="15">
        <v>0.0</v>
      </c>
      <c r="O107" s="15">
        <v>6.0</v>
      </c>
      <c r="P107" s="14"/>
      <c r="Q107" s="15">
        <v>10.0</v>
      </c>
      <c r="R107" s="27">
        <f t="shared" ref="R107:T107" si="103">SUM(C107,F107,I107,L107,O107)</f>
        <v>35</v>
      </c>
      <c r="S107" s="27">
        <f t="shared" si="103"/>
        <v>19</v>
      </c>
      <c r="T107" s="27">
        <f t="shared" si="103"/>
        <v>27</v>
      </c>
      <c r="U107" s="28">
        <f t="shared" si="58"/>
        <v>95.83333333</v>
      </c>
      <c r="V107" s="29"/>
      <c r="W107" s="29">
        <f t="shared" si="59"/>
        <v>67.5</v>
      </c>
    </row>
    <row r="108">
      <c r="A108" s="31">
        <v>97.0</v>
      </c>
      <c r="B108" s="32" t="s">
        <v>115</v>
      </c>
      <c r="C108" s="15">
        <v>7.0</v>
      </c>
      <c r="D108" s="15">
        <v>8.0</v>
      </c>
      <c r="E108" s="15">
        <v>11.0</v>
      </c>
      <c r="F108" s="15">
        <v>7.0</v>
      </c>
      <c r="G108" s="14"/>
      <c r="H108" s="15">
        <v>7.0</v>
      </c>
      <c r="I108" s="25">
        <v>10.0</v>
      </c>
      <c r="J108" s="25">
        <v>8.0</v>
      </c>
      <c r="K108" s="25">
        <v>5.0</v>
      </c>
      <c r="L108" s="15">
        <v>11.0</v>
      </c>
      <c r="M108" s="15">
        <v>7.0</v>
      </c>
      <c r="N108" s="15">
        <v>1.0</v>
      </c>
      <c r="O108" s="15">
        <v>11.0</v>
      </c>
      <c r="P108" s="14"/>
      <c r="Q108" s="15">
        <v>12.0</v>
      </c>
      <c r="R108" s="27">
        <f t="shared" ref="R108:T108" si="104">SUM(C108,F108,I108,L108,O108)</f>
        <v>46</v>
      </c>
      <c r="S108" s="27">
        <f t="shared" si="104"/>
        <v>23</v>
      </c>
      <c r="T108" s="27">
        <f t="shared" si="104"/>
        <v>36</v>
      </c>
      <c r="U108" s="28">
        <f t="shared" si="58"/>
        <v>85.41666667</v>
      </c>
      <c r="V108" s="29"/>
      <c r="W108" s="29">
        <f t="shared" si="59"/>
        <v>90</v>
      </c>
    </row>
    <row r="109">
      <c r="A109" s="31">
        <v>98.0</v>
      </c>
      <c r="B109" s="32" t="s">
        <v>116</v>
      </c>
      <c r="C109" s="15">
        <v>7.0</v>
      </c>
      <c r="D109" s="15">
        <v>7.0</v>
      </c>
      <c r="E109" s="15">
        <v>9.0</v>
      </c>
      <c r="F109" s="15">
        <v>5.0</v>
      </c>
      <c r="G109" s="14"/>
      <c r="H109" s="15">
        <v>7.0</v>
      </c>
      <c r="I109" s="25">
        <v>10.0</v>
      </c>
      <c r="J109" s="25">
        <v>8.0</v>
      </c>
      <c r="K109" s="25">
        <v>5.0</v>
      </c>
      <c r="L109" s="15">
        <v>9.0</v>
      </c>
      <c r="M109" s="15">
        <v>7.0</v>
      </c>
      <c r="N109" s="15">
        <v>1.0</v>
      </c>
      <c r="O109" s="15">
        <v>10.0</v>
      </c>
      <c r="P109" s="14"/>
      <c r="Q109" s="15">
        <v>10.0</v>
      </c>
      <c r="R109" s="27">
        <f t="shared" ref="R109:T109" si="105">SUM(C109,F109,I109,L109,O109)</f>
        <v>41</v>
      </c>
      <c r="S109" s="27">
        <f t="shared" si="105"/>
        <v>22</v>
      </c>
      <c r="T109" s="27">
        <f t="shared" si="105"/>
        <v>32</v>
      </c>
      <c r="U109" s="28">
        <f t="shared" si="58"/>
        <v>85.41666667</v>
      </c>
      <c r="V109" s="29"/>
      <c r="W109" s="29">
        <f t="shared" si="59"/>
        <v>80</v>
      </c>
    </row>
    <row r="110">
      <c r="A110" s="31">
        <v>99.0</v>
      </c>
      <c r="B110" s="32" t="s">
        <v>117</v>
      </c>
      <c r="C110" s="15">
        <v>6.0</v>
      </c>
      <c r="D110" s="15">
        <v>7.0</v>
      </c>
      <c r="E110" s="15">
        <v>10.0</v>
      </c>
      <c r="F110" s="15">
        <v>7.0</v>
      </c>
      <c r="G110" s="14"/>
      <c r="H110" s="15">
        <v>5.0</v>
      </c>
      <c r="I110" s="25">
        <v>9.0</v>
      </c>
      <c r="J110" s="25">
        <v>8.0</v>
      </c>
      <c r="K110" s="25">
        <v>4.0</v>
      </c>
      <c r="L110" s="15">
        <v>10.0</v>
      </c>
      <c r="M110" s="15">
        <v>5.0</v>
      </c>
      <c r="N110" s="15">
        <v>1.0</v>
      </c>
      <c r="O110" s="15">
        <v>9.0</v>
      </c>
      <c r="P110" s="14"/>
      <c r="Q110" s="15">
        <v>11.0</v>
      </c>
      <c r="R110" s="27">
        <f t="shared" ref="R110:T110" si="106">SUM(C110,F110,I110,L110,O110)</f>
        <v>41</v>
      </c>
      <c r="S110" s="27">
        <f t="shared" si="106"/>
        <v>20</v>
      </c>
      <c r="T110" s="27">
        <f t="shared" si="106"/>
        <v>31</v>
      </c>
      <c r="U110" s="28">
        <f t="shared" si="58"/>
        <v>89.58333333</v>
      </c>
      <c r="V110" s="29"/>
      <c r="W110" s="29">
        <f t="shared" si="59"/>
        <v>77.5</v>
      </c>
    </row>
    <row r="111">
      <c r="A111" s="31">
        <v>100.0</v>
      </c>
      <c r="B111" s="32" t="s">
        <v>118</v>
      </c>
      <c r="C111" s="15">
        <v>6.0</v>
      </c>
      <c r="D111" s="15">
        <v>8.0</v>
      </c>
      <c r="E111" s="15">
        <v>11.0</v>
      </c>
      <c r="F111" s="15">
        <v>7.0</v>
      </c>
      <c r="G111" s="14"/>
      <c r="H111" s="15">
        <v>6.0</v>
      </c>
      <c r="I111" s="25">
        <v>9.0</v>
      </c>
      <c r="J111" s="25">
        <v>8.0</v>
      </c>
      <c r="K111" s="25">
        <v>5.0</v>
      </c>
      <c r="L111" s="15">
        <v>11.0</v>
      </c>
      <c r="M111" s="15">
        <v>7.0</v>
      </c>
      <c r="N111" s="15">
        <v>1.0</v>
      </c>
      <c r="O111" s="15">
        <v>10.0</v>
      </c>
      <c r="P111" s="14"/>
      <c r="Q111" s="15">
        <v>12.0</v>
      </c>
      <c r="R111" s="27">
        <f t="shared" ref="R111:T111" si="107">SUM(C111,F111,I111,L111,O111)</f>
        <v>43</v>
      </c>
      <c r="S111" s="27">
        <f t="shared" si="107"/>
        <v>23</v>
      </c>
      <c r="T111" s="27">
        <f t="shared" si="107"/>
        <v>35</v>
      </c>
      <c r="U111" s="28">
        <f>4300/48</f>
        <v>89.58333333</v>
      </c>
      <c r="V111" s="29"/>
      <c r="W111" s="29">
        <f t="shared" si="59"/>
        <v>87.5</v>
      </c>
    </row>
    <row r="112">
      <c r="C112" s="104"/>
      <c r="I112" s="7"/>
      <c r="J112" s="7"/>
      <c r="K112" s="7"/>
      <c r="R112" s="5"/>
      <c r="S112" s="5"/>
      <c r="T112" s="5"/>
    </row>
    <row r="113">
      <c r="I113" s="7"/>
      <c r="J113" s="7"/>
      <c r="K113" s="7"/>
      <c r="R113" s="5"/>
      <c r="S113" s="5"/>
      <c r="T113" s="5"/>
    </row>
    <row r="114">
      <c r="I114" s="7"/>
      <c r="J114" s="7"/>
      <c r="K114" s="7"/>
      <c r="R114" s="5"/>
      <c r="S114" s="5"/>
      <c r="T114" s="5"/>
    </row>
    <row r="115">
      <c r="I115" s="7"/>
      <c r="J115" s="7"/>
      <c r="K115" s="7"/>
      <c r="R115" s="5"/>
      <c r="S115" s="5"/>
      <c r="T115" s="5"/>
    </row>
    <row r="116">
      <c r="I116" s="7"/>
      <c r="J116" s="7"/>
      <c r="K116" s="7"/>
      <c r="R116" s="5"/>
      <c r="S116" s="5"/>
      <c r="T116" s="5"/>
    </row>
    <row r="117">
      <c r="I117" s="7"/>
      <c r="J117" s="7"/>
      <c r="K117" s="7"/>
      <c r="R117" s="5"/>
      <c r="S117" s="5"/>
      <c r="T117" s="5"/>
    </row>
    <row r="118">
      <c r="I118" s="7"/>
      <c r="J118" s="7"/>
      <c r="K118" s="7"/>
      <c r="R118" s="5"/>
      <c r="S118" s="5"/>
      <c r="T118" s="5"/>
    </row>
    <row r="119">
      <c r="I119" s="7"/>
      <c r="J119" s="7"/>
      <c r="K119" s="7"/>
      <c r="R119" s="5"/>
      <c r="S119" s="5"/>
      <c r="T119" s="5"/>
    </row>
    <row r="120">
      <c r="I120" s="7"/>
      <c r="J120" s="7"/>
      <c r="K120" s="7"/>
      <c r="R120" s="5"/>
      <c r="S120" s="5"/>
      <c r="T120" s="5"/>
    </row>
    <row r="121">
      <c r="I121" s="7"/>
      <c r="J121" s="7"/>
      <c r="K121" s="7"/>
      <c r="R121" s="5"/>
      <c r="S121" s="5"/>
      <c r="T121" s="5"/>
    </row>
    <row r="122">
      <c r="I122" s="7"/>
      <c r="J122" s="7"/>
      <c r="K122" s="7"/>
      <c r="R122" s="5"/>
      <c r="S122" s="5"/>
      <c r="T122" s="5"/>
    </row>
    <row r="123">
      <c r="I123" s="7"/>
      <c r="J123" s="7"/>
      <c r="K123" s="7"/>
      <c r="R123" s="5"/>
      <c r="S123" s="5"/>
      <c r="T123" s="5"/>
    </row>
    <row r="124">
      <c r="I124" s="7"/>
      <c r="J124" s="7"/>
      <c r="K124" s="7"/>
      <c r="R124" s="5"/>
      <c r="S124" s="5"/>
      <c r="T124" s="5"/>
    </row>
    <row r="125">
      <c r="I125" s="7"/>
      <c r="J125" s="7"/>
      <c r="K125" s="7"/>
      <c r="R125" s="5"/>
      <c r="S125" s="5"/>
      <c r="T125" s="5"/>
    </row>
    <row r="126">
      <c r="I126" s="7"/>
      <c r="J126" s="7"/>
      <c r="K126" s="7"/>
      <c r="R126" s="5"/>
      <c r="S126" s="5"/>
      <c r="T126" s="5"/>
    </row>
    <row r="127">
      <c r="I127" s="7"/>
      <c r="J127" s="7"/>
      <c r="K127" s="7"/>
      <c r="R127" s="5"/>
      <c r="S127" s="5"/>
      <c r="T127" s="5"/>
    </row>
    <row r="128">
      <c r="I128" s="7"/>
      <c r="J128" s="7"/>
      <c r="K128" s="7"/>
      <c r="R128" s="5"/>
      <c r="S128" s="5"/>
      <c r="T128" s="5"/>
    </row>
    <row r="129">
      <c r="I129" s="7"/>
      <c r="J129" s="7"/>
      <c r="K129" s="7"/>
      <c r="R129" s="5"/>
      <c r="S129" s="5"/>
      <c r="T129" s="5"/>
    </row>
    <row r="130">
      <c r="I130" s="7"/>
      <c r="J130" s="7"/>
      <c r="K130" s="7"/>
      <c r="R130" s="5"/>
      <c r="S130" s="5"/>
      <c r="T130" s="5"/>
    </row>
    <row r="131">
      <c r="I131" s="7"/>
      <c r="J131" s="7"/>
      <c r="K131" s="7"/>
      <c r="R131" s="5"/>
      <c r="S131" s="5"/>
      <c r="T131" s="5"/>
    </row>
    <row r="132">
      <c r="I132" s="7"/>
      <c r="J132" s="7"/>
      <c r="K132" s="7"/>
      <c r="R132" s="5"/>
      <c r="S132" s="5"/>
      <c r="T132" s="5"/>
    </row>
    <row r="133">
      <c r="I133" s="7"/>
      <c r="J133" s="7"/>
      <c r="K133" s="7"/>
      <c r="R133" s="5"/>
      <c r="S133" s="5"/>
      <c r="T133" s="5"/>
    </row>
    <row r="134">
      <c r="I134" s="7"/>
      <c r="J134" s="7"/>
      <c r="K134" s="7"/>
      <c r="R134" s="5"/>
      <c r="S134" s="5"/>
      <c r="T134" s="5"/>
    </row>
    <row r="135">
      <c r="I135" s="7"/>
      <c r="J135" s="7"/>
      <c r="K135" s="7"/>
      <c r="R135" s="5"/>
      <c r="S135" s="5"/>
      <c r="T135" s="5"/>
    </row>
    <row r="136">
      <c r="I136" s="7"/>
      <c r="J136" s="7"/>
      <c r="K136" s="7"/>
      <c r="R136" s="5"/>
      <c r="S136" s="5"/>
      <c r="T136" s="5"/>
    </row>
    <row r="137">
      <c r="I137" s="7"/>
      <c r="J137" s="7"/>
      <c r="K137" s="7"/>
      <c r="R137" s="5"/>
      <c r="S137" s="5"/>
      <c r="T137" s="5"/>
    </row>
    <row r="138">
      <c r="I138" s="7"/>
      <c r="J138" s="7"/>
      <c r="K138" s="7"/>
      <c r="R138" s="5"/>
      <c r="S138" s="5"/>
      <c r="T138" s="5"/>
    </row>
    <row r="139">
      <c r="I139" s="7"/>
      <c r="J139" s="7"/>
      <c r="K139" s="7"/>
      <c r="R139" s="5"/>
      <c r="S139" s="5"/>
      <c r="T139" s="5"/>
    </row>
    <row r="140">
      <c r="I140" s="7"/>
      <c r="J140" s="7"/>
      <c r="K140" s="7"/>
      <c r="R140" s="5"/>
      <c r="S140" s="5"/>
      <c r="T140" s="5"/>
    </row>
    <row r="141">
      <c r="I141" s="7"/>
      <c r="J141" s="7"/>
      <c r="K141" s="7"/>
      <c r="R141" s="5"/>
      <c r="S141" s="5"/>
      <c r="T141" s="5"/>
    </row>
    <row r="142">
      <c r="I142" s="7"/>
      <c r="J142" s="7"/>
      <c r="K142" s="7"/>
      <c r="R142" s="5"/>
      <c r="S142" s="5"/>
      <c r="T142" s="5"/>
    </row>
    <row r="143">
      <c r="I143" s="7"/>
      <c r="J143" s="7"/>
      <c r="K143" s="7"/>
      <c r="R143" s="5"/>
      <c r="S143" s="5"/>
      <c r="T143" s="5"/>
    </row>
    <row r="144">
      <c r="I144" s="7"/>
      <c r="J144" s="7"/>
      <c r="K144" s="7"/>
      <c r="R144" s="5"/>
      <c r="S144" s="5"/>
      <c r="T144" s="5"/>
    </row>
    <row r="145">
      <c r="I145" s="7"/>
      <c r="J145" s="7"/>
      <c r="K145" s="7"/>
      <c r="R145" s="5"/>
      <c r="S145" s="5"/>
      <c r="T145" s="5"/>
    </row>
    <row r="146">
      <c r="I146" s="7"/>
      <c r="J146" s="7"/>
      <c r="K146" s="7"/>
      <c r="R146" s="5"/>
      <c r="S146" s="5"/>
      <c r="T146" s="5"/>
    </row>
    <row r="147">
      <c r="I147" s="7"/>
      <c r="J147" s="7"/>
      <c r="K147" s="7"/>
      <c r="R147" s="5"/>
      <c r="S147" s="5"/>
      <c r="T147" s="5"/>
    </row>
    <row r="148">
      <c r="I148" s="7"/>
      <c r="J148" s="7"/>
      <c r="K148" s="7"/>
      <c r="R148" s="5"/>
      <c r="S148" s="5"/>
      <c r="T148" s="5"/>
    </row>
    <row r="149">
      <c r="I149" s="7"/>
      <c r="J149" s="7"/>
      <c r="K149" s="7"/>
      <c r="R149" s="5"/>
      <c r="S149" s="5"/>
      <c r="T149" s="5"/>
    </row>
    <row r="150">
      <c r="I150" s="7"/>
      <c r="J150" s="7"/>
      <c r="K150" s="7"/>
      <c r="R150" s="5"/>
      <c r="S150" s="5"/>
      <c r="T150" s="5"/>
    </row>
    <row r="151">
      <c r="I151" s="7"/>
      <c r="J151" s="7"/>
      <c r="K151" s="7"/>
      <c r="R151" s="5"/>
      <c r="S151" s="5"/>
      <c r="T151" s="5"/>
    </row>
    <row r="152">
      <c r="I152" s="7"/>
      <c r="J152" s="7"/>
      <c r="K152" s="7"/>
      <c r="R152" s="5"/>
      <c r="S152" s="5"/>
      <c r="T152" s="5"/>
    </row>
    <row r="153">
      <c r="I153" s="7"/>
      <c r="J153" s="7"/>
      <c r="K153" s="7"/>
      <c r="R153" s="5"/>
      <c r="S153" s="5"/>
      <c r="T153" s="5"/>
    </row>
    <row r="154">
      <c r="I154" s="7"/>
      <c r="J154" s="7"/>
      <c r="K154" s="7"/>
      <c r="R154" s="5"/>
      <c r="S154" s="5"/>
      <c r="T154" s="5"/>
    </row>
    <row r="155">
      <c r="I155" s="7"/>
      <c r="J155" s="7"/>
      <c r="K155" s="7"/>
      <c r="R155" s="5"/>
      <c r="S155" s="5"/>
      <c r="T155" s="5"/>
    </row>
    <row r="156">
      <c r="I156" s="7"/>
      <c r="J156" s="7"/>
      <c r="K156" s="7"/>
      <c r="R156" s="5"/>
      <c r="S156" s="5"/>
      <c r="T156" s="5"/>
    </row>
    <row r="157">
      <c r="I157" s="7"/>
      <c r="J157" s="7"/>
      <c r="K157" s="7"/>
      <c r="R157" s="5"/>
      <c r="S157" s="5"/>
      <c r="T157" s="5"/>
    </row>
    <row r="158">
      <c r="I158" s="7"/>
      <c r="J158" s="7"/>
      <c r="K158" s="7"/>
      <c r="R158" s="5"/>
      <c r="S158" s="5"/>
      <c r="T158" s="5"/>
    </row>
    <row r="159">
      <c r="I159" s="7"/>
      <c r="J159" s="7"/>
      <c r="K159" s="7"/>
      <c r="R159" s="5"/>
      <c r="S159" s="5"/>
      <c r="T159" s="5"/>
    </row>
    <row r="160">
      <c r="I160" s="7"/>
      <c r="J160" s="7"/>
      <c r="K160" s="7"/>
      <c r="R160" s="5"/>
      <c r="S160" s="5"/>
      <c r="T160" s="5"/>
    </row>
    <row r="161">
      <c r="I161" s="7"/>
      <c r="J161" s="7"/>
      <c r="K161" s="7"/>
      <c r="R161" s="5"/>
      <c r="S161" s="5"/>
      <c r="T161" s="5"/>
    </row>
    <row r="162">
      <c r="I162" s="7"/>
      <c r="J162" s="7"/>
      <c r="K162" s="7"/>
      <c r="R162" s="5"/>
      <c r="S162" s="5"/>
      <c r="T162" s="5"/>
    </row>
    <row r="163">
      <c r="I163" s="7"/>
      <c r="J163" s="7"/>
      <c r="K163" s="7"/>
      <c r="R163" s="5"/>
      <c r="S163" s="5"/>
      <c r="T163" s="5"/>
    </row>
    <row r="164">
      <c r="I164" s="7"/>
      <c r="J164" s="7"/>
      <c r="K164" s="7"/>
      <c r="R164" s="5"/>
      <c r="S164" s="5"/>
      <c r="T164" s="5"/>
    </row>
    <row r="165">
      <c r="I165" s="7"/>
      <c r="J165" s="7"/>
      <c r="K165" s="7"/>
      <c r="R165" s="5"/>
      <c r="S165" s="5"/>
      <c r="T165" s="5"/>
    </row>
    <row r="166">
      <c r="I166" s="7"/>
      <c r="J166" s="7"/>
      <c r="K166" s="7"/>
      <c r="R166" s="5"/>
      <c r="S166" s="5"/>
      <c r="T166" s="5"/>
    </row>
    <row r="167">
      <c r="I167" s="7"/>
      <c r="J167" s="7"/>
      <c r="K167" s="7"/>
      <c r="R167" s="5"/>
      <c r="S167" s="5"/>
      <c r="T167" s="5"/>
    </row>
    <row r="168">
      <c r="I168" s="7"/>
      <c r="J168" s="7"/>
      <c r="K168" s="7"/>
      <c r="R168" s="5"/>
      <c r="S168" s="5"/>
      <c r="T168" s="5"/>
    </row>
    <row r="169">
      <c r="I169" s="7"/>
      <c r="J169" s="7"/>
      <c r="K169" s="7"/>
      <c r="R169" s="5"/>
      <c r="S169" s="5"/>
      <c r="T169" s="5"/>
    </row>
    <row r="170">
      <c r="I170" s="7"/>
      <c r="J170" s="7"/>
      <c r="K170" s="7"/>
      <c r="R170" s="5"/>
      <c r="S170" s="5"/>
      <c r="T170" s="5"/>
    </row>
    <row r="171">
      <c r="I171" s="7"/>
      <c r="J171" s="7"/>
      <c r="K171" s="7"/>
      <c r="R171" s="5"/>
      <c r="S171" s="5"/>
      <c r="T171" s="5"/>
    </row>
    <row r="172">
      <c r="I172" s="7"/>
      <c r="J172" s="7"/>
      <c r="K172" s="7"/>
      <c r="R172" s="5"/>
      <c r="S172" s="5"/>
      <c r="T172" s="5"/>
    </row>
    <row r="173">
      <c r="I173" s="7"/>
      <c r="J173" s="7"/>
      <c r="K173" s="7"/>
      <c r="R173" s="5"/>
      <c r="S173" s="5"/>
      <c r="T173" s="5"/>
    </row>
    <row r="174">
      <c r="I174" s="7"/>
      <c r="J174" s="7"/>
      <c r="K174" s="7"/>
      <c r="R174" s="5"/>
      <c r="S174" s="5"/>
      <c r="T174" s="5"/>
    </row>
    <row r="175">
      <c r="I175" s="7"/>
      <c r="J175" s="7"/>
      <c r="K175" s="7"/>
      <c r="R175" s="5"/>
      <c r="S175" s="5"/>
      <c r="T175" s="5"/>
    </row>
    <row r="176">
      <c r="I176" s="7"/>
      <c r="J176" s="7"/>
      <c r="K176" s="7"/>
      <c r="R176" s="5"/>
      <c r="S176" s="5"/>
      <c r="T176" s="5"/>
    </row>
    <row r="177">
      <c r="I177" s="7"/>
      <c r="J177" s="7"/>
      <c r="K177" s="7"/>
      <c r="R177" s="5"/>
      <c r="S177" s="5"/>
      <c r="T177" s="5"/>
    </row>
    <row r="178">
      <c r="I178" s="7"/>
      <c r="J178" s="7"/>
      <c r="K178" s="7"/>
      <c r="R178" s="5"/>
      <c r="S178" s="5"/>
      <c r="T178" s="5"/>
    </row>
    <row r="179">
      <c r="I179" s="7"/>
      <c r="J179" s="7"/>
      <c r="K179" s="7"/>
      <c r="R179" s="5"/>
      <c r="S179" s="5"/>
      <c r="T179" s="5"/>
    </row>
    <row r="180">
      <c r="I180" s="7"/>
      <c r="J180" s="7"/>
      <c r="K180" s="7"/>
      <c r="R180" s="5"/>
      <c r="S180" s="5"/>
      <c r="T180" s="5"/>
    </row>
    <row r="181">
      <c r="I181" s="7"/>
      <c r="J181" s="7"/>
      <c r="K181" s="7"/>
      <c r="R181" s="5"/>
      <c r="S181" s="5"/>
      <c r="T181" s="5"/>
    </row>
    <row r="182">
      <c r="I182" s="7"/>
      <c r="J182" s="7"/>
      <c r="K182" s="7"/>
      <c r="R182" s="5"/>
      <c r="S182" s="5"/>
      <c r="T182" s="5"/>
    </row>
    <row r="183">
      <c r="I183" s="7"/>
      <c r="J183" s="7"/>
      <c r="K183" s="7"/>
      <c r="R183" s="5"/>
      <c r="S183" s="5"/>
      <c r="T183" s="5"/>
    </row>
    <row r="184">
      <c r="I184" s="7"/>
      <c r="J184" s="7"/>
      <c r="K184" s="7"/>
      <c r="R184" s="5"/>
      <c r="S184" s="5"/>
      <c r="T184" s="5"/>
    </row>
    <row r="185">
      <c r="I185" s="7"/>
      <c r="J185" s="7"/>
      <c r="K185" s="7"/>
      <c r="R185" s="5"/>
      <c r="S185" s="5"/>
      <c r="T185" s="5"/>
    </row>
    <row r="186">
      <c r="I186" s="7"/>
      <c r="J186" s="7"/>
      <c r="K186" s="7"/>
      <c r="R186" s="5"/>
      <c r="S186" s="5"/>
      <c r="T186" s="5"/>
    </row>
    <row r="187">
      <c r="I187" s="7"/>
      <c r="J187" s="7"/>
      <c r="K187" s="7"/>
      <c r="R187" s="5"/>
      <c r="S187" s="5"/>
      <c r="T187" s="5"/>
    </row>
    <row r="188">
      <c r="I188" s="7"/>
      <c r="J188" s="7"/>
      <c r="K188" s="7"/>
      <c r="R188" s="5"/>
      <c r="S188" s="5"/>
      <c r="T188" s="5"/>
    </row>
    <row r="189">
      <c r="I189" s="7"/>
      <c r="J189" s="7"/>
      <c r="K189" s="7"/>
      <c r="R189" s="5"/>
      <c r="S189" s="5"/>
      <c r="T189" s="5"/>
    </row>
    <row r="190">
      <c r="I190" s="7"/>
      <c r="J190" s="7"/>
      <c r="K190" s="7"/>
      <c r="R190" s="5"/>
      <c r="S190" s="5"/>
      <c r="T190" s="5"/>
    </row>
    <row r="191">
      <c r="I191" s="7"/>
      <c r="J191" s="7"/>
      <c r="K191" s="7"/>
      <c r="R191" s="5"/>
      <c r="S191" s="5"/>
      <c r="T191" s="5"/>
    </row>
    <row r="192">
      <c r="I192" s="7"/>
      <c r="J192" s="7"/>
      <c r="K192" s="7"/>
      <c r="R192" s="5"/>
      <c r="S192" s="5"/>
      <c r="T192" s="5"/>
    </row>
    <row r="193">
      <c r="I193" s="7"/>
      <c r="J193" s="7"/>
      <c r="K193" s="7"/>
      <c r="R193" s="5"/>
      <c r="S193" s="5"/>
      <c r="T193" s="5"/>
    </row>
    <row r="194">
      <c r="I194" s="7"/>
      <c r="J194" s="7"/>
      <c r="K194" s="7"/>
      <c r="R194" s="5"/>
      <c r="S194" s="5"/>
      <c r="T194" s="5"/>
    </row>
    <row r="195">
      <c r="I195" s="7"/>
      <c r="J195" s="7"/>
      <c r="K195" s="7"/>
      <c r="R195" s="5"/>
      <c r="S195" s="5"/>
      <c r="T195" s="5"/>
    </row>
    <row r="196">
      <c r="I196" s="7"/>
      <c r="J196" s="7"/>
      <c r="K196" s="7"/>
      <c r="R196" s="5"/>
      <c r="S196" s="5"/>
      <c r="T196" s="5"/>
    </row>
    <row r="197">
      <c r="I197" s="7"/>
      <c r="J197" s="7"/>
      <c r="K197" s="7"/>
      <c r="R197" s="5"/>
      <c r="S197" s="5"/>
      <c r="T197" s="5"/>
    </row>
    <row r="198">
      <c r="I198" s="7"/>
      <c r="J198" s="7"/>
      <c r="K198" s="7"/>
      <c r="R198" s="5"/>
      <c r="S198" s="5"/>
      <c r="T198" s="5"/>
    </row>
    <row r="199">
      <c r="I199" s="7"/>
      <c r="J199" s="7"/>
      <c r="K199" s="7"/>
      <c r="R199" s="5"/>
      <c r="S199" s="5"/>
      <c r="T199" s="5"/>
    </row>
    <row r="200">
      <c r="I200" s="7"/>
      <c r="J200" s="7"/>
      <c r="K200" s="7"/>
      <c r="R200" s="5"/>
      <c r="S200" s="5"/>
      <c r="T200" s="5"/>
    </row>
    <row r="201">
      <c r="I201" s="7"/>
      <c r="J201" s="7"/>
      <c r="K201" s="7"/>
      <c r="R201" s="5"/>
      <c r="S201" s="5"/>
      <c r="T201" s="5"/>
    </row>
    <row r="202">
      <c r="I202" s="7"/>
      <c r="J202" s="7"/>
      <c r="K202" s="7"/>
      <c r="R202" s="5"/>
      <c r="S202" s="5"/>
      <c r="T202" s="5"/>
    </row>
    <row r="203">
      <c r="I203" s="7"/>
      <c r="J203" s="7"/>
      <c r="K203" s="7"/>
      <c r="R203" s="5"/>
      <c r="S203" s="5"/>
      <c r="T203" s="5"/>
    </row>
    <row r="204">
      <c r="I204" s="7"/>
      <c r="J204" s="7"/>
      <c r="K204" s="7"/>
      <c r="R204" s="5"/>
      <c r="S204" s="5"/>
      <c r="T204" s="5"/>
    </row>
    <row r="205">
      <c r="I205" s="7"/>
      <c r="J205" s="7"/>
      <c r="K205" s="7"/>
      <c r="R205" s="5"/>
      <c r="S205" s="5"/>
      <c r="T205" s="5"/>
    </row>
    <row r="206">
      <c r="I206" s="7"/>
      <c r="J206" s="7"/>
      <c r="K206" s="7"/>
      <c r="R206" s="5"/>
      <c r="S206" s="5"/>
      <c r="T206" s="5"/>
    </row>
    <row r="207">
      <c r="I207" s="7"/>
      <c r="J207" s="7"/>
      <c r="K207" s="7"/>
      <c r="R207" s="5"/>
      <c r="S207" s="5"/>
      <c r="T207" s="5"/>
    </row>
    <row r="208">
      <c r="I208" s="7"/>
      <c r="J208" s="7"/>
      <c r="K208" s="7"/>
      <c r="R208" s="5"/>
      <c r="S208" s="5"/>
      <c r="T208" s="5"/>
    </row>
    <row r="209">
      <c r="I209" s="7"/>
      <c r="J209" s="7"/>
      <c r="K209" s="7"/>
      <c r="R209" s="5"/>
      <c r="S209" s="5"/>
      <c r="T209" s="5"/>
    </row>
    <row r="210">
      <c r="I210" s="7"/>
      <c r="J210" s="7"/>
      <c r="K210" s="7"/>
      <c r="R210" s="5"/>
      <c r="S210" s="5"/>
      <c r="T210" s="5"/>
    </row>
    <row r="211">
      <c r="I211" s="7"/>
      <c r="J211" s="7"/>
      <c r="K211" s="7"/>
      <c r="R211" s="5"/>
      <c r="S211" s="5"/>
      <c r="T211" s="5"/>
    </row>
    <row r="212">
      <c r="I212" s="7"/>
      <c r="J212" s="7"/>
      <c r="K212" s="7"/>
      <c r="R212" s="5"/>
      <c r="S212" s="5"/>
      <c r="T212" s="5"/>
    </row>
    <row r="213">
      <c r="I213" s="7"/>
      <c r="J213" s="7"/>
      <c r="K213" s="7"/>
      <c r="R213" s="5"/>
      <c r="S213" s="5"/>
      <c r="T213" s="5"/>
    </row>
    <row r="214">
      <c r="I214" s="7"/>
      <c r="J214" s="7"/>
      <c r="K214" s="7"/>
      <c r="R214" s="5"/>
      <c r="S214" s="5"/>
      <c r="T214" s="5"/>
    </row>
    <row r="215">
      <c r="I215" s="7"/>
      <c r="J215" s="7"/>
      <c r="K215" s="7"/>
      <c r="R215" s="5"/>
      <c r="S215" s="5"/>
      <c r="T215" s="5"/>
    </row>
    <row r="216">
      <c r="I216" s="7"/>
      <c r="J216" s="7"/>
      <c r="K216" s="7"/>
      <c r="R216" s="5"/>
      <c r="S216" s="5"/>
      <c r="T216" s="5"/>
    </row>
    <row r="217">
      <c r="I217" s="7"/>
      <c r="J217" s="7"/>
      <c r="K217" s="7"/>
      <c r="R217" s="5"/>
      <c r="S217" s="5"/>
      <c r="T217" s="5"/>
    </row>
    <row r="218">
      <c r="I218" s="7"/>
      <c r="J218" s="7"/>
      <c r="K218" s="7"/>
      <c r="R218" s="5"/>
      <c r="S218" s="5"/>
      <c r="T218" s="5"/>
    </row>
    <row r="219">
      <c r="I219" s="7"/>
      <c r="J219" s="7"/>
      <c r="K219" s="7"/>
      <c r="R219" s="5"/>
      <c r="S219" s="5"/>
      <c r="T219" s="5"/>
    </row>
    <row r="220">
      <c r="I220" s="7"/>
      <c r="J220" s="7"/>
      <c r="K220" s="7"/>
      <c r="R220" s="5"/>
      <c r="S220" s="5"/>
      <c r="T220" s="5"/>
    </row>
    <row r="221">
      <c r="I221" s="7"/>
      <c r="J221" s="7"/>
      <c r="K221" s="7"/>
      <c r="R221" s="5"/>
      <c r="S221" s="5"/>
      <c r="T221" s="5"/>
    </row>
    <row r="222">
      <c r="I222" s="7"/>
      <c r="J222" s="7"/>
      <c r="K222" s="7"/>
      <c r="R222" s="5"/>
      <c r="S222" s="5"/>
      <c r="T222" s="5"/>
    </row>
    <row r="223">
      <c r="I223" s="7"/>
      <c r="J223" s="7"/>
      <c r="K223" s="7"/>
      <c r="R223" s="5"/>
      <c r="S223" s="5"/>
      <c r="T223" s="5"/>
    </row>
    <row r="224">
      <c r="I224" s="7"/>
      <c r="J224" s="7"/>
      <c r="K224" s="7"/>
      <c r="R224" s="5"/>
      <c r="S224" s="5"/>
      <c r="T224" s="5"/>
    </row>
    <row r="225">
      <c r="I225" s="7"/>
      <c r="J225" s="7"/>
      <c r="K225" s="7"/>
      <c r="R225" s="5"/>
      <c r="S225" s="5"/>
      <c r="T225" s="5"/>
    </row>
    <row r="226">
      <c r="I226" s="7"/>
      <c r="J226" s="7"/>
      <c r="K226" s="7"/>
      <c r="R226" s="5"/>
      <c r="S226" s="5"/>
      <c r="T226" s="5"/>
    </row>
    <row r="227">
      <c r="I227" s="7"/>
      <c r="J227" s="7"/>
      <c r="K227" s="7"/>
      <c r="R227" s="5"/>
      <c r="S227" s="5"/>
      <c r="T227" s="5"/>
    </row>
    <row r="228">
      <c r="I228" s="7"/>
      <c r="J228" s="7"/>
      <c r="K228" s="7"/>
      <c r="R228" s="5"/>
      <c r="S228" s="5"/>
      <c r="T228" s="5"/>
    </row>
    <row r="229">
      <c r="I229" s="7"/>
      <c r="J229" s="7"/>
      <c r="K229" s="7"/>
      <c r="R229" s="5"/>
      <c r="S229" s="5"/>
      <c r="T229" s="5"/>
    </row>
    <row r="230">
      <c r="I230" s="7"/>
      <c r="J230" s="7"/>
      <c r="K230" s="7"/>
      <c r="R230" s="5"/>
      <c r="S230" s="5"/>
      <c r="T230" s="5"/>
    </row>
    <row r="231">
      <c r="I231" s="7"/>
      <c r="J231" s="7"/>
      <c r="K231" s="7"/>
      <c r="R231" s="5"/>
      <c r="S231" s="5"/>
      <c r="T231" s="5"/>
    </row>
    <row r="232">
      <c r="I232" s="7"/>
      <c r="J232" s="7"/>
      <c r="K232" s="7"/>
      <c r="R232" s="5"/>
      <c r="S232" s="5"/>
      <c r="T232" s="5"/>
    </row>
    <row r="233">
      <c r="I233" s="7"/>
      <c r="J233" s="7"/>
      <c r="K233" s="7"/>
      <c r="R233" s="5"/>
      <c r="S233" s="5"/>
      <c r="T233" s="5"/>
    </row>
    <row r="234">
      <c r="I234" s="7"/>
      <c r="J234" s="7"/>
      <c r="K234" s="7"/>
      <c r="R234" s="5"/>
      <c r="S234" s="5"/>
      <c r="T234" s="5"/>
    </row>
    <row r="235">
      <c r="I235" s="7"/>
      <c r="J235" s="7"/>
      <c r="K235" s="7"/>
      <c r="R235" s="5"/>
      <c r="S235" s="5"/>
      <c r="T235" s="5"/>
    </row>
    <row r="236">
      <c r="I236" s="7"/>
      <c r="J236" s="7"/>
      <c r="K236" s="7"/>
      <c r="R236" s="5"/>
      <c r="S236" s="5"/>
      <c r="T236" s="5"/>
    </row>
    <row r="237">
      <c r="I237" s="7"/>
      <c r="J237" s="7"/>
      <c r="K237" s="7"/>
      <c r="R237" s="5"/>
      <c r="S237" s="5"/>
      <c r="T237" s="5"/>
    </row>
    <row r="238">
      <c r="I238" s="7"/>
      <c r="J238" s="7"/>
      <c r="K238" s="7"/>
      <c r="R238" s="5"/>
      <c r="S238" s="5"/>
      <c r="T238" s="5"/>
    </row>
    <row r="239">
      <c r="I239" s="7"/>
      <c r="J239" s="7"/>
      <c r="K239" s="7"/>
      <c r="R239" s="5"/>
      <c r="S239" s="5"/>
      <c r="T239" s="5"/>
    </row>
    <row r="240">
      <c r="I240" s="7"/>
      <c r="J240" s="7"/>
      <c r="K240" s="7"/>
      <c r="R240" s="5"/>
      <c r="S240" s="5"/>
      <c r="T240" s="5"/>
    </row>
    <row r="241">
      <c r="I241" s="7"/>
      <c r="J241" s="7"/>
      <c r="K241" s="7"/>
      <c r="R241" s="5"/>
      <c r="S241" s="5"/>
      <c r="T241" s="5"/>
    </row>
    <row r="242">
      <c r="I242" s="7"/>
      <c r="J242" s="7"/>
      <c r="K242" s="7"/>
      <c r="R242" s="5"/>
      <c r="S242" s="5"/>
      <c r="T242" s="5"/>
    </row>
    <row r="243">
      <c r="I243" s="7"/>
      <c r="J243" s="7"/>
      <c r="K243" s="7"/>
      <c r="R243" s="5"/>
      <c r="S243" s="5"/>
      <c r="T243" s="5"/>
    </row>
    <row r="244">
      <c r="I244" s="7"/>
      <c r="J244" s="7"/>
      <c r="K244" s="7"/>
      <c r="R244" s="5"/>
      <c r="S244" s="5"/>
      <c r="T244" s="5"/>
    </row>
    <row r="245">
      <c r="I245" s="7"/>
      <c r="J245" s="7"/>
      <c r="K245" s="7"/>
      <c r="R245" s="5"/>
      <c r="S245" s="5"/>
      <c r="T245" s="5"/>
    </row>
    <row r="246">
      <c r="I246" s="7"/>
      <c r="J246" s="7"/>
      <c r="K246" s="7"/>
      <c r="R246" s="5"/>
      <c r="S246" s="5"/>
      <c r="T246" s="5"/>
    </row>
    <row r="247">
      <c r="I247" s="7"/>
      <c r="J247" s="7"/>
      <c r="K247" s="7"/>
      <c r="R247" s="5"/>
      <c r="S247" s="5"/>
      <c r="T247" s="5"/>
    </row>
    <row r="248">
      <c r="I248" s="7"/>
      <c r="J248" s="7"/>
      <c r="K248" s="7"/>
      <c r="R248" s="5"/>
      <c r="S248" s="5"/>
      <c r="T248" s="5"/>
    </row>
    <row r="249">
      <c r="I249" s="7"/>
      <c r="J249" s="7"/>
      <c r="K249" s="7"/>
      <c r="R249" s="5"/>
      <c r="S249" s="5"/>
      <c r="T249" s="5"/>
    </row>
    <row r="250">
      <c r="I250" s="7"/>
      <c r="J250" s="7"/>
      <c r="K250" s="7"/>
      <c r="R250" s="5"/>
      <c r="S250" s="5"/>
      <c r="T250" s="5"/>
    </row>
    <row r="251">
      <c r="I251" s="7"/>
      <c r="J251" s="7"/>
      <c r="K251" s="7"/>
      <c r="R251" s="5"/>
      <c r="S251" s="5"/>
      <c r="T251" s="5"/>
    </row>
    <row r="252">
      <c r="I252" s="7"/>
      <c r="J252" s="7"/>
      <c r="K252" s="7"/>
      <c r="R252" s="5"/>
      <c r="S252" s="5"/>
      <c r="T252" s="5"/>
    </row>
    <row r="253">
      <c r="I253" s="7"/>
      <c r="J253" s="7"/>
      <c r="K253" s="7"/>
      <c r="R253" s="5"/>
      <c r="S253" s="5"/>
      <c r="T253" s="5"/>
    </row>
    <row r="254">
      <c r="I254" s="7"/>
      <c r="J254" s="7"/>
      <c r="K254" s="7"/>
      <c r="R254" s="5"/>
      <c r="S254" s="5"/>
      <c r="T254" s="5"/>
    </row>
    <row r="255">
      <c r="I255" s="7"/>
      <c r="J255" s="7"/>
      <c r="K255" s="7"/>
      <c r="R255" s="5"/>
      <c r="S255" s="5"/>
      <c r="T255" s="5"/>
    </row>
    <row r="256">
      <c r="I256" s="7"/>
      <c r="J256" s="7"/>
      <c r="K256" s="7"/>
      <c r="R256" s="5"/>
      <c r="S256" s="5"/>
      <c r="T256" s="5"/>
    </row>
    <row r="257">
      <c r="I257" s="7"/>
      <c r="J257" s="7"/>
      <c r="K257" s="7"/>
      <c r="R257" s="5"/>
      <c r="S257" s="5"/>
      <c r="T257" s="5"/>
    </row>
    <row r="258">
      <c r="I258" s="7"/>
      <c r="J258" s="7"/>
      <c r="K258" s="7"/>
      <c r="R258" s="5"/>
      <c r="S258" s="5"/>
      <c r="T258" s="5"/>
    </row>
    <row r="259">
      <c r="I259" s="7"/>
      <c r="J259" s="7"/>
      <c r="K259" s="7"/>
      <c r="R259" s="5"/>
      <c r="S259" s="5"/>
      <c r="T259" s="5"/>
    </row>
    <row r="260">
      <c r="I260" s="7"/>
      <c r="J260" s="7"/>
      <c r="K260" s="7"/>
      <c r="R260" s="5"/>
      <c r="S260" s="5"/>
      <c r="T260" s="5"/>
    </row>
    <row r="261">
      <c r="I261" s="7"/>
      <c r="J261" s="7"/>
      <c r="K261" s="7"/>
      <c r="R261" s="5"/>
      <c r="S261" s="5"/>
      <c r="T261" s="5"/>
    </row>
    <row r="262">
      <c r="I262" s="7"/>
      <c r="J262" s="7"/>
      <c r="K262" s="7"/>
      <c r="R262" s="5"/>
      <c r="S262" s="5"/>
      <c r="T262" s="5"/>
    </row>
    <row r="263">
      <c r="I263" s="7"/>
      <c r="J263" s="7"/>
      <c r="K263" s="7"/>
      <c r="R263" s="5"/>
      <c r="S263" s="5"/>
      <c r="T263" s="5"/>
    </row>
    <row r="264">
      <c r="I264" s="7"/>
      <c r="J264" s="7"/>
      <c r="K264" s="7"/>
      <c r="R264" s="5"/>
      <c r="S264" s="5"/>
      <c r="T264" s="5"/>
    </row>
    <row r="265">
      <c r="I265" s="7"/>
      <c r="J265" s="7"/>
      <c r="K265" s="7"/>
      <c r="R265" s="5"/>
      <c r="S265" s="5"/>
      <c r="T265" s="5"/>
    </row>
    <row r="266">
      <c r="I266" s="7"/>
      <c r="J266" s="7"/>
      <c r="K266" s="7"/>
      <c r="R266" s="5"/>
      <c r="S266" s="5"/>
      <c r="T266" s="5"/>
    </row>
    <row r="267">
      <c r="I267" s="7"/>
      <c r="J267" s="7"/>
      <c r="K267" s="7"/>
      <c r="R267" s="5"/>
      <c r="S267" s="5"/>
      <c r="T267" s="5"/>
    </row>
    <row r="268">
      <c r="I268" s="7"/>
      <c r="J268" s="7"/>
      <c r="K268" s="7"/>
      <c r="R268" s="5"/>
      <c r="S268" s="5"/>
      <c r="T268" s="5"/>
    </row>
    <row r="269">
      <c r="I269" s="7"/>
      <c r="J269" s="7"/>
      <c r="K269" s="7"/>
      <c r="R269" s="5"/>
      <c r="S269" s="5"/>
      <c r="T269" s="5"/>
    </row>
    <row r="270">
      <c r="I270" s="7"/>
      <c r="J270" s="7"/>
      <c r="K270" s="7"/>
      <c r="R270" s="5"/>
      <c r="S270" s="5"/>
      <c r="T270" s="5"/>
    </row>
    <row r="271">
      <c r="I271" s="7"/>
      <c r="J271" s="7"/>
      <c r="K271" s="7"/>
      <c r="R271" s="5"/>
      <c r="S271" s="5"/>
      <c r="T271" s="5"/>
    </row>
    <row r="272">
      <c r="I272" s="7"/>
      <c r="J272" s="7"/>
      <c r="K272" s="7"/>
      <c r="R272" s="5"/>
      <c r="S272" s="5"/>
      <c r="T272" s="5"/>
    </row>
    <row r="273">
      <c r="I273" s="7"/>
      <c r="J273" s="7"/>
      <c r="K273" s="7"/>
      <c r="R273" s="5"/>
      <c r="S273" s="5"/>
      <c r="T273" s="5"/>
    </row>
    <row r="274">
      <c r="I274" s="7"/>
      <c r="J274" s="7"/>
      <c r="K274" s="7"/>
      <c r="R274" s="5"/>
      <c r="S274" s="5"/>
      <c r="T274" s="5"/>
    </row>
    <row r="275">
      <c r="I275" s="7"/>
      <c r="J275" s="7"/>
      <c r="K275" s="7"/>
      <c r="R275" s="5"/>
      <c r="S275" s="5"/>
      <c r="T275" s="5"/>
    </row>
    <row r="276">
      <c r="I276" s="7"/>
      <c r="J276" s="7"/>
      <c r="K276" s="7"/>
      <c r="R276" s="5"/>
      <c r="S276" s="5"/>
      <c r="T276" s="5"/>
    </row>
    <row r="277">
      <c r="I277" s="7"/>
      <c r="J277" s="7"/>
      <c r="K277" s="7"/>
      <c r="R277" s="5"/>
      <c r="S277" s="5"/>
      <c r="T277" s="5"/>
    </row>
    <row r="278">
      <c r="I278" s="7"/>
      <c r="J278" s="7"/>
      <c r="K278" s="7"/>
      <c r="R278" s="5"/>
      <c r="S278" s="5"/>
      <c r="T278" s="5"/>
    </row>
    <row r="279">
      <c r="I279" s="7"/>
      <c r="J279" s="7"/>
      <c r="K279" s="7"/>
      <c r="R279" s="5"/>
      <c r="S279" s="5"/>
      <c r="T279" s="5"/>
    </row>
    <row r="280">
      <c r="I280" s="7"/>
      <c r="J280" s="7"/>
      <c r="K280" s="7"/>
      <c r="R280" s="5"/>
      <c r="S280" s="5"/>
      <c r="T280" s="5"/>
    </row>
    <row r="281">
      <c r="I281" s="7"/>
      <c r="J281" s="7"/>
      <c r="K281" s="7"/>
      <c r="R281" s="5"/>
      <c r="S281" s="5"/>
      <c r="T281" s="5"/>
    </row>
    <row r="282">
      <c r="I282" s="7"/>
      <c r="J282" s="7"/>
      <c r="K282" s="7"/>
      <c r="R282" s="5"/>
      <c r="S282" s="5"/>
      <c r="T282" s="5"/>
    </row>
    <row r="283">
      <c r="I283" s="7"/>
      <c r="J283" s="7"/>
      <c r="K283" s="7"/>
      <c r="R283" s="5"/>
      <c r="S283" s="5"/>
      <c r="T283" s="5"/>
    </row>
    <row r="284">
      <c r="I284" s="7"/>
      <c r="J284" s="7"/>
      <c r="K284" s="7"/>
      <c r="R284" s="5"/>
      <c r="S284" s="5"/>
      <c r="T284" s="5"/>
    </row>
    <row r="285">
      <c r="I285" s="7"/>
      <c r="J285" s="7"/>
      <c r="K285" s="7"/>
      <c r="R285" s="5"/>
      <c r="S285" s="5"/>
      <c r="T285" s="5"/>
    </row>
    <row r="286">
      <c r="I286" s="7"/>
      <c r="J286" s="7"/>
      <c r="K286" s="7"/>
      <c r="R286" s="5"/>
      <c r="S286" s="5"/>
      <c r="T286" s="5"/>
    </row>
    <row r="287">
      <c r="I287" s="7"/>
      <c r="J287" s="7"/>
      <c r="K287" s="7"/>
      <c r="R287" s="5"/>
      <c r="S287" s="5"/>
      <c r="T287" s="5"/>
    </row>
    <row r="288">
      <c r="I288" s="7"/>
      <c r="J288" s="7"/>
      <c r="K288" s="7"/>
      <c r="R288" s="5"/>
      <c r="S288" s="5"/>
      <c r="T288" s="5"/>
    </row>
    <row r="289">
      <c r="I289" s="7"/>
      <c r="J289" s="7"/>
      <c r="K289" s="7"/>
      <c r="R289" s="5"/>
      <c r="S289" s="5"/>
      <c r="T289" s="5"/>
    </row>
    <row r="290">
      <c r="I290" s="7"/>
      <c r="J290" s="7"/>
      <c r="K290" s="7"/>
      <c r="R290" s="5"/>
      <c r="S290" s="5"/>
      <c r="T290" s="5"/>
    </row>
    <row r="291">
      <c r="I291" s="7"/>
      <c r="J291" s="7"/>
      <c r="K291" s="7"/>
      <c r="R291" s="5"/>
      <c r="S291" s="5"/>
      <c r="T291" s="5"/>
    </row>
    <row r="292">
      <c r="I292" s="7"/>
      <c r="J292" s="7"/>
      <c r="K292" s="7"/>
      <c r="R292" s="5"/>
      <c r="S292" s="5"/>
      <c r="T292" s="5"/>
    </row>
    <row r="293">
      <c r="I293" s="7"/>
      <c r="J293" s="7"/>
      <c r="K293" s="7"/>
      <c r="R293" s="5"/>
      <c r="S293" s="5"/>
      <c r="T293" s="5"/>
    </row>
    <row r="294">
      <c r="I294" s="7"/>
      <c r="J294" s="7"/>
      <c r="K294" s="7"/>
      <c r="R294" s="5"/>
      <c r="S294" s="5"/>
      <c r="T294" s="5"/>
    </row>
    <row r="295">
      <c r="I295" s="7"/>
      <c r="J295" s="7"/>
      <c r="K295" s="7"/>
      <c r="R295" s="5"/>
      <c r="S295" s="5"/>
      <c r="T295" s="5"/>
    </row>
    <row r="296">
      <c r="I296" s="7"/>
      <c r="J296" s="7"/>
      <c r="K296" s="7"/>
      <c r="R296" s="5"/>
      <c r="S296" s="5"/>
      <c r="T296" s="5"/>
    </row>
    <row r="297">
      <c r="I297" s="7"/>
      <c r="J297" s="7"/>
      <c r="K297" s="7"/>
      <c r="R297" s="5"/>
      <c r="S297" s="5"/>
      <c r="T297" s="5"/>
    </row>
    <row r="298">
      <c r="I298" s="7"/>
      <c r="J298" s="7"/>
      <c r="K298" s="7"/>
      <c r="R298" s="5"/>
      <c r="S298" s="5"/>
      <c r="T298" s="5"/>
    </row>
    <row r="299">
      <c r="I299" s="7"/>
      <c r="J299" s="7"/>
      <c r="K299" s="7"/>
      <c r="R299" s="5"/>
      <c r="S299" s="5"/>
      <c r="T299" s="5"/>
    </row>
    <row r="300">
      <c r="I300" s="7"/>
      <c r="J300" s="7"/>
      <c r="K300" s="7"/>
      <c r="R300" s="5"/>
      <c r="S300" s="5"/>
      <c r="T300" s="5"/>
    </row>
    <row r="301">
      <c r="I301" s="7"/>
      <c r="J301" s="7"/>
      <c r="K301" s="7"/>
      <c r="R301" s="5"/>
      <c r="S301" s="5"/>
      <c r="T301" s="5"/>
    </row>
    <row r="302">
      <c r="I302" s="7"/>
      <c r="J302" s="7"/>
      <c r="K302" s="7"/>
      <c r="R302" s="5"/>
      <c r="S302" s="5"/>
      <c r="T302" s="5"/>
    </row>
    <row r="303">
      <c r="I303" s="7"/>
      <c r="J303" s="7"/>
      <c r="K303" s="7"/>
      <c r="R303" s="5"/>
      <c r="S303" s="5"/>
      <c r="T303" s="5"/>
    </row>
    <row r="304">
      <c r="I304" s="7"/>
      <c r="J304" s="7"/>
      <c r="K304" s="7"/>
      <c r="R304" s="5"/>
      <c r="S304" s="5"/>
      <c r="T304" s="5"/>
    </row>
    <row r="305">
      <c r="I305" s="7"/>
      <c r="J305" s="7"/>
      <c r="K305" s="7"/>
      <c r="R305" s="5"/>
      <c r="S305" s="5"/>
      <c r="T305" s="5"/>
    </row>
    <row r="306">
      <c r="I306" s="7"/>
      <c r="J306" s="7"/>
      <c r="K306" s="7"/>
      <c r="R306" s="5"/>
      <c r="S306" s="5"/>
      <c r="T306" s="5"/>
    </row>
    <row r="307">
      <c r="I307" s="7"/>
      <c r="J307" s="7"/>
      <c r="K307" s="7"/>
      <c r="R307" s="5"/>
      <c r="S307" s="5"/>
      <c r="T307" s="5"/>
    </row>
    <row r="308">
      <c r="I308" s="7"/>
      <c r="J308" s="7"/>
      <c r="K308" s="7"/>
      <c r="R308" s="5"/>
      <c r="S308" s="5"/>
      <c r="T308" s="5"/>
    </row>
    <row r="309">
      <c r="I309" s="7"/>
      <c r="J309" s="7"/>
      <c r="K309" s="7"/>
      <c r="R309" s="5"/>
      <c r="S309" s="5"/>
      <c r="T309" s="5"/>
    </row>
    <row r="310">
      <c r="I310" s="7"/>
      <c r="J310" s="7"/>
      <c r="K310" s="7"/>
      <c r="R310" s="5"/>
      <c r="S310" s="5"/>
      <c r="T310" s="5"/>
    </row>
    <row r="311">
      <c r="I311" s="7"/>
      <c r="J311" s="7"/>
      <c r="K311" s="7"/>
      <c r="R311" s="5"/>
      <c r="S311" s="5"/>
      <c r="T311" s="5"/>
    </row>
    <row r="312">
      <c r="I312" s="7"/>
      <c r="J312" s="7"/>
      <c r="K312" s="7"/>
      <c r="R312" s="5"/>
      <c r="S312" s="5"/>
      <c r="T312" s="5"/>
    </row>
    <row r="313">
      <c r="I313" s="7"/>
      <c r="J313" s="7"/>
      <c r="K313" s="7"/>
      <c r="R313" s="5"/>
      <c r="S313" s="5"/>
      <c r="T313" s="5"/>
    </row>
    <row r="314">
      <c r="I314" s="7"/>
      <c r="J314" s="7"/>
      <c r="K314" s="7"/>
      <c r="R314" s="5"/>
      <c r="S314" s="5"/>
      <c r="T314" s="5"/>
    </row>
    <row r="315">
      <c r="I315" s="7"/>
      <c r="J315" s="7"/>
      <c r="K315" s="7"/>
      <c r="R315" s="5"/>
      <c r="S315" s="5"/>
      <c r="T315" s="5"/>
    </row>
    <row r="316">
      <c r="I316" s="7"/>
      <c r="J316" s="7"/>
      <c r="K316" s="7"/>
      <c r="R316" s="5"/>
      <c r="S316" s="5"/>
      <c r="T316" s="5"/>
    </row>
    <row r="317">
      <c r="I317" s="7"/>
      <c r="J317" s="7"/>
      <c r="K317" s="7"/>
      <c r="R317" s="5"/>
      <c r="S317" s="5"/>
      <c r="T317" s="5"/>
    </row>
    <row r="318">
      <c r="I318" s="7"/>
      <c r="J318" s="7"/>
      <c r="K318" s="7"/>
      <c r="R318" s="5"/>
      <c r="S318" s="5"/>
      <c r="T318" s="5"/>
    </row>
    <row r="319">
      <c r="I319" s="7"/>
      <c r="J319" s="7"/>
      <c r="K319" s="7"/>
      <c r="R319" s="5"/>
      <c r="S319" s="5"/>
      <c r="T319" s="5"/>
    </row>
    <row r="320">
      <c r="I320" s="7"/>
      <c r="J320" s="7"/>
      <c r="K320" s="7"/>
      <c r="R320" s="5"/>
      <c r="S320" s="5"/>
      <c r="T320" s="5"/>
    </row>
    <row r="321">
      <c r="I321" s="7"/>
      <c r="J321" s="7"/>
      <c r="K321" s="7"/>
      <c r="R321" s="5"/>
      <c r="S321" s="5"/>
      <c r="T321" s="5"/>
    </row>
    <row r="322">
      <c r="I322" s="7"/>
      <c r="J322" s="7"/>
      <c r="K322" s="7"/>
      <c r="R322" s="5"/>
      <c r="S322" s="5"/>
      <c r="T322" s="5"/>
    </row>
    <row r="323">
      <c r="I323" s="7"/>
      <c r="J323" s="7"/>
      <c r="K323" s="7"/>
      <c r="R323" s="5"/>
      <c r="S323" s="5"/>
      <c r="T323" s="5"/>
    </row>
    <row r="324">
      <c r="I324" s="7"/>
      <c r="J324" s="7"/>
      <c r="K324" s="7"/>
      <c r="R324" s="5"/>
      <c r="S324" s="5"/>
      <c r="T324" s="5"/>
    </row>
    <row r="325">
      <c r="I325" s="7"/>
      <c r="J325" s="7"/>
      <c r="K325" s="7"/>
      <c r="R325" s="5"/>
      <c r="S325" s="5"/>
      <c r="T325" s="5"/>
    </row>
    <row r="326">
      <c r="I326" s="7"/>
      <c r="J326" s="7"/>
      <c r="K326" s="7"/>
      <c r="R326" s="5"/>
      <c r="S326" s="5"/>
      <c r="T326" s="5"/>
    </row>
    <row r="327">
      <c r="I327" s="7"/>
      <c r="J327" s="7"/>
      <c r="K327" s="7"/>
      <c r="R327" s="5"/>
      <c r="S327" s="5"/>
      <c r="T327" s="5"/>
    </row>
    <row r="328">
      <c r="I328" s="7"/>
      <c r="J328" s="7"/>
      <c r="K328" s="7"/>
      <c r="R328" s="5"/>
      <c r="S328" s="5"/>
      <c r="T328" s="5"/>
    </row>
    <row r="329">
      <c r="I329" s="7"/>
      <c r="J329" s="7"/>
      <c r="K329" s="7"/>
      <c r="R329" s="5"/>
      <c r="S329" s="5"/>
      <c r="T329" s="5"/>
    </row>
    <row r="330">
      <c r="I330" s="7"/>
      <c r="J330" s="7"/>
      <c r="K330" s="7"/>
      <c r="R330" s="5"/>
      <c r="S330" s="5"/>
      <c r="T330" s="5"/>
    </row>
    <row r="331">
      <c r="I331" s="7"/>
      <c r="J331" s="7"/>
      <c r="K331" s="7"/>
      <c r="R331" s="5"/>
      <c r="S331" s="5"/>
      <c r="T331" s="5"/>
    </row>
    <row r="332">
      <c r="I332" s="7"/>
      <c r="J332" s="7"/>
      <c r="K332" s="7"/>
      <c r="R332" s="5"/>
      <c r="S332" s="5"/>
      <c r="T332" s="5"/>
    </row>
    <row r="333">
      <c r="I333" s="7"/>
      <c r="J333" s="7"/>
      <c r="K333" s="7"/>
      <c r="R333" s="5"/>
      <c r="S333" s="5"/>
      <c r="T333" s="5"/>
    </row>
    <row r="334">
      <c r="I334" s="7"/>
      <c r="J334" s="7"/>
      <c r="K334" s="7"/>
      <c r="R334" s="5"/>
      <c r="S334" s="5"/>
      <c r="T334" s="5"/>
    </row>
    <row r="335">
      <c r="I335" s="7"/>
      <c r="J335" s="7"/>
      <c r="K335" s="7"/>
      <c r="R335" s="5"/>
      <c r="S335" s="5"/>
      <c r="T335" s="5"/>
    </row>
    <row r="336">
      <c r="I336" s="7"/>
      <c r="J336" s="7"/>
      <c r="K336" s="7"/>
      <c r="R336" s="5"/>
      <c r="S336" s="5"/>
      <c r="T336" s="5"/>
    </row>
    <row r="337">
      <c r="I337" s="7"/>
      <c r="J337" s="7"/>
      <c r="K337" s="7"/>
      <c r="R337" s="5"/>
      <c r="S337" s="5"/>
      <c r="T337" s="5"/>
    </row>
    <row r="338">
      <c r="I338" s="7"/>
      <c r="J338" s="7"/>
      <c r="K338" s="7"/>
      <c r="R338" s="5"/>
      <c r="S338" s="5"/>
      <c r="T338" s="5"/>
    </row>
    <row r="339">
      <c r="I339" s="7"/>
      <c r="J339" s="7"/>
      <c r="K339" s="7"/>
      <c r="R339" s="5"/>
      <c r="S339" s="5"/>
      <c r="T339" s="5"/>
    </row>
    <row r="340">
      <c r="I340" s="7"/>
      <c r="J340" s="7"/>
      <c r="K340" s="7"/>
      <c r="R340" s="5"/>
      <c r="S340" s="5"/>
      <c r="T340" s="5"/>
    </row>
    <row r="341">
      <c r="I341" s="7"/>
      <c r="J341" s="7"/>
      <c r="K341" s="7"/>
      <c r="R341" s="5"/>
      <c r="S341" s="5"/>
      <c r="T341" s="5"/>
    </row>
    <row r="342">
      <c r="I342" s="7"/>
      <c r="J342" s="7"/>
      <c r="K342" s="7"/>
      <c r="R342" s="5"/>
      <c r="S342" s="5"/>
      <c r="T342" s="5"/>
    </row>
    <row r="343">
      <c r="I343" s="7"/>
      <c r="J343" s="7"/>
      <c r="K343" s="7"/>
      <c r="R343" s="5"/>
      <c r="S343" s="5"/>
      <c r="T343" s="5"/>
    </row>
    <row r="344">
      <c r="I344" s="7"/>
      <c r="J344" s="7"/>
      <c r="K344" s="7"/>
      <c r="R344" s="5"/>
      <c r="S344" s="5"/>
      <c r="T344" s="5"/>
    </row>
    <row r="345">
      <c r="I345" s="7"/>
      <c r="J345" s="7"/>
      <c r="K345" s="7"/>
      <c r="R345" s="5"/>
      <c r="S345" s="5"/>
      <c r="T345" s="5"/>
    </row>
    <row r="346">
      <c r="I346" s="7"/>
      <c r="J346" s="7"/>
      <c r="K346" s="7"/>
      <c r="R346" s="5"/>
      <c r="S346" s="5"/>
      <c r="T346" s="5"/>
    </row>
    <row r="347">
      <c r="I347" s="7"/>
      <c r="J347" s="7"/>
      <c r="K347" s="7"/>
      <c r="R347" s="5"/>
      <c r="S347" s="5"/>
      <c r="T347" s="5"/>
    </row>
    <row r="348">
      <c r="I348" s="7"/>
      <c r="J348" s="7"/>
      <c r="K348" s="7"/>
      <c r="R348" s="5"/>
      <c r="S348" s="5"/>
      <c r="T348" s="5"/>
    </row>
    <row r="349">
      <c r="I349" s="7"/>
      <c r="J349" s="7"/>
      <c r="K349" s="7"/>
      <c r="R349" s="5"/>
      <c r="S349" s="5"/>
      <c r="T349" s="5"/>
    </row>
    <row r="350">
      <c r="I350" s="7"/>
      <c r="J350" s="7"/>
      <c r="K350" s="7"/>
      <c r="R350" s="5"/>
      <c r="S350" s="5"/>
      <c r="T350" s="5"/>
    </row>
    <row r="351">
      <c r="I351" s="7"/>
      <c r="J351" s="7"/>
      <c r="K351" s="7"/>
      <c r="R351" s="5"/>
      <c r="S351" s="5"/>
      <c r="T351" s="5"/>
    </row>
    <row r="352">
      <c r="I352" s="7"/>
      <c r="J352" s="7"/>
      <c r="K352" s="7"/>
      <c r="R352" s="5"/>
      <c r="S352" s="5"/>
      <c r="T352" s="5"/>
    </row>
    <row r="353">
      <c r="I353" s="7"/>
      <c r="J353" s="7"/>
      <c r="K353" s="7"/>
      <c r="R353" s="5"/>
      <c r="S353" s="5"/>
      <c r="T353" s="5"/>
    </row>
    <row r="354">
      <c r="I354" s="7"/>
      <c r="J354" s="7"/>
      <c r="K354" s="7"/>
      <c r="R354" s="5"/>
      <c r="S354" s="5"/>
      <c r="T354" s="5"/>
    </row>
    <row r="355">
      <c r="I355" s="7"/>
      <c r="J355" s="7"/>
      <c r="K355" s="7"/>
      <c r="R355" s="5"/>
      <c r="S355" s="5"/>
      <c r="T355" s="5"/>
    </row>
    <row r="356">
      <c r="I356" s="7"/>
      <c r="J356" s="7"/>
      <c r="K356" s="7"/>
      <c r="R356" s="5"/>
      <c r="S356" s="5"/>
      <c r="T356" s="5"/>
    </row>
    <row r="357">
      <c r="I357" s="7"/>
      <c r="J357" s="7"/>
      <c r="K357" s="7"/>
      <c r="R357" s="5"/>
      <c r="S357" s="5"/>
      <c r="T357" s="5"/>
    </row>
    <row r="358">
      <c r="I358" s="7"/>
      <c r="J358" s="7"/>
      <c r="K358" s="7"/>
      <c r="R358" s="5"/>
      <c r="S358" s="5"/>
      <c r="T358" s="5"/>
    </row>
    <row r="359">
      <c r="I359" s="7"/>
      <c r="J359" s="7"/>
      <c r="K359" s="7"/>
      <c r="R359" s="5"/>
      <c r="S359" s="5"/>
      <c r="T359" s="5"/>
    </row>
    <row r="360">
      <c r="I360" s="7"/>
      <c r="J360" s="7"/>
      <c r="K360" s="7"/>
      <c r="R360" s="5"/>
      <c r="S360" s="5"/>
      <c r="T360" s="5"/>
    </row>
    <row r="361">
      <c r="I361" s="7"/>
      <c r="J361" s="7"/>
      <c r="K361" s="7"/>
      <c r="R361" s="5"/>
      <c r="S361" s="5"/>
      <c r="T361" s="5"/>
    </row>
    <row r="362">
      <c r="I362" s="7"/>
      <c r="J362" s="7"/>
      <c r="K362" s="7"/>
      <c r="R362" s="5"/>
      <c r="S362" s="5"/>
      <c r="T362" s="5"/>
    </row>
    <row r="363">
      <c r="I363" s="7"/>
      <c r="J363" s="7"/>
      <c r="K363" s="7"/>
      <c r="R363" s="5"/>
      <c r="S363" s="5"/>
      <c r="T363" s="5"/>
    </row>
    <row r="364">
      <c r="I364" s="7"/>
      <c r="J364" s="7"/>
      <c r="K364" s="7"/>
      <c r="R364" s="5"/>
      <c r="S364" s="5"/>
      <c r="T364" s="5"/>
    </row>
    <row r="365">
      <c r="I365" s="7"/>
      <c r="J365" s="7"/>
      <c r="K365" s="7"/>
      <c r="R365" s="5"/>
      <c r="S365" s="5"/>
      <c r="T365" s="5"/>
    </row>
    <row r="366">
      <c r="I366" s="7"/>
      <c r="J366" s="7"/>
      <c r="K366" s="7"/>
      <c r="R366" s="5"/>
      <c r="S366" s="5"/>
      <c r="T366" s="5"/>
    </row>
    <row r="367">
      <c r="I367" s="7"/>
      <c r="J367" s="7"/>
      <c r="K367" s="7"/>
      <c r="R367" s="5"/>
      <c r="S367" s="5"/>
      <c r="T367" s="5"/>
    </row>
    <row r="368">
      <c r="I368" s="7"/>
      <c r="J368" s="7"/>
      <c r="K368" s="7"/>
      <c r="R368" s="5"/>
      <c r="S368" s="5"/>
      <c r="T368" s="5"/>
    </row>
    <row r="369">
      <c r="I369" s="7"/>
      <c r="J369" s="7"/>
      <c r="K369" s="7"/>
      <c r="R369" s="5"/>
      <c r="S369" s="5"/>
      <c r="T369" s="5"/>
    </row>
    <row r="370">
      <c r="I370" s="7"/>
      <c r="J370" s="7"/>
      <c r="K370" s="7"/>
      <c r="R370" s="5"/>
      <c r="S370" s="5"/>
      <c r="T370" s="5"/>
    </row>
    <row r="371">
      <c r="I371" s="7"/>
      <c r="J371" s="7"/>
      <c r="K371" s="7"/>
      <c r="R371" s="5"/>
      <c r="S371" s="5"/>
      <c r="T371" s="5"/>
    </row>
    <row r="372">
      <c r="I372" s="7"/>
      <c r="J372" s="7"/>
      <c r="K372" s="7"/>
      <c r="R372" s="5"/>
      <c r="S372" s="5"/>
      <c r="T372" s="5"/>
    </row>
    <row r="373">
      <c r="I373" s="7"/>
      <c r="J373" s="7"/>
      <c r="K373" s="7"/>
      <c r="R373" s="5"/>
      <c r="S373" s="5"/>
      <c r="T373" s="5"/>
    </row>
    <row r="374">
      <c r="I374" s="7"/>
      <c r="J374" s="7"/>
      <c r="K374" s="7"/>
      <c r="R374" s="5"/>
      <c r="S374" s="5"/>
      <c r="T374" s="5"/>
    </row>
    <row r="375">
      <c r="I375" s="7"/>
      <c r="J375" s="7"/>
      <c r="K375" s="7"/>
      <c r="R375" s="5"/>
      <c r="S375" s="5"/>
      <c r="T375" s="5"/>
    </row>
    <row r="376">
      <c r="I376" s="7"/>
      <c r="J376" s="7"/>
      <c r="K376" s="7"/>
      <c r="R376" s="5"/>
      <c r="S376" s="5"/>
      <c r="T376" s="5"/>
    </row>
    <row r="377">
      <c r="I377" s="7"/>
      <c r="J377" s="7"/>
      <c r="K377" s="7"/>
      <c r="R377" s="5"/>
      <c r="S377" s="5"/>
      <c r="T377" s="5"/>
    </row>
    <row r="378">
      <c r="I378" s="7"/>
      <c r="J378" s="7"/>
      <c r="K378" s="7"/>
      <c r="R378" s="5"/>
      <c r="S378" s="5"/>
      <c r="T378" s="5"/>
    </row>
    <row r="379">
      <c r="I379" s="7"/>
      <c r="J379" s="7"/>
      <c r="K379" s="7"/>
      <c r="R379" s="5"/>
      <c r="S379" s="5"/>
      <c r="T379" s="5"/>
    </row>
    <row r="380">
      <c r="I380" s="7"/>
      <c r="J380" s="7"/>
      <c r="K380" s="7"/>
      <c r="R380" s="5"/>
      <c r="S380" s="5"/>
      <c r="T380" s="5"/>
    </row>
    <row r="381">
      <c r="I381" s="7"/>
      <c r="J381" s="7"/>
      <c r="K381" s="7"/>
      <c r="R381" s="5"/>
      <c r="S381" s="5"/>
      <c r="T381" s="5"/>
    </row>
    <row r="382">
      <c r="I382" s="7"/>
      <c r="J382" s="7"/>
      <c r="K382" s="7"/>
      <c r="R382" s="5"/>
      <c r="S382" s="5"/>
      <c r="T382" s="5"/>
    </row>
    <row r="383">
      <c r="I383" s="7"/>
      <c r="J383" s="7"/>
      <c r="K383" s="7"/>
      <c r="R383" s="5"/>
      <c r="S383" s="5"/>
      <c r="T383" s="5"/>
    </row>
    <row r="384">
      <c r="I384" s="7"/>
      <c r="J384" s="7"/>
      <c r="K384" s="7"/>
      <c r="R384" s="5"/>
      <c r="S384" s="5"/>
      <c r="T384" s="5"/>
    </row>
    <row r="385">
      <c r="I385" s="7"/>
      <c r="J385" s="7"/>
      <c r="K385" s="7"/>
      <c r="R385" s="5"/>
      <c r="S385" s="5"/>
      <c r="T385" s="5"/>
    </row>
    <row r="386">
      <c r="I386" s="7"/>
      <c r="J386" s="7"/>
      <c r="K386" s="7"/>
      <c r="R386" s="5"/>
      <c r="S386" s="5"/>
      <c r="T386" s="5"/>
    </row>
    <row r="387">
      <c r="I387" s="7"/>
      <c r="J387" s="7"/>
      <c r="K387" s="7"/>
      <c r="R387" s="5"/>
      <c r="S387" s="5"/>
      <c r="T387" s="5"/>
    </row>
    <row r="388">
      <c r="I388" s="7"/>
      <c r="J388" s="7"/>
      <c r="K388" s="7"/>
      <c r="R388" s="5"/>
      <c r="S388" s="5"/>
      <c r="T388" s="5"/>
    </row>
    <row r="389">
      <c r="I389" s="7"/>
      <c r="J389" s="7"/>
      <c r="K389" s="7"/>
      <c r="R389" s="5"/>
      <c r="S389" s="5"/>
      <c r="T389" s="5"/>
    </row>
    <row r="390">
      <c r="I390" s="7"/>
      <c r="J390" s="7"/>
      <c r="K390" s="7"/>
      <c r="R390" s="5"/>
      <c r="S390" s="5"/>
      <c r="T390" s="5"/>
    </row>
    <row r="391">
      <c r="I391" s="7"/>
      <c r="J391" s="7"/>
      <c r="K391" s="7"/>
      <c r="R391" s="5"/>
      <c r="S391" s="5"/>
      <c r="T391" s="5"/>
    </row>
    <row r="392">
      <c r="I392" s="7"/>
      <c r="J392" s="7"/>
      <c r="K392" s="7"/>
      <c r="R392" s="5"/>
      <c r="S392" s="5"/>
      <c r="T392" s="5"/>
    </row>
    <row r="393">
      <c r="I393" s="7"/>
      <c r="J393" s="7"/>
      <c r="K393" s="7"/>
      <c r="R393" s="5"/>
      <c r="S393" s="5"/>
      <c r="T393" s="5"/>
    </row>
    <row r="394">
      <c r="I394" s="7"/>
      <c r="J394" s="7"/>
      <c r="K394" s="7"/>
      <c r="R394" s="5"/>
      <c r="S394" s="5"/>
      <c r="T394" s="5"/>
    </row>
    <row r="395">
      <c r="I395" s="7"/>
      <c r="J395" s="7"/>
      <c r="K395" s="7"/>
      <c r="R395" s="5"/>
      <c r="S395" s="5"/>
      <c r="T395" s="5"/>
    </row>
    <row r="396">
      <c r="I396" s="7"/>
      <c r="J396" s="7"/>
      <c r="K396" s="7"/>
      <c r="R396" s="5"/>
      <c r="S396" s="5"/>
      <c r="T396" s="5"/>
    </row>
    <row r="397">
      <c r="I397" s="7"/>
      <c r="J397" s="7"/>
      <c r="K397" s="7"/>
      <c r="R397" s="5"/>
      <c r="S397" s="5"/>
      <c r="T397" s="5"/>
    </row>
    <row r="398">
      <c r="I398" s="7"/>
      <c r="J398" s="7"/>
      <c r="K398" s="7"/>
      <c r="R398" s="5"/>
      <c r="S398" s="5"/>
      <c r="T398" s="5"/>
    </row>
    <row r="399">
      <c r="I399" s="7"/>
      <c r="J399" s="7"/>
      <c r="K399" s="7"/>
      <c r="R399" s="5"/>
      <c r="S399" s="5"/>
      <c r="T399" s="5"/>
    </row>
    <row r="400">
      <c r="I400" s="7"/>
      <c r="J400" s="7"/>
      <c r="K400" s="7"/>
      <c r="R400" s="5"/>
      <c r="S400" s="5"/>
      <c r="T400" s="5"/>
    </row>
    <row r="401">
      <c r="I401" s="7"/>
      <c r="J401" s="7"/>
      <c r="K401" s="7"/>
      <c r="R401" s="5"/>
      <c r="S401" s="5"/>
      <c r="T401" s="5"/>
    </row>
    <row r="402">
      <c r="I402" s="7"/>
      <c r="J402" s="7"/>
      <c r="K402" s="7"/>
      <c r="R402" s="5"/>
      <c r="S402" s="5"/>
      <c r="T402" s="5"/>
    </row>
    <row r="403">
      <c r="I403" s="7"/>
      <c r="J403" s="7"/>
      <c r="K403" s="7"/>
      <c r="R403" s="5"/>
      <c r="S403" s="5"/>
      <c r="T403" s="5"/>
    </row>
    <row r="404">
      <c r="I404" s="7"/>
      <c r="J404" s="7"/>
      <c r="K404" s="7"/>
      <c r="R404" s="5"/>
      <c r="S404" s="5"/>
      <c r="T404" s="5"/>
    </row>
    <row r="405">
      <c r="I405" s="7"/>
      <c r="J405" s="7"/>
      <c r="K405" s="7"/>
      <c r="R405" s="5"/>
      <c r="S405" s="5"/>
      <c r="T405" s="5"/>
    </row>
    <row r="406">
      <c r="I406" s="7"/>
      <c r="J406" s="7"/>
      <c r="K406" s="7"/>
      <c r="R406" s="5"/>
      <c r="S406" s="5"/>
      <c r="T406" s="5"/>
    </row>
    <row r="407">
      <c r="I407" s="7"/>
      <c r="J407" s="7"/>
      <c r="K407" s="7"/>
      <c r="R407" s="5"/>
      <c r="S407" s="5"/>
      <c r="T407" s="5"/>
    </row>
    <row r="408">
      <c r="I408" s="7"/>
      <c r="J408" s="7"/>
      <c r="K408" s="7"/>
      <c r="R408" s="5"/>
      <c r="S408" s="5"/>
      <c r="T408" s="5"/>
    </row>
    <row r="409">
      <c r="I409" s="7"/>
      <c r="J409" s="7"/>
      <c r="K409" s="7"/>
      <c r="R409" s="5"/>
      <c r="S409" s="5"/>
      <c r="T409" s="5"/>
    </row>
    <row r="410">
      <c r="I410" s="7"/>
      <c r="J410" s="7"/>
      <c r="K410" s="7"/>
      <c r="R410" s="5"/>
      <c r="S410" s="5"/>
      <c r="T410" s="5"/>
    </row>
    <row r="411">
      <c r="I411" s="7"/>
      <c r="J411" s="7"/>
      <c r="K411" s="7"/>
      <c r="R411" s="5"/>
      <c r="S411" s="5"/>
      <c r="T411" s="5"/>
    </row>
    <row r="412">
      <c r="I412" s="7"/>
      <c r="J412" s="7"/>
      <c r="K412" s="7"/>
      <c r="R412" s="5"/>
      <c r="S412" s="5"/>
      <c r="T412" s="5"/>
    </row>
    <row r="413">
      <c r="I413" s="7"/>
      <c r="J413" s="7"/>
      <c r="K413" s="7"/>
      <c r="R413" s="5"/>
      <c r="S413" s="5"/>
      <c r="T413" s="5"/>
    </row>
    <row r="414">
      <c r="I414" s="7"/>
      <c r="J414" s="7"/>
      <c r="K414" s="7"/>
      <c r="R414" s="5"/>
      <c r="S414" s="5"/>
      <c r="T414" s="5"/>
    </row>
    <row r="415">
      <c r="I415" s="7"/>
      <c r="J415" s="7"/>
      <c r="K415" s="7"/>
      <c r="R415" s="5"/>
      <c r="S415" s="5"/>
      <c r="T415" s="5"/>
    </row>
    <row r="416">
      <c r="I416" s="7"/>
      <c r="J416" s="7"/>
      <c r="K416" s="7"/>
      <c r="R416" s="5"/>
      <c r="S416" s="5"/>
      <c r="T416" s="5"/>
    </row>
    <row r="417">
      <c r="I417" s="7"/>
      <c r="J417" s="7"/>
      <c r="K417" s="7"/>
      <c r="R417" s="5"/>
      <c r="S417" s="5"/>
      <c r="T417" s="5"/>
    </row>
    <row r="418">
      <c r="I418" s="7"/>
      <c r="J418" s="7"/>
      <c r="K418" s="7"/>
      <c r="R418" s="5"/>
      <c r="S418" s="5"/>
      <c r="T418" s="5"/>
    </row>
    <row r="419">
      <c r="I419" s="7"/>
      <c r="J419" s="7"/>
      <c r="K419" s="7"/>
      <c r="R419" s="5"/>
      <c r="S419" s="5"/>
      <c r="T419" s="5"/>
    </row>
    <row r="420">
      <c r="I420" s="7"/>
      <c r="J420" s="7"/>
      <c r="K420" s="7"/>
      <c r="R420" s="5"/>
      <c r="S420" s="5"/>
      <c r="T420" s="5"/>
    </row>
    <row r="421">
      <c r="I421" s="7"/>
      <c r="J421" s="7"/>
      <c r="K421" s="7"/>
      <c r="R421" s="5"/>
      <c r="S421" s="5"/>
      <c r="T421" s="5"/>
    </row>
    <row r="422">
      <c r="I422" s="7"/>
      <c r="J422" s="7"/>
      <c r="K422" s="7"/>
      <c r="R422" s="5"/>
      <c r="S422" s="5"/>
      <c r="T422" s="5"/>
    </row>
    <row r="423">
      <c r="I423" s="7"/>
      <c r="J423" s="7"/>
      <c r="K423" s="7"/>
      <c r="R423" s="5"/>
      <c r="S423" s="5"/>
      <c r="T423" s="5"/>
    </row>
    <row r="424">
      <c r="I424" s="7"/>
      <c r="J424" s="7"/>
      <c r="K424" s="7"/>
      <c r="R424" s="5"/>
      <c r="S424" s="5"/>
      <c r="T424" s="5"/>
    </row>
    <row r="425">
      <c r="I425" s="7"/>
      <c r="J425" s="7"/>
      <c r="K425" s="7"/>
      <c r="R425" s="5"/>
      <c r="S425" s="5"/>
      <c r="T425" s="5"/>
    </row>
    <row r="426">
      <c r="I426" s="7"/>
      <c r="J426" s="7"/>
      <c r="K426" s="7"/>
      <c r="R426" s="5"/>
      <c r="S426" s="5"/>
      <c r="T426" s="5"/>
    </row>
    <row r="427">
      <c r="I427" s="7"/>
      <c r="J427" s="7"/>
      <c r="K427" s="7"/>
      <c r="R427" s="5"/>
      <c r="S427" s="5"/>
      <c r="T427" s="5"/>
    </row>
    <row r="428">
      <c r="I428" s="7"/>
      <c r="J428" s="7"/>
      <c r="K428" s="7"/>
      <c r="R428" s="5"/>
      <c r="S428" s="5"/>
      <c r="T428" s="5"/>
    </row>
    <row r="429">
      <c r="I429" s="7"/>
      <c r="J429" s="7"/>
      <c r="K429" s="7"/>
      <c r="R429" s="5"/>
      <c r="S429" s="5"/>
      <c r="T429" s="5"/>
    </row>
    <row r="430">
      <c r="I430" s="7"/>
      <c r="J430" s="7"/>
      <c r="K430" s="7"/>
      <c r="R430" s="5"/>
      <c r="S430" s="5"/>
      <c r="T430" s="5"/>
    </row>
    <row r="431">
      <c r="I431" s="7"/>
      <c r="J431" s="7"/>
      <c r="K431" s="7"/>
      <c r="R431" s="5"/>
      <c r="S431" s="5"/>
      <c r="T431" s="5"/>
    </row>
    <row r="432">
      <c r="I432" s="7"/>
      <c r="J432" s="7"/>
      <c r="K432" s="7"/>
      <c r="R432" s="5"/>
      <c r="S432" s="5"/>
      <c r="T432" s="5"/>
    </row>
    <row r="433">
      <c r="I433" s="7"/>
      <c r="J433" s="7"/>
      <c r="K433" s="7"/>
      <c r="R433" s="5"/>
      <c r="S433" s="5"/>
      <c r="T433" s="5"/>
    </row>
    <row r="434">
      <c r="I434" s="7"/>
      <c r="J434" s="7"/>
      <c r="K434" s="7"/>
      <c r="R434" s="5"/>
      <c r="S434" s="5"/>
      <c r="T434" s="5"/>
    </row>
    <row r="435">
      <c r="I435" s="7"/>
      <c r="J435" s="7"/>
      <c r="K435" s="7"/>
      <c r="R435" s="5"/>
      <c r="S435" s="5"/>
      <c r="T435" s="5"/>
    </row>
    <row r="436">
      <c r="I436" s="7"/>
      <c r="J436" s="7"/>
      <c r="K436" s="7"/>
      <c r="R436" s="5"/>
      <c r="S436" s="5"/>
      <c r="T436" s="5"/>
    </row>
    <row r="437">
      <c r="I437" s="7"/>
      <c r="J437" s="7"/>
      <c r="K437" s="7"/>
      <c r="R437" s="5"/>
      <c r="S437" s="5"/>
      <c r="T437" s="5"/>
    </row>
    <row r="438">
      <c r="I438" s="7"/>
      <c r="J438" s="7"/>
      <c r="K438" s="7"/>
      <c r="R438" s="5"/>
      <c r="S438" s="5"/>
      <c r="T438" s="5"/>
    </row>
    <row r="439">
      <c r="I439" s="7"/>
      <c r="J439" s="7"/>
      <c r="K439" s="7"/>
      <c r="R439" s="5"/>
      <c r="S439" s="5"/>
      <c r="T439" s="5"/>
    </row>
    <row r="440">
      <c r="I440" s="7"/>
      <c r="J440" s="7"/>
      <c r="K440" s="7"/>
      <c r="R440" s="5"/>
      <c r="S440" s="5"/>
      <c r="T440" s="5"/>
    </row>
    <row r="441">
      <c r="I441" s="7"/>
      <c r="J441" s="7"/>
      <c r="K441" s="7"/>
      <c r="R441" s="5"/>
      <c r="S441" s="5"/>
      <c r="T441" s="5"/>
    </row>
    <row r="442">
      <c r="I442" s="7"/>
      <c r="J442" s="7"/>
      <c r="K442" s="7"/>
      <c r="R442" s="5"/>
      <c r="S442" s="5"/>
      <c r="T442" s="5"/>
    </row>
    <row r="443">
      <c r="I443" s="7"/>
      <c r="J443" s="7"/>
      <c r="K443" s="7"/>
      <c r="R443" s="5"/>
      <c r="S443" s="5"/>
      <c r="T443" s="5"/>
    </row>
    <row r="444">
      <c r="I444" s="7"/>
      <c r="J444" s="7"/>
      <c r="K444" s="7"/>
      <c r="R444" s="5"/>
      <c r="S444" s="5"/>
      <c r="T444" s="5"/>
    </row>
    <row r="445">
      <c r="I445" s="7"/>
      <c r="J445" s="7"/>
      <c r="K445" s="7"/>
      <c r="R445" s="5"/>
      <c r="S445" s="5"/>
      <c r="T445" s="5"/>
    </row>
    <row r="446">
      <c r="I446" s="7"/>
      <c r="J446" s="7"/>
      <c r="K446" s="7"/>
      <c r="R446" s="5"/>
      <c r="S446" s="5"/>
      <c r="T446" s="5"/>
    </row>
    <row r="447">
      <c r="I447" s="7"/>
      <c r="J447" s="7"/>
      <c r="K447" s="7"/>
      <c r="R447" s="5"/>
      <c r="S447" s="5"/>
      <c r="T447" s="5"/>
    </row>
    <row r="448">
      <c r="I448" s="7"/>
      <c r="J448" s="7"/>
      <c r="K448" s="7"/>
      <c r="R448" s="5"/>
      <c r="S448" s="5"/>
      <c r="T448" s="5"/>
    </row>
    <row r="449">
      <c r="I449" s="7"/>
      <c r="J449" s="7"/>
      <c r="K449" s="7"/>
      <c r="R449" s="5"/>
      <c r="S449" s="5"/>
      <c r="T449" s="5"/>
    </row>
    <row r="450">
      <c r="I450" s="7"/>
      <c r="J450" s="7"/>
      <c r="K450" s="7"/>
      <c r="R450" s="5"/>
      <c r="S450" s="5"/>
      <c r="T450" s="5"/>
    </row>
    <row r="451">
      <c r="I451" s="7"/>
      <c r="J451" s="7"/>
      <c r="K451" s="7"/>
      <c r="R451" s="5"/>
      <c r="S451" s="5"/>
      <c r="T451" s="5"/>
    </row>
    <row r="452">
      <c r="I452" s="7"/>
      <c r="J452" s="7"/>
      <c r="K452" s="7"/>
      <c r="R452" s="5"/>
      <c r="S452" s="5"/>
      <c r="T452" s="5"/>
    </row>
    <row r="453">
      <c r="I453" s="7"/>
      <c r="J453" s="7"/>
      <c r="K453" s="7"/>
      <c r="R453" s="5"/>
      <c r="S453" s="5"/>
      <c r="T453" s="5"/>
    </row>
    <row r="454">
      <c r="I454" s="7"/>
      <c r="J454" s="7"/>
      <c r="K454" s="7"/>
      <c r="R454" s="5"/>
      <c r="S454" s="5"/>
      <c r="T454" s="5"/>
    </row>
    <row r="455">
      <c r="I455" s="7"/>
      <c r="J455" s="7"/>
      <c r="K455" s="7"/>
      <c r="R455" s="5"/>
      <c r="S455" s="5"/>
      <c r="T455" s="5"/>
    </row>
    <row r="456">
      <c r="I456" s="7"/>
      <c r="J456" s="7"/>
      <c r="K456" s="7"/>
      <c r="R456" s="5"/>
      <c r="S456" s="5"/>
      <c r="T456" s="5"/>
    </row>
    <row r="457">
      <c r="I457" s="7"/>
      <c r="J457" s="7"/>
      <c r="K457" s="7"/>
      <c r="R457" s="5"/>
      <c r="S457" s="5"/>
      <c r="T457" s="5"/>
    </row>
    <row r="458">
      <c r="I458" s="7"/>
      <c r="J458" s="7"/>
      <c r="K458" s="7"/>
      <c r="R458" s="5"/>
      <c r="S458" s="5"/>
      <c r="T458" s="5"/>
    </row>
    <row r="459">
      <c r="I459" s="7"/>
      <c r="J459" s="7"/>
      <c r="K459" s="7"/>
      <c r="R459" s="5"/>
      <c r="S459" s="5"/>
      <c r="T459" s="5"/>
    </row>
    <row r="460">
      <c r="I460" s="7"/>
      <c r="J460" s="7"/>
      <c r="K460" s="7"/>
      <c r="R460" s="5"/>
      <c r="S460" s="5"/>
      <c r="T460" s="5"/>
    </row>
    <row r="461">
      <c r="I461" s="7"/>
      <c r="J461" s="7"/>
      <c r="K461" s="7"/>
      <c r="R461" s="5"/>
      <c r="S461" s="5"/>
      <c r="T461" s="5"/>
    </row>
    <row r="462">
      <c r="I462" s="7"/>
      <c r="J462" s="7"/>
      <c r="K462" s="7"/>
      <c r="R462" s="5"/>
      <c r="S462" s="5"/>
      <c r="T462" s="5"/>
    </row>
    <row r="463">
      <c r="I463" s="7"/>
      <c r="J463" s="7"/>
      <c r="K463" s="7"/>
      <c r="R463" s="5"/>
      <c r="S463" s="5"/>
      <c r="T463" s="5"/>
    </row>
    <row r="464">
      <c r="I464" s="7"/>
      <c r="J464" s="7"/>
      <c r="K464" s="7"/>
      <c r="R464" s="5"/>
      <c r="S464" s="5"/>
      <c r="T464" s="5"/>
    </row>
    <row r="465">
      <c r="I465" s="7"/>
      <c r="J465" s="7"/>
      <c r="K465" s="7"/>
      <c r="R465" s="5"/>
      <c r="S465" s="5"/>
      <c r="T465" s="5"/>
    </row>
    <row r="466">
      <c r="I466" s="7"/>
      <c r="J466" s="7"/>
      <c r="K466" s="7"/>
      <c r="R466" s="5"/>
      <c r="S466" s="5"/>
      <c r="T466" s="5"/>
    </row>
    <row r="467">
      <c r="I467" s="7"/>
      <c r="J467" s="7"/>
      <c r="K467" s="7"/>
      <c r="R467" s="5"/>
      <c r="S467" s="5"/>
      <c r="T467" s="5"/>
    </row>
    <row r="468">
      <c r="I468" s="7"/>
      <c r="J468" s="7"/>
      <c r="K468" s="7"/>
      <c r="R468" s="5"/>
      <c r="S468" s="5"/>
      <c r="T468" s="5"/>
    </row>
    <row r="469">
      <c r="I469" s="7"/>
      <c r="J469" s="7"/>
      <c r="K469" s="7"/>
      <c r="R469" s="5"/>
      <c r="S469" s="5"/>
      <c r="T469" s="5"/>
    </row>
    <row r="470">
      <c r="I470" s="7"/>
      <c r="J470" s="7"/>
      <c r="K470" s="7"/>
      <c r="R470" s="5"/>
      <c r="S470" s="5"/>
      <c r="T470" s="5"/>
    </row>
    <row r="471">
      <c r="I471" s="7"/>
      <c r="J471" s="7"/>
      <c r="K471" s="7"/>
      <c r="R471" s="5"/>
      <c r="S471" s="5"/>
      <c r="T471" s="5"/>
    </row>
    <row r="472">
      <c r="I472" s="7"/>
      <c r="J472" s="7"/>
      <c r="K472" s="7"/>
      <c r="R472" s="5"/>
      <c r="S472" s="5"/>
      <c r="T472" s="5"/>
    </row>
    <row r="473">
      <c r="I473" s="7"/>
      <c r="J473" s="7"/>
      <c r="K473" s="7"/>
      <c r="R473" s="5"/>
      <c r="S473" s="5"/>
      <c r="T473" s="5"/>
    </row>
    <row r="474">
      <c r="I474" s="7"/>
      <c r="J474" s="7"/>
      <c r="K474" s="7"/>
      <c r="R474" s="5"/>
      <c r="S474" s="5"/>
      <c r="T474" s="5"/>
    </row>
    <row r="475">
      <c r="I475" s="7"/>
      <c r="J475" s="7"/>
      <c r="K475" s="7"/>
      <c r="R475" s="5"/>
      <c r="S475" s="5"/>
      <c r="T475" s="5"/>
    </row>
    <row r="476">
      <c r="I476" s="7"/>
      <c r="J476" s="7"/>
      <c r="K476" s="7"/>
      <c r="R476" s="5"/>
      <c r="S476" s="5"/>
      <c r="T476" s="5"/>
    </row>
    <row r="477">
      <c r="I477" s="7"/>
      <c r="J477" s="7"/>
      <c r="K477" s="7"/>
      <c r="R477" s="5"/>
      <c r="S477" s="5"/>
      <c r="T477" s="5"/>
    </row>
    <row r="478">
      <c r="I478" s="7"/>
      <c r="J478" s="7"/>
      <c r="K478" s="7"/>
      <c r="R478" s="5"/>
      <c r="S478" s="5"/>
      <c r="T478" s="5"/>
    </row>
    <row r="479">
      <c r="I479" s="7"/>
      <c r="J479" s="7"/>
      <c r="K479" s="7"/>
      <c r="R479" s="5"/>
      <c r="S479" s="5"/>
      <c r="T479" s="5"/>
    </row>
    <row r="480">
      <c r="I480" s="7"/>
      <c r="J480" s="7"/>
      <c r="K480" s="7"/>
      <c r="R480" s="5"/>
      <c r="S480" s="5"/>
      <c r="T480" s="5"/>
    </row>
    <row r="481">
      <c r="I481" s="7"/>
      <c r="J481" s="7"/>
      <c r="K481" s="7"/>
      <c r="R481" s="5"/>
      <c r="S481" s="5"/>
      <c r="T481" s="5"/>
    </row>
    <row r="482">
      <c r="I482" s="7"/>
      <c r="J482" s="7"/>
      <c r="K482" s="7"/>
      <c r="R482" s="5"/>
      <c r="S482" s="5"/>
      <c r="T482" s="5"/>
    </row>
    <row r="483">
      <c r="I483" s="7"/>
      <c r="J483" s="7"/>
      <c r="K483" s="7"/>
      <c r="R483" s="5"/>
      <c r="S483" s="5"/>
      <c r="T483" s="5"/>
    </row>
    <row r="484">
      <c r="I484" s="7"/>
      <c r="J484" s="7"/>
      <c r="K484" s="7"/>
      <c r="R484" s="5"/>
      <c r="S484" s="5"/>
      <c r="T484" s="5"/>
    </row>
    <row r="485">
      <c r="I485" s="7"/>
      <c r="J485" s="7"/>
      <c r="K485" s="7"/>
      <c r="R485" s="5"/>
      <c r="S485" s="5"/>
      <c r="T485" s="5"/>
    </row>
    <row r="486">
      <c r="I486" s="7"/>
      <c r="J486" s="7"/>
      <c r="K486" s="7"/>
      <c r="R486" s="5"/>
      <c r="S486" s="5"/>
      <c r="T486" s="5"/>
    </row>
    <row r="487">
      <c r="I487" s="7"/>
      <c r="J487" s="7"/>
      <c r="K487" s="7"/>
      <c r="R487" s="5"/>
      <c r="S487" s="5"/>
      <c r="T487" s="5"/>
    </row>
    <row r="488">
      <c r="I488" s="7"/>
      <c r="J488" s="7"/>
      <c r="K488" s="7"/>
      <c r="R488" s="5"/>
      <c r="S488" s="5"/>
      <c r="T488" s="5"/>
    </row>
    <row r="489">
      <c r="I489" s="7"/>
      <c r="J489" s="7"/>
      <c r="K489" s="7"/>
      <c r="R489" s="5"/>
      <c r="S489" s="5"/>
      <c r="T489" s="5"/>
    </row>
    <row r="490">
      <c r="I490" s="7"/>
      <c r="J490" s="7"/>
      <c r="K490" s="7"/>
      <c r="R490" s="5"/>
      <c r="S490" s="5"/>
      <c r="T490" s="5"/>
    </row>
    <row r="491">
      <c r="I491" s="7"/>
      <c r="J491" s="7"/>
      <c r="K491" s="7"/>
      <c r="R491" s="5"/>
      <c r="S491" s="5"/>
      <c r="T491" s="5"/>
    </row>
    <row r="492">
      <c r="I492" s="7"/>
      <c r="J492" s="7"/>
      <c r="K492" s="7"/>
      <c r="R492" s="5"/>
      <c r="S492" s="5"/>
      <c r="T492" s="5"/>
    </row>
    <row r="493">
      <c r="I493" s="7"/>
      <c r="J493" s="7"/>
      <c r="K493" s="7"/>
      <c r="R493" s="5"/>
      <c r="S493" s="5"/>
      <c r="T493" s="5"/>
    </row>
    <row r="494">
      <c r="I494" s="7"/>
      <c r="J494" s="7"/>
      <c r="K494" s="7"/>
      <c r="R494" s="5"/>
      <c r="S494" s="5"/>
      <c r="T494" s="5"/>
    </row>
    <row r="495">
      <c r="I495" s="7"/>
      <c r="J495" s="7"/>
      <c r="K495" s="7"/>
      <c r="R495" s="5"/>
      <c r="S495" s="5"/>
      <c r="T495" s="5"/>
    </row>
    <row r="496">
      <c r="I496" s="7"/>
      <c r="J496" s="7"/>
      <c r="K496" s="7"/>
      <c r="R496" s="5"/>
      <c r="S496" s="5"/>
      <c r="T496" s="5"/>
    </row>
    <row r="497">
      <c r="I497" s="7"/>
      <c r="J497" s="7"/>
      <c r="K497" s="7"/>
      <c r="R497" s="5"/>
      <c r="S497" s="5"/>
      <c r="T497" s="5"/>
    </row>
    <row r="498">
      <c r="I498" s="7"/>
      <c r="J498" s="7"/>
      <c r="K498" s="7"/>
      <c r="R498" s="5"/>
      <c r="S498" s="5"/>
      <c r="T498" s="5"/>
    </row>
    <row r="499">
      <c r="I499" s="7"/>
      <c r="J499" s="7"/>
      <c r="K499" s="7"/>
      <c r="R499" s="5"/>
      <c r="S499" s="5"/>
      <c r="T499" s="5"/>
    </row>
    <row r="500">
      <c r="I500" s="7"/>
      <c r="J500" s="7"/>
      <c r="K500" s="7"/>
      <c r="R500" s="5"/>
      <c r="S500" s="5"/>
      <c r="T500" s="5"/>
    </row>
    <row r="501">
      <c r="I501" s="7"/>
      <c r="J501" s="7"/>
      <c r="K501" s="7"/>
      <c r="R501" s="5"/>
      <c r="S501" s="5"/>
      <c r="T501" s="5"/>
    </row>
    <row r="502">
      <c r="I502" s="7"/>
      <c r="J502" s="7"/>
      <c r="K502" s="7"/>
      <c r="R502" s="5"/>
      <c r="S502" s="5"/>
      <c r="T502" s="5"/>
    </row>
    <row r="503">
      <c r="I503" s="7"/>
      <c r="J503" s="7"/>
      <c r="K503" s="7"/>
      <c r="R503" s="5"/>
      <c r="S503" s="5"/>
      <c r="T503" s="5"/>
    </row>
    <row r="504">
      <c r="I504" s="7"/>
      <c r="J504" s="7"/>
      <c r="K504" s="7"/>
      <c r="R504" s="5"/>
      <c r="S504" s="5"/>
      <c r="T504" s="5"/>
    </row>
    <row r="505">
      <c r="I505" s="7"/>
      <c r="J505" s="7"/>
      <c r="K505" s="7"/>
      <c r="R505" s="5"/>
      <c r="S505" s="5"/>
      <c r="T505" s="5"/>
    </row>
    <row r="506">
      <c r="I506" s="7"/>
      <c r="J506" s="7"/>
      <c r="K506" s="7"/>
      <c r="R506" s="5"/>
      <c r="S506" s="5"/>
      <c r="T506" s="5"/>
    </row>
    <row r="507">
      <c r="I507" s="7"/>
      <c r="J507" s="7"/>
      <c r="K507" s="7"/>
      <c r="R507" s="5"/>
      <c r="S507" s="5"/>
      <c r="T507" s="5"/>
    </row>
    <row r="508">
      <c r="I508" s="7"/>
      <c r="J508" s="7"/>
      <c r="K508" s="7"/>
      <c r="R508" s="5"/>
      <c r="S508" s="5"/>
      <c r="T508" s="5"/>
    </row>
    <row r="509">
      <c r="I509" s="7"/>
      <c r="J509" s="7"/>
      <c r="K509" s="7"/>
      <c r="R509" s="5"/>
      <c r="S509" s="5"/>
      <c r="T509" s="5"/>
    </row>
    <row r="510">
      <c r="I510" s="7"/>
      <c r="J510" s="7"/>
      <c r="K510" s="7"/>
      <c r="R510" s="5"/>
      <c r="S510" s="5"/>
      <c r="T510" s="5"/>
    </row>
    <row r="511">
      <c r="I511" s="7"/>
      <c r="J511" s="7"/>
      <c r="K511" s="7"/>
      <c r="R511" s="5"/>
      <c r="S511" s="5"/>
      <c r="T511" s="5"/>
    </row>
    <row r="512">
      <c r="I512" s="7"/>
      <c r="J512" s="7"/>
      <c r="K512" s="7"/>
      <c r="R512" s="5"/>
      <c r="S512" s="5"/>
      <c r="T512" s="5"/>
    </row>
    <row r="513">
      <c r="I513" s="7"/>
      <c r="J513" s="7"/>
      <c r="K513" s="7"/>
      <c r="R513" s="5"/>
      <c r="S513" s="5"/>
      <c r="T513" s="5"/>
    </row>
    <row r="514">
      <c r="I514" s="7"/>
      <c r="J514" s="7"/>
      <c r="K514" s="7"/>
      <c r="R514" s="5"/>
      <c r="S514" s="5"/>
      <c r="T514" s="5"/>
    </row>
    <row r="515">
      <c r="I515" s="7"/>
      <c r="J515" s="7"/>
      <c r="K515" s="7"/>
      <c r="R515" s="5"/>
      <c r="S515" s="5"/>
      <c r="T515" s="5"/>
    </row>
    <row r="516">
      <c r="I516" s="7"/>
      <c r="J516" s="7"/>
      <c r="K516" s="7"/>
      <c r="R516" s="5"/>
      <c r="S516" s="5"/>
      <c r="T516" s="5"/>
    </row>
    <row r="517">
      <c r="I517" s="7"/>
      <c r="J517" s="7"/>
      <c r="K517" s="7"/>
      <c r="R517" s="5"/>
      <c r="S517" s="5"/>
      <c r="T517" s="5"/>
    </row>
    <row r="518">
      <c r="I518" s="7"/>
      <c r="J518" s="7"/>
      <c r="K518" s="7"/>
      <c r="R518" s="5"/>
      <c r="S518" s="5"/>
      <c r="T518" s="5"/>
    </row>
    <row r="519">
      <c r="I519" s="7"/>
      <c r="J519" s="7"/>
      <c r="K519" s="7"/>
      <c r="R519" s="5"/>
      <c r="S519" s="5"/>
      <c r="T519" s="5"/>
    </row>
    <row r="520">
      <c r="I520" s="7"/>
      <c r="J520" s="7"/>
      <c r="K520" s="7"/>
      <c r="R520" s="5"/>
      <c r="S520" s="5"/>
      <c r="T520" s="5"/>
    </row>
    <row r="521">
      <c r="I521" s="7"/>
      <c r="J521" s="7"/>
      <c r="K521" s="7"/>
      <c r="R521" s="5"/>
      <c r="S521" s="5"/>
      <c r="T521" s="5"/>
    </row>
    <row r="522">
      <c r="I522" s="7"/>
      <c r="J522" s="7"/>
      <c r="K522" s="7"/>
      <c r="R522" s="5"/>
      <c r="S522" s="5"/>
      <c r="T522" s="5"/>
    </row>
    <row r="523">
      <c r="I523" s="7"/>
      <c r="J523" s="7"/>
      <c r="K523" s="7"/>
      <c r="R523" s="5"/>
      <c r="S523" s="5"/>
      <c r="T523" s="5"/>
    </row>
    <row r="524">
      <c r="I524" s="7"/>
      <c r="J524" s="7"/>
      <c r="K524" s="7"/>
      <c r="R524" s="5"/>
      <c r="S524" s="5"/>
      <c r="T524" s="5"/>
    </row>
    <row r="525">
      <c r="I525" s="7"/>
      <c r="J525" s="7"/>
      <c r="K525" s="7"/>
      <c r="R525" s="5"/>
      <c r="S525" s="5"/>
      <c r="T525" s="5"/>
    </row>
    <row r="526">
      <c r="I526" s="7"/>
      <c r="J526" s="7"/>
      <c r="K526" s="7"/>
      <c r="R526" s="5"/>
      <c r="S526" s="5"/>
      <c r="T526" s="5"/>
    </row>
    <row r="527">
      <c r="I527" s="7"/>
      <c r="J527" s="7"/>
      <c r="K527" s="7"/>
      <c r="R527" s="5"/>
      <c r="S527" s="5"/>
      <c r="T527" s="5"/>
    </row>
    <row r="528">
      <c r="I528" s="7"/>
      <c r="J528" s="7"/>
      <c r="K528" s="7"/>
      <c r="R528" s="5"/>
      <c r="S528" s="5"/>
      <c r="T528" s="5"/>
    </row>
    <row r="529">
      <c r="I529" s="7"/>
      <c r="J529" s="7"/>
      <c r="K529" s="7"/>
      <c r="R529" s="5"/>
      <c r="S529" s="5"/>
      <c r="T529" s="5"/>
    </row>
    <row r="530">
      <c r="I530" s="7"/>
      <c r="J530" s="7"/>
      <c r="K530" s="7"/>
      <c r="R530" s="5"/>
      <c r="S530" s="5"/>
      <c r="T530" s="5"/>
    </row>
    <row r="531">
      <c r="I531" s="7"/>
      <c r="J531" s="7"/>
      <c r="K531" s="7"/>
      <c r="R531" s="5"/>
      <c r="S531" s="5"/>
      <c r="T531" s="5"/>
    </row>
    <row r="532">
      <c r="I532" s="7"/>
      <c r="J532" s="7"/>
      <c r="K532" s="7"/>
      <c r="R532" s="5"/>
      <c r="S532" s="5"/>
      <c r="T532" s="5"/>
    </row>
    <row r="533">
      <c r="I533" s="7"/>
      <c r="J533" s="7"/>
      <c r="K533" s="7"/>
      <c r="R533" s="5"/>
      <c r="S533" s="5"/>
      <c r="T533" s="5"/>
    </row>
    <row r="534">
      <c r="I534" s="7"/>
      <c r="J534" s="7"/>
      <c r="K534" s="7"/>
      <c r="R534" s="5"/>
      <c r="S534" s="5"/>
      <c r="T534" s="5"/>
    </row>
    <row r="535">
      <c r="I535" s="7"/>
      <c r="J535" s="7"/>
      <c r="K535" s="7"/>
      <c r="R535" s="5"/>
      <c r="S535" s="5"/>
      <c r="T535" s="5"/>
    </row>
    <row r="536">
      <c r="I536" s="7"/>
      <c r="J536" s="7"/>
      <c r="K536" s="7"/>
      <c r="R536" s="5"/>
      <c r="S536" s="5"/>
      <c r="T536" s="5"/>
    </row>
    <row r="537">
      <c r="I537" s="7"/>
      <c r="J537" s="7"/>
      <c r="K537" s="7"/>
      <c r="R537" s="5"/>
      <c r="S537" s="5"/>
      <c r="T537" s="5"/>
    </row>
    <row r="538">
      <c r="I538" s="7"/>
      <c r="J538" s="7"/>
      <c r="K538" s="7"/>
      <c r="R538" s="5"/>
      <c r="S538" s="5"/>
      <c r="T538" s="5"/>
    </row>
    <row r="539">
      <c r="I539" s="7"/>
      <c r="J539" s="7"/>
      <c r="K539" s="7"/>
      <c r="R539" s="5"/>
      <c r="S539" s="5"/>
      <c r="T539" s="5"/>
    </row>
    <row r="540">
      <c r="I540" s="7"/>
      <c r="J540" s="7"/>
      <c r="K540" s="7"/>
      <c r="R540" s="5"/>
      <c r="S540" s="5"/>
      <c r="T540" s="5"/>
    </row>
    <row r="541">
      <c r="I541" s="7"/>
      <c r="J541" s="7"/>
      <c r="K541" s="7"/>
      <c r="R541" s="5"/>
      <c r="S541" s="5"/>
      <c r="T541" s="5"/>
    </row>
    <row r="542">
      <c r="I542" s="7"/>
      <c r="J542" s="7"/>
      <c r="K542" s="7"/>
      <c r="R542" s="5"/>
      <c r="S542" s="5"/>
      <c r="T542" s="5"/>
    </row>
    <row r="543">
      <c r="I543" s="7"/>
      <c r="J543" s="7"/>
      <c r="K543" s="7"/>
      <c r="R543" s="5"/>
      <c r="S543" s="5"/>
      <c r="T543" s="5"/>
    </row>
    <row r="544">
      <c r="I544" s="7"/>
      <c r="J544" s="7"/>
      <c r="K544" s="7"/>
      <c r="R544" s="5"/>
      <c r="S544" s="5"/>
      <c r="T544" s="5"/>
    </row>
    <row r="545">
      <c r="I545" s="7"/>
      <c r="J545" s="7"/>
      <c r="K545" s="7"/>
      <c r="R545" s="5"/>
      <c r="S545" s="5"/>
      <c r="T545" s="5"/>
    </row>
    <row r="546">
      <c r="I546" s="7"/>
      <c r="J546" s="7"/>
      <c r="K546" s="7"/>
      <c r="R546" s="5"/>
      <c r="S546" s="5"/>
      <c r="T546" s="5"/>
    </row>
    <row r="547">
      <c r="I547" s="7"/>
      <c r="J547" s="7"/>
      <c r="K547" s="7"/>
      <c r="R547" s="5"/>
      <c r="S547" s="5"/>
      <c r="T547" s="5"/>
    </row>
    <row r="548">
      <c r="I548" s="7"/>
      <c r="J548" s="7"/>
      <c r="K548" s="7"/>
      <c r="R548" s="5"/>
      <c r="S548" s="5"/>
      <c r="T548" s="5"/>
    </row>
    <row r="549">
      <c r="I549" s="7"/>
      <c r="J549" s="7"/>
      <c r="K549" s="7"/>
      <c r="R549" s="5"/>
      <c r="S549" s="5"/>
      <c r="T549" s="5"/>
    </row>
    <row r="550">
      <c r="I550" s="7"/>
      <c r="J550" s="7"/>
      <c r="K550" s="7"/>
      <c r="R550" s="5"/>
      <c r="S550" s="5"/>
      <c r="T550" s="5"/>
    </row>
    <row r="551">
      <c r="I551" s="7"/>
      <c r="J551" s="7"/>
      <c r="K551" s="7"/>
      <c r="R551" s="5"/>
      <c r="S551" s="5"/>
      <c r="T551" s="5"/>
    </row>
    <row r="552">
      <c r="I552" s="7"/>
      <c r="J552" s="7"/>
      <c r="K552" s="7"/>
      <c r="R552" s="5"/>
      <c r="S552" s="5"/>
      <c r="T552" s="5"/>
    </row>
    <row r="553">
      <c r="I553" s="7"/>
      <c r="J553" s="7"/>
      <c r="K553" s="7"/>
      <c r="R553" s="5"/>
      <c r="S553" s="5"/>
      <c r="T553" s="5"/>
    </row>
    <row r="554">
      <c r="I554" s="7"/>
      <c r="J554" s="7"/>
      <c r="K554" s="7"/>
      <c r="R554" s="5"/>
      <c r="S554" s="5"/>
      <c r="T554" s="5"/>
    </row>
    <row r="555">
      <c r="I555" s="7"/>
      <c r="J555" s="7"/>
      <c r="K555" s="7"/>
      <c r="R555" s="5"/>
      <c r="S555" s="5"/>
      <c r="T555" s="5"/>
    </row>
    <row r="556">
      <c r="I556" s="7"/>
      <c r="J556" s="7"/>
      <c r="K556" s="7"/>
      <c r="R556" s="5"/>
      <c r="S556" s="5"/>
      <c r="T556" s="5"/>
    </row>
    <row r="557">
      <c r="I557" s="7"/>
      <c r="J557" s="7"/>
      <c r="K557" s="7"/>
      <c r="R557" s="5"/>
      <c r="S557" s="5"/>
      <c r="T557" s="5"/>
    </row>
    <row r="558">
      <c r="I558" s="7"/>
      <c r="J558" s="7"/>
      <c r="K558" s="7"/>
      <c r="R558" s="5"/>
      <c r="S558" s="5"/>
      <c r="T558" s="5"/>
    </row>
    <row r="559">
      <c r="I559" s="7"/>
      <c r="J559" s="7"/>
      <c r="K559" s="7"/>
      <c r="R559" s="5"/>
      <c r="S559" s="5"/>
      <c r="T559" s="5"/>
    </row>
    <row r="560">
      <c r="I560" s="7"/>
      <c r="J560" s="7"/>
      <c r="K560" s="7"/>
      <c r="R560" s="5"/>
      <c r="S560" s="5"/>
      <c r="T560" s="5"/>
    </row>
    <row r="561">
      <c r="I561" s="7"/>
      <c r="J561" s="7"/>
      <c r="K561" s="7"/>
      <c r="R561" s="5"/>
      <c r="S561" s="5"/>
      <c r="T561" s="5"/>
    </row>
    <row r="562">
      <c r="I562" s="7"/>
      <c r="J562" s="7"/>
      <c r="K562" s="7"/>
      <c r="R562" s="5"/>
      <c r="S562" s="5"/>
      <c r="T562" s="5"/>
    </row>
    <row r="563">
      <c r="I563" s="7"/>
      <c r="J563" s="7"/>
      <c r="K563" s="7"/>
      <c r="R563" s="5"/>
      <c r="S563" s="5"/>
      <c r="T563" s="5"/>
    </row>
    <row r="564">
      <c r="I564" s="7"/>
      <c r="J564" s="7"/>
      <c r="K564" s="7"/>
      <c r="R564" s="5"/>
      <c r="S564" s="5"/>
      <c r="T564" s="5"/>
    </row>
    <row r="565">
      <c r="I565" s="7"/>
      <c r="J565" s="7"/>
      <c r="K565" s="7"/>
      <c r="R565" s="5"/>
      <c r="S565" s="5"/>
      <c r="T565" s="5"/>
    </row>
    <row r="566">
      <c r="I566" s="7"/>
      <c r="J566" s="7"/>
      <c r="K566" s="7"/>
      <c r="R566" s="5"/>
      <c r="S566" s="5"/>
      <c r="T566" s="5"/>
    </row>
    <row r="567">
      <c r="I567" s="7"/>
      <c r="J567" s="7"/>
      <c r="K567" s="7"/>
      <c r="R567" s="5"/>
      <c r="S567" s="5"/>
      <c r="T567" s="5"/>
    </row>
    <row r="568">
      <c r="I568" s="7"/>
      <c r="J568" s="7"/>
      <c r="K568" s="7"/>
      <c r="R568" s="5"/>
      <c r="S568" s="5"/>
      <c r="T568" s="5"/>
    </row>
    <row r="569">
      <c r="I569" s="7"/>
      <c r="J569" s="7"/>
      <c r="K569" s="7"/>
      <c r="R569" s="5"/>
      <c r="S569" s="5"/>
      <c r="T569" s="5"/>
    </row>
    <row r="570">
      <c r="I570" s="7"/>
      <c r="J570" s="7"/>
      <c r="K570" s="7"/>
      <c r="R570" s="5"/>
      <c r="S570" s="5"/>
      <c r="T570" s="5"/>
    </row>
    <row r="571">
      <c r="I571" s="7"/>
      <c r="J571" s="7"/>
      <c r="K571" s="7"/>
      <c r="R571" s="5"/>
      <c r="S571" s="5"/>
      <c r="T571" s="5"/>
    </row>
    <row r="572">
      <c r="I572" s="7"/>
      <c r="J572" s="7"/>
      <c r="K572" s="7"/>
      <c r="R572" s="5"/>
      <c r="S572" s="5"/>
      <c r="T572" s="5"/>
    </row>
    <row r="573">
      <c r="I573" s="7"/>
      <c r="J573" s="7"/>
      <c r="K573" s="7"/>
      <c r="R573" s="5"/>
      <c r="S573" s="5"/>
      <c r="T573" s="5"/>
    </row>
    <row r="574">
      <c r="I574" s="7"/>
      <c r="J574" s="7"/>
      <c r="K574" s="7"/>
      <c r="R574" s="5"/>
      <c r="S574" s="5"/>
      <c r="T574" s="5"/>
    </row>
    <row r="575">
      <c r="I575" s="7"/>
      <c r="J575" s="7"/>
      <c r="K575" s="7"/>
      <c r="R575" s="5"/>
      <c r="S575" s="5"/>
      <c r="T575" s="5"/>
    </row>
    <row r="576">
      <c r="I576" s="7"/>
      <c r="J576" s="7"/>
      <c r="K576" s="7"/>
      <c r="R576" s="5"/>
      <c r="S576" s="5"/>
      <c r="T576" s="5"/>
    </row>
    <row r="577">
      <c r="I577" s="7"/>
      <c r="J577" s="7"/>
      <c r="K577" s="7"/>
      <c r="R577" s="5"/>
      <c r="S577" s="5"/>
      <c r="T577" s="5"/>
    </row>
    <row r="578">
      <c r="I578" s="7"/>
      <c r="J578" s="7"/>
      <c r="K578" s="7"/>
      <c r="R578" s="5"/>
      <c r="S578" s="5"/>
      <c r="T578" s="5"/>
    </row>
    <row r="579">
      <c r="I579" s="7"/>
      <c r="J579" s="7"/>
      <c r="K579" s="7"/>
      <c r="R579" s="5"/>
      <c r="S579" s="5"/>
      <c r="T579" s="5"/>
    </row>
    <row r="580">
      <c r="I580" s="7"/>
      <c r="J580" s="7"/>
      <c r="K580" s="7"/>
      <c r="R580" s="5"/>
      <c r="S580" s="5"/>
      <c r="T580" s="5"/>
    </row>
    <row r="581">
      <c r="I581" s="7"/>
      <c r="J581" s="7"/>
      <c r="K581" s="7"/>
      <c r="R581" s="5"/>
      <c r="S581" s="5"/>
      <c r="T581" s="5"/>
    </row>
    <row r="582">
      <c r="I582" s="7"/>
      <c r="J582" s="7"/>
      <c r="K582" s="7"/>
      <c r="R582" s="5"/>
      <c r="S582" s="5"/>
      <c r="T582" s="5"/>
    </row>
    <row r="583">
      <c r="I583" s="7"/>
      <c r="J583" s="7"/>
      <c r="K583" s="7"/>
      <c r="R583" s="5"/>
      <c r="S583" s="5"/>
      <c r="T583" s="5"/>
    </row>
    <row r="584">
      <c r="I584" s="7"/>
      <c r="J584" s="7"/>
      <c r="K584" s="7"/>
      <c r="R584" s="5"/>
      <c r="S584" s="5"/>
      <c r="T584" s="5"/>
    </row>
    <row r="585">
      <c r="I585" s="7"/>
      <c r="J585" s="7"/>
      <c r="K585" s="7"/>
      <c r="R585" s="5"/>
      <c r="S585" s="5"/>
      <c r="T585" s="5"/>
    </row>
    <row r="586">
      <c r="I586" s="7"/>
      <c r="J586" s="7"/>
      <c r="K586" s="7"/>
      <c r="R586" s="5"/>
      <c r="S586" s="5"/>
      <c r="T586" s="5"/>
    </row>
    <row r="587">
      <c r="I587" s="7"/>
      <c r="J587" s="7"/>
      <c r="K587" s="7"/>
      <c r="R587" s="5"/>
      <c r="S587" s="5"/>
      <c r="T587" s="5"/>
    </row>
    <row r="588">
      <c r="I588" s="7"/>
      <c r="J588" s="7"/>
      <c r="K588" s="7"/>
      <c r="R588" s="5"/>
      <c r="S588" s="5"/>
      <c r="T588" s="5"/>
    </row>
    <row r="589">
      <c r="I589" s="7"/>
      <c r="J589" s="7"/>
      <c r="K589" s="7"/>
      <c r="R589" s="5"/>
      <c r="S589" s="5"/>
      <c r="T589" s="5"/>
    </row>
    <row r="590">
      <c r="I590" s="7"/>
      <c r="J590" s="7"/>
      <c r="K590" s="7"/>
      <c r="R590" s="5"/>
      <c r="S590" s="5"/>
      <c r="T590" s="5"/>
    </row>
    <row r="591">
      <c r="I591" s="7"/>
      <c r="J591" s="7"/>
      <c r="K591" s="7"/>
      <c r="R591" s="5"/>
      <c r="S591" s="5"/>
      <c r="T591" s="5"/>
    </row>
    <row r="592">
      <c r="I592" s="7"/>
      <c r="J592" s="7"/>
      <c r="K592" s="7"/>
      <c r="R592" s="5"/>
      <c r="S592" s="5"/>
      <c r="T592" s="5"/>
    </row>
    <row r="593">
      <c r="I593" s="7"/>
      <c r="J593" s="7"/>
      <c r="K593" s="7"/>
      <c r="R593" s="5"/>
      <c r="S593" s="5"/>
      <c r="T593" s="5"/>
    </row>
    <row r="594">
      <c r="I594" s="7"/>
      <c r="J594" s="7"/>
      <c r="K594" s="7"/>
      <c r="R594" s="5"/>
      <c r="S594" s="5"/>
      <c r="T594" s="5"/>
    </row>
    <row r="595">
      <c r="I595" s="7"/>
      <c r="J595" s="7"/>
      <c r="K595" s="7"/>
      <c r="R595" s="5"/>
      <c r="S595" s="5"/>
      <c r="T595" s="5"/>
    </row>
    <row r="596">
      <c r="I596" s="7"/>
      <c r="J596" s="7"/>
      <c r="K596" s="7"/>
      <c r="R596" s="5"/>
      <c r="S596" s="5"/>
      <c r="T596" s="5"/>
    </row>
    <row r="597">
      <c r="I597" s="7"/>
      <c r="J597" s="7"/>
      <c r="K597" s="7"/>
      <c r="R597" s="5"/>
      <c r="S597" s="5"/>
      <c r="T597" s="5"/>
    </row>
    <row r="598">
      <c r="I598" s="7"/>
      <c r="J598" s="7"/>
      <c r="K598" s="7"/>
      <c r="R598" s="5"/>
      <c r="S598" s="5"/>
      <c r="T598" s="5"/>
    </row>
    <row r="599">
      <c r="I599" s="7"/>
      <c r="J599" s="7"/>
      <c r="K599" s="7"/>
      <c r="R599" s="5"/>
      <c r="S599" s="5"/>
      <c r="T599" s="5"/>
    </row>
    <row r="600">
      <c r="I600" s="7"/>
      <c r="J600" s="7"/>
      <c r="K600" s="7"/>
      <c r="R600" s="5"/>
      <c r="S600" s="5"/>
      <c r="T600" s="5"/>
    </row>
    <row r="601">
      <c r="I601" s="7"/>
      <c r="J601" s="7"/>
      <c r="K601" s="7"/>
      <c r="R601" s="5"/>
      <c r="S601" s="5"/>
      <c r="T601" s="5"/>
    </row>
    <row r="602">
      <c r="I602" s="7"/>
      <c r="J602" s="7"/>
      <c r="K602" s="7"/>
      <c r="R602" s="5"/>
      <c r="S602" s="5"/>
      <c r="T602" s="5"/>
    </row>
    <row r="603">
      <c r="I603" s="7"/>
      <c r="J603" s="7"/>
      <c r="K603" s="7"/>
      <c r="R603" s="5"/>
      <c r="S603" s="5"/>
      <c r="T603" s="5"/>
    </row>
    <row r="604">
      <c r="I604" s="7"/>
      <c r="J604" s="7"/>
      <c r="K604" s="7"/>
      <c r="R604" s="5"/>
      <c r="S604" s="5"/>
      <c r="T604" s="5"/>
    </row>
    <row r="605">
      <c r="I605" s="7"/>
      <c r="J605" s="7"/>
      <c r="K605" s="7"/>
      <c r="R605" s="5"/>
      <c r="S605" s="5"/>
      <c r="T605" s="5"/>
    </row>
    <row r="606">
      <c r="I606" s="7"/>
      <c r="J606" s="7"/>
      <c r="K606" s="7"/>
      <c r="R606" s="5"/>
      <c r="S606" s="5"/>
      <c r="T606" s="5"/>
    </row>
    <row r="607">
      <c r="I607" s="7"/>
      <c r="J607" s="7"/>
      <c r="K607" s="7"/>
      <c r="R607" s="5"/>
      <c r="S607" s="5"/>
      <c r="T607" s="5"/>
    </row>
    <row r="608">
      <c r="I608" s="7"/>
      <c r="J608" s="7"/>
      <c r="K608" s="7"/>
      <c r="R608" s="5"/>
      <c r="S608" s="5"/>
      <c r="T608" s="5"/>
    </row>
    <row r="609">
      <c r="I609" s="7"/>
      <c r="J609" s="7"/>
      <c r="K609" s="7"/>
      <c r="R609" s="5"/>
      <c r="S609" s="5"/>
      <c r="T609" s="5"/>
    </row>
    <row r="610">
      <c r="I610" s="7"/>
      <c r="J610" s="7"/>
      <c r="K610" s="7"/>
      <c r="R610" s="5"/>
      <c r="S610" s="5"/>
      <c r="T610" s="5"/>
    </row>
    <row r="611">
      <c r="I611" s="7"/>
      <c r="J611" s="7"/>
      <c r="K611" s="7"/>
      <c r="R611" s="5"/>
      <c r="S611" s="5"/>
      <c r="T611" s="5"/>
    </row>
    <row r="612">
      <c r="I612" s="7"/>
      <c r="J612" s="7"/>
      <c r="K612" s="7"/>
      <c r="R612" s="5"/>
      <c r="S612" s="5"/>
      <c r="T612" s="5"/>
    </row>
    <row r="613">
      <c r="I613" s="7"/>
      <c r="J613" s="7"/>
      <c r="K613" s="7"/>
      <c r="R613" s="5"/>
      <c r="S613" s="5"/>
      <c r="T613" s="5"/>
    </row>
    <row r="614">
      <c r="I614" s="7"/>
      <c r="J614" s="7"/>
      <c r="K614" s="7"/>
      <c r="R614" s="5"/>
      <c r="S614" s="5"/>
      <c r="T614" s="5"/>
    </row>
    <row r="615">
      <c r="I615" s="7"/>
      <c r="J615" s="7"/>
      <c r="K615" s="7"/>
      <c r="R615" s="5"/>
      <c r="S615" s="5"/>
      <c r="T615" s="5"/>
    </row>
    <row r="616">
      <c r="I616" s="7"/>
      <c r="J616" s="7"/>
      <c r="K616" s="7"/>
      <c r="R616" s="5"/>
      <c r="S616" s="5"/>
      <c r="T616" s="5"/>
    </row>
    <row r="617">
      <c r="I617" s="7"/>
      <c r="J617" s="7"/>
      <c r="K617" s="7"/>
      <c r="R617" s="5"/>
      <c r="S617" s="5"/>
      <c r="T617" s="5"/>
    </row>
    <row r="618">
      <c r="I618" s="7"/>
      <c r="J618" s="7"/>
      <c r="K618" s="7"/>
      <c r="R618" s="5"/>
      <c r="S618" s="5"/>
      <c r="T618" s="5"/>
    </row>
    <row r="619">
      <c r="I619" s="7"/>
      <c r="J619" s="7"/>
      <c r="K619" s="7"/>
      <c r="R619" s="5"/>
      <c r="S619" s="5"/>
      <c r="T619" s="5"/>
    </row>
    <row r="620">
      <c r="I620" s="7"/>
      <c r="J620" s="7"/>
      <c r="K620" s="7"/>
      <c r="R620" s="5"/>
      <c r="S620" s="5"/>
      <c r="T620" s="5"/>
    </row>
    <row r="621">
      <c r="I621" s="7"/>
      <c r="J621" s="7"/>
      <c r="K621" s="7"/>
      <c r="R621" s="5"/>
      <c r="S621" s="5"/>
      <c r="T621" s="5"/>
    </row>
    <row r="622">
      <c r="I622" s="7"/>
      <c r="J622" s="7"/>
      <c r="K622" s="7"/>
      <c r="R622" s="5"/>
      <c r="S622" s="5"/>
      <c r="T622" s="5"/>
    </row>
    <row r="623">
      <c r="I623" s="7"/>
      <c r="J623" s="7"/>
      <c r="K623" s="7"/>
      <c r="R623" s="5"/>
      <c r="S623" s="5"/>
      <c r="T623" s="5"/>
    </row>
    <row r="624">
      <c r="I624" s="7"/>
      <c r="J624" s="7"/>
      <c r="K624" s="7"/>
      <c r="R624" s="5"/>
      <c r="S624" s="5"/>
      <c r="T624" s="5"/>
    </row>
    <row r="625">
      <c r="I625" s="7"/>
      <c r="J625" s="7"/>
      <c r="K625" s="7"/>
      <c r="R625" s="5"/>
      <c r="S625" s="5"/>
      <c r="T625" s="5"/>
    </row>
    <row r="626">
      <c r="I626" s="7"/>
      <c r="J626" s="7"/>
      <c r="K626" s="7"/>
      <c r="R626" s="5"/>
      <c r="S626" s="5"/>
      <c r="T626" s="5"/>
    </row>
    <row r="627">
      <c r="I627" s="7"/>
      <c r="J627" s="7"/>
      <c r="K627" s="7"/>
      <c r="R627" s="5"/>
      <c r="S627" s="5"/>
      <c r="T627" s="5"/>
    </row>
    <row r="628">
      <c r="I628" s="7"/>
      <c r="J628" s="7"/>
      <c r="K628" s="7"/>
      <c r="R628" s="5"/>
      <c r="S628" s="5"/>
      <c r="T628" s="5"/>
    </row>
    <row r="629">
      <c r="I629" s="7"/>
      <c r="J629" s="7"/>
      <c r="K629" s="7"/>
      <c r="R629" s="5"/>
      <c r="S629" s="5"/>
      <c r="T629" s="5"/>
    </row>
    <row r="630">
      <c r="I630" s="7"/>
      <c r="J630" s="7"/>
      <c r="K630" s="7"/>
      <c r="R630" s="5"/>
      <c r="S630" s="5"/>
      <c r="T630" s="5"/>
    </row>
    <row r="631">
      <c r="I631" s="7"/>
      <c r="J631" s="7"/>
      <c r="K631" s="7"/>
      <c r="R631" s="5"/>
      <c r="S631" s="5"/>
      <c r="T631" s="5"/>
    </row>
    <row r="632">
      <c r="I632" s="7"/>
      <c r="J632" s="7"/>
      <c r="K632" s="7"/>
      <c r="R632" s="5"/>
      <c r="S632" s="5"/>
      <c r="T632" s="5"/>
    </row>
    <row r="633">
      <c r="I633" s="7"/>
      <c r="J633" s="7"/>
      <c r="K633" s="7"/>
      <c r="R633" s="5"/>
      <c r="S633" s="5"/>
      <c r="T633" s="5"/>
    </row>
    <row r="634">
      <c r="I634" s="7"/>
      <c r="J634" s="7"/>
      <c r="K634" s="7"/>
      <c r="R634" s="5"/>
      <c r="S634" s="5"/>
      <c r="T634" s="5"/>
    </row>
    <row r="635">
      <c r="I635" s="7"/>
      <c r="J635" s="7"/>
      <c r="K635" s="7"/>
      <c r="R635" s="5"/>
      <c r="S635" s="5"/>
      <c r="T635" s="5"/>
    </row>
    <row r="636">
      <c r="I636" s="7"/>
      <c r="J636" s="7"/>
      <c r="K636" s="7"/>
      <c r="R636" s="5"/>
      <c r="S636" s="5"/>
      <c r="T636" s="5"/>
    </row>
    <row r="637">
      <c r="I637" s="7"/>
      <c r="J637" s="7"/>
      <c r="K637" s="7"/>
      <c r="R637" s="5"/>
      <c r="S637" s="5"/>
      <c r="T637" s="5"/>
    </row>
    <row r="638">
      <c r="I638" s="7"/>
      <c r="J638" s="7"/>
      <c r="K638" s="7"/>
      <c r="R638" s="5"/>
      <c r="S638" s="5"/>
      <c r="T638" s="5"/>
    </row>
    <row r="639">
      <c r="I639" s="7"/>
      <c r="J639" s="7"/>
      <c r="K639" s="7"/>
      <c r="R639" s="5"/>
      <c r="S639" s="5"/>
      <c r="T639" s="5"/>
    </row>
    <row r="640">
      <c r="I640" s="7"/>
      <c r="J640" s="7"/>
      <c r="K640" s="7"/>
      <c r="R640" s="5"/>
      <c r="S640" s="5"/>
      <c r="T640" s="5"/>
    </row>
    <row r="641">
      <c r="I641" s="7"/>
      <c r="J641" s="7"/>
      <c r="K641" s="7"/>
      <c r="R641" s="5"/>
      <c r="S641" s="5"/>
      <c r="T641" s="5"/>
    </row>
    <row r="642">
      <c r="I642" s="7"/>
      <c r="J642" s="7"/>
      <c r="K642" s="7"/>
      <c r="R642" s="5"/>
      <c r="S642" s="5"/>
      <c r="T642" s="5"/>
    </row>
    <row r="643">
      <c r="I643" s="7"/>
      <c r="J643" s="7"/>
      <c r="K643" s="7"/>
      <c r="R643" s="5"/>
      <c r="S643" s="5"/>
      <c r="T643" s="5"/>
    </row>
    <row r="644">
      <c r="I644" s="7"/>
      <c r="J644" s="7"/>
      <c r="K644" s="7"/>
      <c r="R644" s="5"/>
      <c r="S644" s="5"/>
      <c r="T644" s="5"/>
    </row>
    <row r="645">
      <c r="I645" s="7"/>
      <c r="J645" s="7"/>
      <c r="K645" s="7"/>
      <c r="R645" s="5"/>
      <c r="S645" s="5"/>
      <c r="T645" s="5"/>
    </row>
    <row r="646">
      <c r="I646" s="7"/>
      <c r="J646" s="7"/>
      <c r="K646" s="7"/>
      <c r="R646" s="5"/>
      <c r="S646" s="5"/>
      <c r="T646" s="5"/>
    </row>
    <row r="647">
      <c r="I647" s="7"/>
      <c r="J647" s="7"/>
      <c r="K647" s="7"/>
      <c r="R647" s="5"/>
      <c r="S647" s="5"/>
      <c r="T647" s="5"/>
    </row>
    <row r="648">
      <c r="I648" s="7"/>
      <c r="J648" s="7"/>
      <c r="K648" s="7"/>
      <c r="R648" s="5"/>
      <c r="S648" s="5"/>
      <c r="T648" s="5"/>
    </row>
    <row r="649">
      <c r="I649" s="7"/>
      <c r="J649" s="7"/>
      <c r="K649" s="7"/>
      <c r="R649" s="5"/>
      <c r="S649" s="5"/>
      <c r="T649" s="5"/>
    </row>
    <row r="650">
      <c r="I650" s="7"/>
      <c r="J650" s="7"/>
      <c r="K650" s="7"/>
      <c r="R650" s="5"/>
      <c r="S650" s="5"/>
      <c r="T650" s="5"/>
    </row>
    <row r="651">
      <c r="I651" s="7"/>
      <c r="J651" s="7"/>
      <c r="K651" s="7"/>
      <c r="R651" s="5"/>
      <c r="S651" s="5"/>
      <c r="T651" s="5"/>
    </row>
    <row r="652">
      <c r="I652" s="7"/>
      <c r="J652" s="7"/>
      <c r="K652" s="7"/>
      <c r="R652" s="5"/>
      <c r="S652" s="5"/>
      <c r="T652" s="5"/>
    </row>
    <row r="653">
      <c r="I653" s="7"/>
      <c r="J653" s="7"/>
      <c r="K653" s="7"/>
      <c r="R653" s="5"/>
      <c r="S653" s="5"/>
      <c r="T653" s="5"/>
    </row>
    <row r="654">
      <c r="I654" s="7"/>
      <c r="J654" s="7"/>
      <c r="K654" s="7"/>
      <c r="R654" s="5"/>
      <c r="S654" s="5"/>
      <c r="T654" s="5"/>
    </row>
    <row r="655">
      <c r="I655" s="7"/>
      <c r="J655" s="7"/>
      <c r="K655" s="7"/>
      <c r="R655" s="5"/>
      <c r="S655" s="5"/>
      <c r="T655" s="5"/>
    </row>
    <row r="656">
      <c r="I656" s="7"/>
      <c r="J656" s="7"/>
      <c r="K656" s="7"/>
      <c r="R656" s="5"/>
      <c r="S656" s="5"/>
      <c r="T656" s="5"/>
    </row>
    <row r="657">
      <c r="I657" s="7"/>
      <c r="J657" s="7"/>
      <c r="K657" s="7"/>
      <c r="R657" s="5"/>
      <c r="S657" s="5"/>
      <c r="T657" s="5"/>
    </row>
    <row r="658">
      <c r="I658" s="7"/>
      <c r="J658" s="7"/>
      <c r="K658" s="7"/>
      <c r="R658" s="5"/>
      <c r="S658" s="5"/>
      <c r="T658" s="5"/>
    </row>
    <row r="659">
      <c r="I659" s="7"/>
      <c r="J659" s="7"/>
      <c r="K659" s="7"/>
      <c r="R659" s="5"/>
      <c r="S659" s="5"/>
      <c r="T659" s="5"/>
    </row>
    <row r="660">
      <c r="I660" s="7"/>
      <c r="J660" s="7"/>
      <c r="K660" s="7"/>
      <c r="R660" s="5"/>
      <c r="S660" s="5"/>
      <c r="T660" s="5"/>
    </row>
    <row r="661">
      <c r="I661" s="7"/>
      <c r="J661" s="7"/>
      <c r="K661" s="7"/>
      <c r="R661" s="5"/>
      <c r="S661" s="5"/>
      <c r="T661" s="5"/>
    </row>
    <row r="662">
      <c r="I662" s="7"/>
      <c r="J662" s="7"/>
      <c r="K662" s="7"/>
      <c r="R662" s="5"/>
      <c r="S662" s="5"/>
      <c r="T662" s="5"/>
    </row>
    <row r="663">
      <c r="I663" s="7"/>
      <c r="J663" s="7"/>
      <c r="K663" s="7"/>
      <c r="R663" s="5"/>
      <c r="S663" s="5"/>
      <c r="T663" s="5"/>
    </row>
    <row r="664">
      <c r="I664" s="7"/>
      <c r="J664" s="7"/>
      <c r="K664" s="7"/>
      <c r="R664" s="5"/>
      <c r="S664" s="5"/>
      <c r="T664" s="5"/>
    </row>
    <row r="665">
      <c r="I665" s="7"/>
      <c r="J665" s="7"/>
      <c r="K665" s="7"/>
      <c r="R665" s="5"/>
      <c r="S665" s="5"/>
      <c r="T665" s="5"/>
    </row>
    <row r="666">
      <c r="I666" s="7"/>
      <c r="J666" s="7"/>
      <c r="K666" s="7"/>
      <c r="R666" s="5"/>
      <c r="S666" s="5"/>
      <c r="T666" s="5"/>
    </row>
    <row r="667">
      <c r="I667" s="7"/>
      <c r="J667" s="7"/>
      <c r="K667" s="7"/>
      <c r="R667" s="5"/>
      <c r="S667" s="5"/>
      <c r="T667" s="5"/>
    </row>
    <row r="668">
      <c r="I668" s="7"/>
      <c r="J668" s="7"/>
      <c r="K668" s="7"/>
      <c r="R668" s="5"/>
      <c r="S668" s="5"/>
      <c r="T668" s="5"/>
    </row>
    <row r="669">
      <c r="I669" s="7"/>
      <c r="J669" s="7"/>
      <c r="K669" s="7"/>
      <c r="R669" s="5"/>
      <c r="S669" s="5"/>
      <c r="T669" s="5"/>
    </row>
    <row r="670">
      <c r="I670" s="7"/>
      <c r="J670" s="7"/>
      <c r="K670" s="7"/>
      <c r="R670" s="5"/>
      <c r="S670" s="5"/>
      <c r="T670" s="5"/>
    </row>
    <row r="671">
      <c r="I671" s="7"/>
      <c r="J671" s="7"/>
      <c r="K671" s="7"/>
      <c r="R671" s="5"/>
      <c r="S671" s="5"/>
      <c r="T671" s="5"/>
    </row>
    <row r="672">
      <c r="I672" s="7"/>
      <c r="J672" s="7"/>
      <c r="K672" s="7"/>
      <c r="R672" s="5"/>
      <c r="S672" s="5"/>
      <c r="T672" s="5"/>
    </row>
    <row r="673">
      <c r="I673" s="7"/>
      <c r="J673" s="7"/>
      <c r="K673" s="7"/>
      <c r="R673" s="5"/>
      <c r="S673" s="5"/>
      <c r="T673" s="5"/>
    </row>
    <row r="674">
      <c r="I674" s="7"/>
      <c r="J674" s="7"/>
      <c r="K674" s="7"/>
      <c r="R674" s="5"/>
      <c r="S674" s="5"/>
      <c r="T674" s="5"/>
    </row>
    <row r="675">
      <c r="I675" s="7"/>
      <c r="J675" s="7"/>
      <c r="K675" s="7"/>
      <c r="R675" s="5"/>
      <c r="S675" s="5"/>
      <c r="T675" s="5"/>
    </row>
    <row r="676">
      <c r="I676" s="7"/>
      <c r="J676" s="7"/>
      <c r="K676" s="7"/>
      <c r="R676" s="5"/>
      <c r="S676" s="5"/>
      <c r="T676" s="5"/>
    </row>
    <row r="677">
      <c r="I677" s="7"/>
      <c r="J677" s="7"/>
      <c r="K677" s="7"/>
      <c r="R677" s="5"/>
      <c r="S677" s="5"/>
      <c r="T677" s="5"/>
    </row>
    <row r="678">
      <c r="I678" s="7"/>
      <c r="J678" s="7"/>
      <c r="K678" s="7"/>
      <c r="R678" s="5"/>
      <c r="S678" s="5"/>
      <c r="T678" s="5"/>
    </row>
    <row r="679">
      <c r="I679" s="7"/>
      <c r="J679" s="7"/>
      <c r="K679" s="7"/>
      <c r="R679" s="5"/>
      <c r="S679" s="5"/>
      <c r="T679" s="5"/>
    </row>
    <row r="680">
      <c r="I680" s="7"/>
      <c r="J680" s="7"/>
      <c r="K680" s="7"/>
      <c r="R680" s="5"/>
      <c r="S680" s="5"/>
      <c r="T680" s="5"/>
    </row>
    <row r="681">
      <c r="I681" s="7"/>
      <c r="J681" s="7"/>
      <c r="K681" s="7"/>
      <c r="R681" s="5"/>
      <c r="S681" s="5"/>
      <c r="T681" s="5"/>
    </row>
    <row r="682">
      <c r="I682" s="7"/>
      <c r="J682" s="7"/>
      <c r="K682" s="7"/>
      <c r="R682" s="5"/>
      <c r="S682" s="5"/>
      <c r="T682" s="5"/>
    </row>
    <row r="683">
      <c r="I683" s="7"/>
      <c r="J683" s="7"/>
      <c r="K683" s="7"/>
      <c r="R683" s="5"/>
      <c r="S683" s="5"/>
      <c r="T683" s="5"/>
    </row>
    <row r="684">
      <c r="I684" s="7"/>
      <c r="J684" s="7"/>
      <c r="K684" s="7"/>
      <c r="R684" s="5"/>
      <c r="S684" s="5"/>
      <c r="T684" s="5"/>
    </row>
    <row r="685">
      <c r="I685" s="7"/>
      <c r="J685" s="7"/>
      <c r="K685" s="7"/>
      <c r="R685" s="5"/>
      <c r="S685" s="5"/>
      <c r="T685" s="5"/>
    </row>
    <row r="686">
      <c r="I686" s="7"/>
      <c r="J686" s="7"/>
      <c r="K686" s="7"/>
      <c r="R686" s="5"/>
      <c r="S686" s="5"/>
      <c r="T686" s="5"/>
    </row>
    <row r="687">
      <c r="I687" s="7"/>
      <c r="J687" s="7"/>
      <c r="K687" s="7"/>
      <c r="R687" s="5"/>
      <c r="S687" s="5"/>
      <c r="T687" s="5"/>
    </row>
    <row r="688">
      <c r="I688" s="7"/>
      <c r="J688" s="7"/>
      <c r="K688" s="7"/>
      <c r="R688" s="5"/>
      <c r="S688" s="5"/>
      <c r="T688" s="5"/>
    </row>
    <row r="689">
      <c r="I689" s="7"/>
      <c r="J689" s="7"/>
      <c r="K689" s="7"/>
      <c r="R689" s="5"/>
      <c r="S689" s="5"/>
      <c r="T689" s="5"/>
    </row>
    <row r="690">
      <c r="I690" s="7"/>
      <c r="J690" s="7"/>
      <c r="K690" s="7"/>
      <c r="R690" s="5"/>
      <c r="S690" s="5"/>
      <c r="T690" s="5"/>
    </row>
    <row r="691">
      <c r="I691" s="7"/>
      <c r="J691" s="7"/>
      <c r="K691" s="7"/>
      <c r="R691" s="5"/>
      <c r="S691" s="5"/>
      <c r="T691" s="5"/>
    </row>
    <row r="692">
      <c r="I692" s="7"/>
      <c r="J692" s="7"/>
      <c r="K692" s="7"/>
      <c r="R692" s="5"/>
      <c r="S692" s="5"/>
      <c r="T692" s="5"/>
    </row>
    <row r="693">
      <c r="I693" s="7"/>
      <c r="J693" s="7"/>
      <c r="K693" s="7"/>
      <c r="R693" s="5"/>
      <c r="S693" s="5"/>
      <c r="T693" s="5"/>
    </row>
    <row r="694">
      <c r="I694" s="7"/>
      <c r="J694" s="7"/>
      <c r="K694" s="7"/>
      <c r="R694" s="5"/>
      <c r="S694" s="5"/>
      <c r="T694" s="5"/>
    </row>
    <row r="695">
      <c r="I695" s="7"/>
      <c r="J695" s="7"/>
      <c r="K695" s="7"/>
      <c r="R695" s="5"/>
      <c r="S695" s="5"/>
      <c r="T695" s="5"/>
    </row>
    <row r="696">
      <c r="I696" s="7"/>
      <c r="J696" s="7"/>
      <c r="K696" s="7"/>
      <c r="R696" s="5"/>
      <c r="S696" s="5"/>
      <c r="T696" s="5"/>
    </row>
    <row r="697">
      <c r="I697" s="7"/>
      <c r="J697" s="7"/>
      <c r="K697" s="7"/>
      <c r="R697" s="5"/>
      <c r="S697" s="5"/>
      <c r="T697" s="5"/>
    </row>
    <row r="698">
      <c r="I698" s="7"/>
      <c r="J698" s="7"/>
      <c r="K698" s="7"/>
      <c r="R698" s="5"/>
      <c r="S698" s="5"/>
      <c r="T698" s="5"/>
    </row>
    <row r="699">
      <c r="I699" s="7"/>
      <c r="J699" s="7"/>
      <c r="K699" s="7"/>
      <c r="R699" s="5"/>
      <c r="S699" s="5"/>
      <c r="T699" s="5"/>
    </row>
    <row r="700">
      <c r="I700" s="7"/>
      <c r="J700" s="7"/>
      <c r="K700" s="7"/>
      <c r="R700" s="5"/>
      <c r="S700" s="5"/>
      <c r="T700" s="5"/>
    </row>
    <row r="701">
      <c r="I701" s="7"/>
      <c r="J701" s="7"/>
      <c r="K701" s="7"/>
      <c r="R701" s="5"/>
      <c r="S701" s="5"/>
      <c r="T701" s="5"/>
    </row>
    <row r="702">
      <c r="I702" s="7"/>
      <c r="J702" s="7"/>
      <c r="K702" s="7"/>
      <c r="R702" s="5"/>
      <c r="S702" s="5"/>
      <c r="T702" s="5"/>
    </row>
    <row r="703">
      <c r="I703" s="7"/>
      <c r="J703" s="7"/>
      <c r="K703" s="7"/>
      <c r="R703" s="5"/>
      <c r="S703" s="5"/>
      <c r="T703" s="5"/>
    </row>
    <row r="704">
      <c r="I704" s="7"/>
      <c r="J704" s="7"/>
      <c r="K704" s="7"/>
      <c r="R704" s="5"/>
      <c r="S704" s="5"/>
      <c r="T704" s="5"/>
    </row>
    <row r="705">
      <c r="I705" s="7"/>
      <c r="J705" s="7"/>
      <c r="K705" s="7"/>
      <c r="R705" s="5"/>
      <c r="S705" s="5"/>
      <c r="T705" s="5"/>
    </row>
    <row r="706">
      <c r="I706" s="7"/>
      <c r="J706" s="7"/>
      <c r="K706" s="7"/>
      <c r="R706" s="5"/>
      <c r="S706" s="5"/>
      <c r="T706" s="5"/>
    </row>
    <row r="707">
      <c r="I707" s="7"/>
      <c r="J707" s="7"/>
      <c r="K707" s="7"/>
      <c r="R707" s="5"/>
      <c r="S707" s="5"/>
      <c r="T707" s="5"/>
    </row>
    <row r="708">
      <c r="I708" s="7"/>
      <c r="J708" s="7"/>
      <c r="K708" s="7"/>
      <c r="R708" s="5"/>
      <c r="S708" s="5"/>
      <c r="T708" s="5"/>
    </row>
    <row r="709">
      <c r="I709" s="7"/>
      <c r="J709" s="7"/>
      <c r="K709" s="7"/>
      <c r="R709" s="5"/>
      <c r="S709" s="5"/>
      <c r="T709" s="5"/>
    </row>
    <row r="710">
      <c r="I710" s="7"/>
      <c r="J710" s="7"/>
      <c r="K710" s="7"/>
      <c r="R710" s="5"/>
      <c r="S710" s="5"/>
      <c r="T710" s="5"/>
    </row>
    <row r="711">
      <c r="I711" s="7"/>
      <c r="J711" s="7"/>
      <c r="K711" s="7"/>
      <c r="R711" s="5"/>
      <c r="S711" s="5"/>
      <c r="T711" s="5"/>
    </row>
    <row r="712">
      <c r="I712" s="7"/>
      <c r="J712" s="7"/>
      <c r="K712" s="7"/>
      <c r="R712" s="5"/>
      <c r="S712" s="5"/>
      <c r="T712" s="5"/>
    </row>
    <row r="713">
      <c r="I713" s="7"/>
      <c r="J713" s="7"/>
      <c r="K713" s="7"/>
      <c r="R713" s="5"/>
      <c r="S713" s="5"/>
      <c r="T713" s="5"/>
    </row>
    <row r="714">
      <c r="I714" s="7"/>
      <c r="J714" s="7"/>
      <c r="K714" s="7"/>
      <c r="R714" s="5"/>
      <c r="S714" s="5"/>
      <c r="T714" s="5"/>
    </row>
    <row r="715">
      <c r="I715" s="7"/>
      <c r="J715" s="7"/>
      <c r="K715" s="7"/>
      <c r="R715" s="5"/>
      <c r="S715" s="5"/>
      <c r="T715" s="5"/>
    </row>
    <row r="716">
      <c r="I716" s="7"/>
      <c r="J716" s="7"/>
      <c r="K716" s="7"/>
      <c r="R716" s="5"/>
      <c r="S716" s="5"/>
      <c r="T716" s="5"/>
    </row>
    <row r="717">
      <c r="I717" s="7"/>
      <c r="J717" s="7"/>
      <c r="K717" s="7"/>
      <c r="R717" s="5"/>
      <c r="S717" s="5"/>
      <c r="T717" s="5"/>
    </row>
    <row r="718">
      <c r="I718" s="7"/>
      <c r="J718" s="7"/>
      <c r="K718" s="7"/>
      <c r="R718" s="5"/>
      <c r="S718" s="5"/>
      <c r="T718" s="5"/>
    </row>
    <row r="719">
      <c r="I719" s="7"/>
      <c r="J719" s="7"/>
      <c r="K719" s="7"/>
      <c r="R719" s="5"/>
      <c r="S719" s="5"/>
      <c r="T719" s="5"/>
    </row>
    <row r="720">
      <c r="I720" s="7"/>
      <c r="J720" s="7"/>
      <c r="K720" s="7"/>
      <c r="R720" s="5"/>
      <c r="S720" s="5"/>
      <c r="T720" s="5"/>
    </row>
    <row r="721">
      <c r="I721" s="7"/>
      <c r="J721" s="7"/>
      <c r="K721" s="7"/>
      <c r="R721" s="5"/>
      <c r="S721" s="5"/>
      <c r="T721" s="5"/>
    </row>
    <row r="722">
      <c r="I722" s="7"/>
      <c r="J722" s="7"/>
      <c r="K722" s="7"/>
      <c r="R722" s="5"/>
      <c r="S722" s="5"/>
      <c r="T722" s="5"/>
    </row>
    <row r="723">
      <c r="I723" s="7"/>
      <c r="J723" s="7"/>
      <c r="K723" s="7"/>
      <c r="R723" s="5"/>
      <c r="S723" s="5"/>
      <c r="T723" s="5"/>
    </row>
    <row r="724">
      <c r="I724" s="7"/>
      <c r="J724" s="7"/>
      <c r="K724" s="7"/>
      <c r="R724" s="5"/>
      <c r="S724" s="5"/>
      <c r="T724" s="5"/>
    </row>
    <row r="725">
      <c r="I725" s="7"/>
      <c r="J725" s="7"/>
      <c r="K725" s="7"/>
      <c r="R725" s="5"/>
      <c r="S725" s="5"/>
      <c r="T725" s="5"/>
    </row>
    <row r="726">
      <c r="I726" s="7"/>
      <c r="J726" s="7"/>
      <c r="K726" s="7"/>
      <c r="R726" s="5"/>
      <c r="S726" s="5"/>
      <c r="T726" s="5"/>
    </row>
    <row r="727">
      <c r="I727" s="7"/>
      <c r="J727" s="7"/>
      <c r="K727" s="7"/>
      <c r="R727" s="5"/>
      <c r="S727" s="5"/>
      <c r="T727" s="5"/>
    </row>
    <row r="728">
      <c r="I728" s="7"/>
      <c r="J728" s="7"/>
      <c r="K728" s="7"/>
      <c r="R728" s="5"/>
      <c r="S728" s="5"/>
      <c r="T728" s="5"/>
    </row>
    <row r="729">
      <c r="I729" s="7"/>
      <c r="J729" s="7"/>
      <c r="K729" s="7"/>
      <c r="R729" s="5"/>
      <c r="S729" s="5"/>
      <c r="T729" s="5"/>
    </row>
    <row r="730">
      <c r="I730" s="7"/>
      <c r="J730" s="7"/>
      <c r="K730" s="7"/>
      <c r="R730" s="5"/>
      <c r="S730" s="5"/>
      <c r="T730" s="5"/>
    </row>
    <row r="731">
      <c r="I731" s="7"/>
      <c r="J731" s="7"/>
      <c r="K731" s="7"/>
      <c r="R731" s="5"/>
      <c r="S731" s="5"/>
      <c r="T731" s="5"/>
    </row>
    <row r="732">
      <c r="I732" s="7"/>
      <c r="J732" s="7"/>
      <c r="K732" s="7"/>
      <c r="R732" s="5"/>
      <c r="S732" s="5"/>
      <c r="T732" s="5"/>
    </row>
    <row r="733">
      <c r="I733" s="7"/>
      <c r="J733" s="7"/>
      <c r="K733" s="7"/>
      <c r="R733" s="5"/>
      <c r="S733" s="5"/>
      <c r="T733" s="5"/>
    </row>
    <row r="734">
      <c r="I734" s="7"/>
      <c r="J734" s="7"/>
      <c r="K734" s="7"/>
      <c r="R734" s="5"/>
      <c r="S734" s="5"/>
      <c r="T734" s="5"/>
    </row>
    <row r="735">
      <c r="I735" s="7"/>
      <c r="J735" s="7"/>
      <c r="K735" s="7"/>
      <c r="R735" s="5"/>
      <c r="S735" s="5"/>
      <c r="T735" s="5"/>
    </row>
    <row r="736">
      <c r="I736" s="7"/>
      <c r="J736" s="7"/>
      <c r="K736" s="7"/>
      <c r="R736" s="5"/>
      <c r="S736" s="5"/>
      <c r="T736" s="5"/>
    </row>
    <row r="737">
      <c r="I737" s="7"/>
      <c r="J737" s="7"/>
      <c r="K737" s="7"/>
      <c r="R737" s="5"/>
      <c r="S737" s="5"/>
      <c r="T737" s="5"/>
    </row>
    <row r="738">
      <c r="I738" s="7"/>
      <c r="J738" s="7"/>
      <c r="K738" s="7"/>
      <c r="R738" s="5"/>
      <c r="S738" s="5"/>
      <c r="T738" s="5"/>
    </row>
    <row r="739">
      <c r="I739" s="7"/>
      <c r="J739" s="7"/>
      <c r="K739" s="7"/>
      <c r="R739" s="5"/>
      <c r="S739" s="5"/>
      <c r="T739" s="5"/>
    </row>
    <row r="740">
      <c r="I740" s="7"/>
      <c r="J740" s="7"/>
      <c r="K740" s="7"/>
      <c r="R740" s="5"/>
      <c r="S740" s="5"/>
      <c r="T740" s="5"/>
    </row>
    <row r="741">
      <c r="I741" s="7"/>
      <c r="J741" s="7"/>
      <c r="K741" s="7"/>
      <c r="R741" s="5"/>
      <c r="S741" s="5"/>
      <c r="T741" s="5"/>
    </row>
    <row r="742">
      <c r="I742" s="7"/>
      <c r="J742" s="7"/>
      <c r="K742" s="7"/>
      <c r="R742" s="5"/>
      <c r="S742" s="5"/>
      <c r="T742" s="5"/>
    </row>
    <row r="743">
      <c r="I743" s="7"/>
      <c r="J743" s="7"/>
      <c r="K743" s="7"/>
      <c r="R743" s="5"/>
      <c r="S743" s="5"/>
      <c r="T743" s="5"/>
    </row>
    <row r="744">
      <c r="I744" s="7"/>
      <c r="J744" s="7"/>
      <c r="K744" s="7"/>
      <c r="R744" s="5"/>
      <c r="S744" s="5"/>
      <c r="T744" s="5"/>
    </row>
    <row r="745">
      <c r="I745" s="7"/>
      <c r="J745" s="7"/>
      <c r="K745" s="7"/>
      <c r="R745" s="5"/>
      <c r="S745" s="5"/>
      <c r="T745" s="5"/>
    </row>
    <row r="746">
      <c r="I746" s="7"/>
      <c r="J746" s="7"/>
      <c r="K746" s="7"/>
      <c r="R746" s="5"/>
      <c r="S746" s="5"/>
      <c r="T746" s="5"/>
    </row>
    <row r="747">
      <c r="I747" s="7"/>
      <c r="J747" s="7"/>
      <c r="K747" s="7"/>
      <c r="R747" s="5"/>
      <c r="S747" s="5"/>
      <c r="T747" s="5"/>
    </row>
    <row r="748">
      <c r="I748" s="7"/>
      <c r="J748" s="7"/>
      <c r="K748" s="7"/>
      <c r="R748" s="5"/>
      <c r="S748" s="5"/>
      <c r="T748" s="5"/>
    </row>
    <row r="749">
      <c r="I749" s="7"/>
      <c r="J749" s="7"/>
      <c r="K749" s="7"/>
      <c r="R749" s="5"/>
      <c r="S749" s="5"/>
      <c r="T749" s="5"/>
    </row>
    <row r="750">
      <c r="I750" s="7"/>
      <c r="J750" s="7"/>
      <c r="K750" s="7"/>
      <c r="R750" s="5"/>
      <c r="S750" s="5"/>
      <c r="T750" s="5"/>
    </row>
    <row r="751">
      <c r="I751" s="7"/>
      <c r="J751" s="7"/>
      <c r="K751" s="7"/>
      <c r="R751" s="5"/>
      <c r="S751" s="5"/>
      <c r="T751" s="5"/>
    </row>
    <row r="752">
      <c r="I752" s="7"/>
      <c r="J752" s="7"/>
      <c r="K752" s="7"/>
      <c r="R752" s="5"/>
      <c r="S752" s="5"/>
      <c r="T752" s="5"/>
    </row>
    <row r="753">
      <c r="I753" s="7"/>
      <c r="J753" s="7"/>
      <c r="K753" s="7"/>
      <c r="R753" s="5"/>
      <c r="S753" s="5"/>
      <c r="T753" s="5"/>
    </row>
    <row r="754">
      <c r="I754" s="7"/>
      <c r="J754" s="7"/>
      <c r="K754" s="7"/>
      <c r="R754" s="5"/>
      <c r="S754" s="5"/>
      <c r="T754" s="5"/>
    </row>
    <row r="755">
      <c r="I755" s="7"/>
      <c r="J755" s="7"/>
      <c r="K755" s="7"/>
      <c r="R755" s="5"/>
      <c r="S755" s="5"/>
      <c r="T755" s="5"/>
    </row>
    <row r="756">
      <c r="I756" s="7"/>
      <c r="J756" s="7"/>
      <c r="K756" s="7"/>
      <c r="R756" s="5"/>
      <c r="S756" s="5"/>
      <c r="T756" s="5"/>
    </row>
    <row r="757">
      <c r="I757" s="7"/>
      <c r="J757" s="7"/>
      <c r="K757" s="7"/>
      <c r="R757" s="5"/>
      <c r="S757" s="5"/>
      <c r="T757" s="5"/>
    </row>
    <row r="758">
      <c r="I758" s="7"/>
      <c r="J758" s="7"/>
      <c r="K758" s="7"/>
      <c r="R758" s="5"/>
      <c r="S758" s="5"/>
      <c r="T758" s="5"/>
    </row>
    <row r="759">
      <c r="I759" s="7"/>
      <c r="J759" s="7"/>
      <c r="K759" s="7"/>
      <c r="R759" s="5"/>
      <c r="S759" s="5"/>
      <c r="T759" s="5"/>
    </row>
    <row r="760">
      <c r="I760" s="7"/>
      <c r="J760" s="7"/>
      <c r="K760" s="7"/>
      <c r="R760" s="5"/>
      <c r="S760" s="5"/>
      <c r="T760" s="5"/>
    </row>
    <row r="761">
      <c r="I761" s="7"/>
      <c r="J761" s="7"/>
      <c r="K761" s="7"/>
      <c r="R761" s="5"/>
      <c r="S761" s="5"/>
      <c r="T761" s="5"/>
    </row>
    <row r="762">
      <c r="I762" s="7"/>
      <c r="J762" s="7"/>
      <c r="K762" s="7"/>
      <c r="R762" s="5"/>
      <c r="S762" s="5"/>
      <c r="T762" s="5"/>
    </row>
    <row r="763">
      <c r="I763" s="7"/>
      <c r="J763" s="7"/>
      <c r="K763" s="7"/>
      <c r="R763" s="5"/>
      <c r="S763" s="5"/>
      <c r="T763" s="5"/>
    </row>
    <row r="764">
      <c r="I764" s="7"/>
      <c r="J764" s="7"/>
      <c r="K764" s="7"/>
      <c r="R764" s="5"/>
      <c r="S764" s="5"/>
      <c r="T764" s="5"/>
    </row>
    <row r="765">
      <c r="I765" s="7"/>
      <c r="J765" s="7"/>
      <c r="K765" s="7"/>
      <c r="R765" s="5"/>
      <c r="S765" s="5"/>
      <c r="T765" s="5"/>
    </row>
    <row r="766">
      <c r="I766" s="7"/>
      <c r="J766" s="7"/>
      <c r="K766" s="7"/>
      <c r="R766" s="5"/>
      <c r="S766" s="5"/>
      <c r="T766" s="5"/>
    </row>
    <row r="767">
      <c r="I767" s="7"/>
      <c r="J767" s="7"/>
      <c r="K767" s="7"/>
      <c r="R767" s="5"/>
      <c r="S767" s="5"/>
      <c r="T767" s="5"/>
    </row>
    <row r="768">
      <c r="I768" s="7"/>
      <c r="J768" s="7"/>
      <c r="K768" s="7"/>
      <c r="R768" s="5"/>
      <c r="S768" s="5"/>
      <c r="T768" s="5"/>
    </row>
    <row r="769">
      <c r="I769" s="7"/>
      <c r="J769" s="7"/>
      <c r="K769" s="7"/>
      <c r="R769" s="5"/>
      <c r="S769" s="5"/>
      <c r="T769" s="5"/>
    </row>
    <row r="770">
      <c r="I770" s="7"/>
      <c r="J770" s="7"/>
      <c r="K770" s="7"/>
      <c r="R770" s="5"/>
      <c r="S770" s="5"/>
      <c r="T770" s="5"/>
    </row>
    <row r="771">
      <c r="I771" s="7"/>
      <c r="J771" s="7"/>
      <c r="K771" s="7"/>
      <c r="R771" s="5"/>
      <c r="S771" s="5"/>
      <c r="T771" s="5"/>
    </row>
    <row r="772">
      <c r="I772" s="7"/>
      <c r="J772" s="7"/>
      <c r="K772" s="7"/>
      <c r="R772" s="5"/>
      <c r="S772" s="5"/>
      <c r="T772" s="5"/>
    </row>
    <row r="773">
      <c r="I773" s="7"/>
      <c r="J773" s="7"/>
      <c r="K773" s="7"/>
      <c r="R773" s="5"/>
      <c r="S773" s="5"/>
      <c r="T773" s="5"/>
    </row>
    <row r="774">
      <c r="I774" s="7"/>
      <c r="J774" s="7"/>
      <c r="K774" s="7"/>
      <c r="R774" s="5"/>
      <c r="S774" s="5"/>
      <c r="T774" s="5"/>
    </row>
    <row r="775">
      <c r="I775" s="7"/>
      <c r="J775" s="7"/>
      <c r="K775" s="7"/>
      <c r="R775" s="5"/>
      <c r="S775" s="5"/>
      <c r="T775" s="5"/>
    </row>
    <row r="776">
      <c r="I776" s="7"/>
      <c r="J776" s="7"/>
      <c r="K776" s="7"/>
      <c r="R776" s="5"/>
      <c r="S776" s="5"/>
      <c r="T776" s="5"/>
    </row>
    <row r="777">
      <c r="I777" s="7"/>
      <c r="J777" s="7"/>
      <c r="K777" s="7"/>
      <c r="R777" s="5"/>
      <c r="S777" s="5"/>
      <c r="T777" s="5"/>
    </row>
    <row r="778">
      <c r="I778" s="7"/>
      <c r="J778" s="7"/>
      <c r="K778" s="7"/>
      <c r="R778" s="5"/>
      <c r="S778" s="5"/>
      <c r="T778" s="5"/>
    </row>
    <row r="779">
      <c r="I779" s="7"/>
      <c r="J779" s="7"/>
      <c r="K779" s="7"/>
      <c r="R779" s="5"/>
      <c r="S779" s="5"/>
      <c r="T779" s="5"/>
    </row>
    <row r="780">
      <c r="I780" s="7"/>
      <c r="J780" s="7"/>
      <c r="K780" s="7"/>
      <c r="R780" s="5"/>
      <c r="S780" s="5"/>
      <c r="T780" s="5"/>
    </row>
    <row r="781">
      <c r="I781" s="7"/>
      <c r="J781" s="7"/>
      <c r="K781" s="7"/>
      <c r="R781" s="5"/>
      <c r="S781" s="5"/>
      <c r="T781" s="5"/>
    </row>
    <row r="782">
      <c r="I782" s="7"/>
      <c r="J782" s="7"/>
      <c r="K782" s="7"/>
      <c r="R782" s="5"/>
      <c r="S782" s="5"/>
      <c r="T782" s="5"/>
    </row>
    <row r="783">
      <c r="I783" s="7"/>
      <c r="J783" s="7"/>
      <c r="K783" s="7"/>
      <c r="R783" s="5"/>
      <c r="S783" s="5"/>
      <c r="T783" s="5"/>
    </row>
    <row r="784">
      <c r="I784" s="7"/>
      <c r="J784" s="7"/>
      <c r="K784" s="7"/>
      <c r="R784" s="5"/>
      <c r="S784" s="5"/>
      <c r="T784" s="5"/>
    </row>
    <row r="785">
      <c r="I785" s="7"/>
      <c r="J785" s="7"/>
      <c r="K785" s="7"/>
      <c r="R785" s="5"/>
      <c r="S785" s="5"/>
      <c r="T785" s="5"/>
    </row>
    <row r="786">
      <c r="I786" s="7"/>
      <c r="J786" s="7"/>
      <c r="K786" s="7"/>
      <c r="R786" s="5"/>
      <c r="S786" s="5"/>
      <c r="T786" s="5"/>
    </row>
    <row r="787">
      <c r="I787" s="7"/>
      <c r="J787" s="7"/>
      <c r="K787" s="7"/>
      <c r="R787" s="5"/>
      <c r="S787" s="5"/>
      <c r="T787" s="5"/>
    </row>
    <row r="788">
      <c r="I788" s="7"/>
      <c r="J788" s="7"/>
      <c r="K788" s="7"/>
      <c r="R788" s="5"/>
      <c r="S788" s="5"/>
      <c r="T788" s="5"/>
    </row>
    <row r="789">
      <c r="I789" s="7"/>
      <c r="J789" s="7"/>
      <c r="K789" s="7"/>
      <c r="R789" s="5"/>
      <c r="S789" s="5"/>
      <c r="T789" s="5"/>
    </row>
    <row r="790">
      <c r="I790" s="7"/>
      <c r="J790" s="7"/>
      <c r="K790" s="7"/>
      <c r="R790" s="5"/>
      <c r="S790" s="5"/>
      <c r="T790" s="5"/>
    </row>
    <row r="791">
      <c r="I791" s="7"/>
      <c r="J791" s="7"/>
      <c r="K791" s="7"/>
      <c r="R791" s="5"/>
      <c r="S791" s="5"/>
      <c r="T791" s="5"/>
    </row>
    <row r="792">
      <c r="I792" s="7"/>
      <c r="J792" s="7"/>
      <c r="K792" s="7"/>
      <c r="R792" s="5"/>
      <c r="S792" s="5"/>
      <c r="T792" s="5"/>
    </row>
    <row r="793">
      <c r="I793" s="7"/>
      <c r="J793" s="7"/>
      <c r="K793" s="7"/>
      <c r="R793" s="5"/>
      <c r="S793" s="5"/>
      <c r="T793" s="5"/>
    </row>
    <row r="794">
      <c r="I794" s="7"/>
      <c r="J794" s="7"/>
      <c r="K794" s="7"/>
      <c r="R794" s="5"/>
      <c r="S794" s="5"/>
      <c r="T794" s="5"/>
    </row>
    <row r="795">
      <c r="I795" s="7"/>
      <c r="J795" s="7"/>
      <c r="K795" s="7"/>
      <c r="R795" s="5"/>
      <c r="S795" s="5"/>
      <c r="T795" s="5"/>
    </row>
    <row r="796">
      <c r="I796" s="7"/>
      <c r="J796" s="7"/>
      <c r="K796" s="7"/>
      <c r="R796" s="5"/>
      <c r="S796" s="5"/>
      <c r="T796" s="5"/>
    </row>
    <row r="797">
      <c r="I797" s="7"/>
      <c r="J797" s="7"/>
      <c r="K797" s="7"/>
      <c r="R797" s="5"/>
      <c r="S797" s="5"/>
      <c r="T797" s="5"/>
    </row>
    <row r="798">
      <c r="I798" s="7"/>
      <c r="J798" s="7"/>
      <c r="K798" s="7"/>
      <c r="R798" s="5"/>
      <c r="S798" s="5"/>
      <c r="T798" s="5"/>
    </row>
    <row r="799">
      <c r="I799" s="7"/>
      <c r="J799" s="7"/>
      <c r="K799" s="7"/>
      <c r="R799" s="5"/>
      <c r="S799" s="5"/>
      <c r="T799" s="5"/>
    </row>
    <row r="800">
      <c r="I800" s="7"/>
      <c r="J800" s="7"/>
      <c r="K800" s="7"/>
      <c r="R800" s="5"/>
      <c r="S800" s="5"/>
      <c r="T800" s="5"/>
    </row>
    <row r="801">
      <c r="I801" s="7"/>
      <c r="J801" s="7"/>
      <c r="K801" s="7"/>
      <c r="R801" s="5"/>
      <c r="S801" s="5"/>
      <c r="T801" s="5"/>
    </row>
    <row r="802">
      <c r="I802" s="7"/>
      <c r="J802" s="7"/>
      <c r="K802" s="7"/>
      <c r="R802" s="5"/>
      <c r="S802" s="5"/>
      <c r="T802" s="5"/>
    </row>
    <row r="803">
      <c r="I803" s="7"/>
      <c r="J803" s="7"/>
      <c r="K803" s="7"/>
      <c r="R803" s="5"/>
      <c r="S803" s="5"/>
      <c r="T803" s="5"/>
    </row>
    <row r="804">
      <c r="I804" s="7"/>
      <c r="J804" s="7"/>
      <c r="K804" s="7"/>
      <c r="R804" s="5"/>
      <c r="S804" s="5"/>
      <c r="T804" s="5"/>
    </row>
    <row r="805">
      <c r="I805" s="7"/>
      <c r="J805" s="7"/>
      <c r="K805" s="7"/>
      <c r="R805" s="5"/>
      <c r="S805" s="5"/>
      <c r="T805" s="5"/>
    </row>
    <row r="806">
      <c r="I806" s="7"/>
      <c r="J806" s="7"/>
      <c r="K806" s="7"/>
      <c r="R806" s="5"/>
      <c r="S806" s="5"/>
      <c r="T806" s="5"/>
    </row>
    <row r="807">
      <c r="I807" s="7"/>
      <c r="J807" s="7"/>
      <c r="K807" s="7"/>
      <c r="R807" s="5"/>
      <c r="S807" s="5"/>
      <c r="T807" s="5"/>
    </row>
    <row r="808">
      <c r="I808" s="7"/>
      <c r="J808" s="7"/>
      <c r="K808" s="7"/>
      <c r="R808" s="5"/>
      <c r="S808" s="5"/>
      <c r="T808" s="5"/>
    </row>
    <row r="809">
      <c r="I809" s="7"/>
      <c r="J809" s="7"/>
      <c r="K809" s="7"/>
      <c r="R809" s="5"/>
      <c r="S809" s="5"/>
      <c r="T809" s="5"/>
    </row>
    <row r="810">
      <c r="I810" s="7"/>
      <c r="J810" s="7"/>
      <c r="K810" s="7"/>
      <c r="R810" s="5"/>
      <c r="S810" s="5"/>
      <c r="T810" s="5"/>
    </row>
    <row r="811">
      <c r="I811" s="7"/>
      <c r="J811" s="7"/>
      <c r="K811" s="7"/>
      <c r="R811" s="5"/>
      <c r="S811" s="5"/>
      <c r="T811" s="5"/>
    </row>
    <row r="812">
      <c r="I812" s="7"/>
      <c r="J812" s="7"/>
      <c r="K812" s="7"/>
      <c r="R812" s="5"/>
      <c r="S812" s="5"/>
      <c r="T812" s="5"/>
    </row>
    <row r="813">
      <c r="I813" s="7"/>
      <c r="J813" s="7"/>
      <c r="K813" s="7"/>
      <c r="R813" s="5"/>
      <c r="S813" s="5"/>
      <c r="T813" s="5"/>
    </row>
    <row r="814">
      <c r="I814" s="7"/>
      <c r="J814" s="7"/>
      <c r="K814" s="7"/>
      <c r="R814" s="5"/>
      <c r="S814" s="5"/>
      <c r="T814" s="5"/>
    </row>
    <row r="815">
      <c r="I815" s="7"/>
      <c r="J815" s="7"/>
      <c r="K815" s="7"/>
      <c r="R815" s="5"/>
      <c r="S815" s="5"/>
      <c r="T815" s="5"/>
    </row>
    <row r="816">
      <c r="I816" s="7"/>
      <c r="J816" s="7"/>
      <c r="K816" s="7"/>
      <c r="R816" s="5"/>
      <c r="S816" s="5"/>
      <c r="T816" s="5"/>
    </row>
    <row r="817">
      <c r="I817" s="7"/>
      <c r="J817" s="7"/>
      <c r="K817" s="7"/>
      <c r="R817" s="5"/>
      <c r="S817" s="5"/>
      <c r="T817" s="5"/>
    </row>
    <row r="818">
      <c r="I818" s="7"/>
      <c r="J818" s="7"/>
      <c r="K818" s="7"/>
      <c r="R818" s="5"/>
      <c r="S818" s="5"/>
      <c r="T818" s="5"/>
    </row>
    <row r="819">
      <c r="I819" s="7"/>
      <c r="J819" s="7"/>
      <c r="K819" s="7"/>
      <c r="R819" s="5"/>
      <c r="S819" s="5"/>
      <c r="T819" s="5"/>
    </row>
    <row r="820">
      <c r="I820" s="7"/>
      <c r="J820" s="7"/>
      <c r="K820" s="7"/>
      <c r="R820" s="5"/>
      <c r="S820" s="5"/>
      <c r="T820" s="5"/>
    </row>
    <row r="821">
      <c r="I821" s="7"/>
      <c r="J821" s="7"/>
      <c r="K821" s="7"/>
      <c r="R821" s="5"/>
      <c r="S821" s="5"/>
      <c r="T821" s="5"/>
    </row>
    <row r="822">
      <c r="I822" s="7"/>
      <c r="J822" s="7"/>
      <c r="K822" s="7"/>
      <c r="R822" s="5"/>
      <c r="S822" s="5"/>
      <c r="T822" s="5"/>
    </row>
    <row r="823">
      <c r="I823" s="7"/>
      <c r="J823" s="7"/>
      <c r="K823" s="7"/>
      <c r="R823" s="5"/>
      <c r="S823" s="5"/>
      <c r="T823" s="5"/>
    </row>
    <row r="824">
      <c r="I824" s="7"/>
      <c r="J824" s="7"/>
      <c r="K824" s="7"/>
      <c r="R824" s="5"/>
      <c r="S824" s="5"/>
      <c r="T824" s="5"/>
    </row>
    <row r="825">
      <c r="I825" s="7"/>
      <c r="J825" s="7"/>
      <c r="K825" s="7"/>
      <c r="R825" s="5"/>
      <c r="S825" s="5"/>
      <c r="T825" s="5"/>
    </row>
    <row r="826">
      <c r="I826" s="7"/>
      <c r="J826" s="7"/>
      <c r="K826" s="7"/>
      <c r="R826" s="5"/>
      <c r="S826" s="5"/>
      <c r="T826" s="5"/>
    </row>
    <row r="827">
      <c r="I827" s="7"/>
      <c r="J827" s="7"/>
      <c r="K827" s="7"/>
      <c r="R827" s="5"/>
      <c r="S827" s="5"/>
      <c r="T827" s="5"/>
    </row>
    <row r="828">
      <c r="I828" s="7"/>
      <c r="J828" s="7"/>
      <c r="K828" s="7"/>
      <c r="R828" s="5"/>
      <c r="S828" s="5"/>
      <c r="T828" s="5"/>
    </row>
    <row r="829">
      <c r="I829" s="7"/>
      <c r="J829" s="7"/>
      <c r="K829" s="7"/>
      <c r="R829" s="5"/>
      <c r="S829" s="5"/>
      <c r="T829" s="5"/>
    </row>
    <row r="830">
      <c r="I830" s="7"/>
      <c r="J830" s="7"/>
      <c r="K830" s="7"/>
      <c r="R830" s="5"/>
      <c r="S830" s="5"/>
      <c r="T830" s="5"/>
    </row>
    <row r="831">
      <c r="I831" s="7"/>
      <c r="J831" s="7"/>
      <c r="K831" s="7"/>
      <c r="R831" s="5"/>
      <c r="S831" s="5"/>
      <c r="T831" s="5"/>
    </row>
    <row r="832">
      <c r="I832" s="7"/>
      <c r="J832" s="7"/>
      <c r="K832" s="7"/>
      <c r="R832" s="5"/>
      <c r="S832" s="5"/>
      <c r="T832" s="5"/>
    </row>
    <row r="833">
      <c r="I833" s="7"/>
      <c r="J833" s="7"/>
      <c r="K833" s="7"/>
      <c r="R833" s="5"/>
      <c r="S833" s="5"/>
      <c r="T833" s="5"/>
    </row>
    <row r="834">
      <c r="I834" s="7"/>
      <c r="J834" s="7"/>
      <c r="K834" s="7"/>
      <c r="R834" s="5"/>
      <c r="S834" s="5"/>
      <c r="T834" s="5"/>
    </row>
    <row r="835">
      <c r="I835" s="7"/>
      <c r="J835" s="7"/>
      <c r="K835" s="7"/>
      <c r="R835" s="5"/>
      <c r="S835" s="5"/>
      <c r="T835" s="5"/>
    </row>
    <row r="836">
      <c r="I836" s="7"/>
      <c r="J836" s="7"/>
      <c r="K836" s="7"/>
      <c r="R836" s="5"/>
      <c r="S836" s="5"/>
      <c r="T836" s="5"/>
    </row>
    <row r="837">
      <c r="I837" s="7"/>
      <c r="J837" s="7"/>
      <c r="K837" s="7"/>
      <c r="R837" s="5"/>
      <c r="S837" s="5"/>
      <c r="T837" s="5"/>
    </row>
    <row r="838">
      <c r="I838" s="7"/>
      <c r="J838" s="7"/>
      <c r="K838" s="7"/>
      <c r="R838" s="5"/>
      <c r="S838" s="5"/>
      <c r="T838" s="5"/>
    </row>
    <row r="839">
      <c r="I839" s="7"/>
      <c r="J839" s="7"/>
      <c r="K839" s="7"/>
      <c r="R839" s="5"/>
      <c r="S839" s="5"/>
      <c r="T839" s="5"/>
    </row>
    <row r="840">
      <c r="I840" s="7"/>
      <c r="J840" s="7"/>
      <c r="K840" s="7"/>
      <c r="R840" s="5"/>
      <c r="S840" s="5"/>
      <c r="T840" s="5"/>
    </row>
    <row r="841">
      <c r="I841" s="7"/>
      <c r="J841" s="7"/>
      <c r="K841" s="7"/>
      <c r="R841" s="5"/>
      <c r="S841" s="5"/>
      <c r="T841" s="5"/>
    </row>
    <row r="842">
      <c r="I842" s="7"/>
      <c r="J842" s="7"/>
      <c r="K842" s="7"/>
      <c r="R842" s="5"/>
      <c r="S842" s="5"/>
      <c r="T842" s="5"/>
    </row>
    <row r="843">
      <c r="I843" s="7"/>
      <c r="J843" s="7"/>
      <c r="K843" s="7"/>
      <c r="R843" s="5"/>
      <c r="S843" s="5"/>
      <c r="T843" s="5"/>
    </row>
    <row r="844">
      <c r="I844" s="7"/>
      <c r="J844" s="7"/>
      <c r="K844" s="7"/>
      <c r="R844" s="5"/>
      <c r="S844" s="5"/>
      <c r="T844" s="5"/>
    </row>
    <row r="845">
      <c r="I845" s="7"/>
      <c r="J845" s="7"/>
      <c r="K845" s="7"/>
      <c r="R845" s="5"/>
      <c r="S845" s="5"/>
      <c r="T845" s="5"/>
    </row>
    <row r="846">
      <c r="I846" s="7"/>
      <c r="J846" s="7"/>
      <c r="K846" s="7"/>
      <c r="R846" s="5"/>
      <c r="S846" s="5"/>
      <c r="T846" s="5"/>
    </row>
    <row r="847">
      <c r="I847" s="7"/>
      <c r="J847" s="7"/>
      <c r="K847" s="7"/>
      <c r="R847" s="5"/>
      <c r="S847" s="5"/>
      <c r="T847" s="5"/>
    </row>
    <row r="848">
      <c r="I848" s="7"/>
      <c r="J848" s="7"/>
      <c r="K848" s="7"/>
      <c r="R848" s="5"/>
      <c r="S848" s="5"/>
      <c r="T848" s="5"/>
    </row>
    <row r="849">
      <c r="I849" s="7"/>
      <c r="J849" s="7"/>
      <c r="K849" s="7"/>
      <c r="R849" s="5"/>
      <c r="S849" s="5"/>
      <c r="T849" s="5"/>
    </row>
    <row r="850">
      <c r="I850" s="7"/>
      <c r="J850" s="7"/>
      <c r="K850" s="7"/>
      <c r="R850" s="5"/>
      <c r="S850" s="5"/>
      <c r="T850" s="5"/>
    </row>
    <row r="851">
      <c r="I851" s="7"/>
      <c r="J851" s="7"/>
      <c r="K851" s="7"/>
      <c r="R851" s="5"/>
      <c r="S851" s="5"/>
      <c r="T851" s="5"/>
    </row>
    <row r="852">
      <c r="I852" s="7"/>
      <c r="J852" s="7"/>
      <c r="K852" s="7"/>
      <c r="R852" s="5"/>
      <c r="S852" s="5"/>
      <c r="T852" s="5"/>
    </row>
    <row r="853">
      <c r="I853" s="7"/>
      <c r="J853" s="7"/>
      <c r="K853" s="7"/>
      <c r="R853" s="5"/>
      <c r="S853" s="5"/>
      <c r="T853" s="5"/>
    </row>
    <row r="854">
      <c r="I854" s="7"/>
      <c r="J854" s="7"/>
      <c r="K854" s="7"/>
      <c r="R854" s="5"/>
      <c r="S854" s="5"/>
      <c r="T854" s="5"/>
    </row>
    <row r="855">
      <c r="I855" s="7"/>
      <c r="J855" s="7"/>
      <c r="K855" s="7"/>
      <c r="R855" s="5"/>
      <c r="S855" s="5"/>
      <c r="T855" s="5"/>
    </row>
    <row r="856">
      <c r="I856" s="7"/>
      <c r="J856" s="7"/>
      <c r="K856" s="7"/>
      <c r="R856" s="5"/>
      <c r="S856" s="5"/>
      <c r="T856" s="5"/>
    </row>
    <row r="857">
      <c r="I857" s="7"/>
      <c r="J857" s="7"/>
      <c r="K857" s="7"/>
      <c r="R857" s="5"/>
      <c r="S857" s="5"/>
      <c r="T857" s="5"/>
    </row>
    <row r="858">
      <c r="I858" s="7"/>
      <c r="J858" s="7"/>
      <c r="K858" s="7"/>
      <c r="R858" s="5"/>
      <c r="S858" s="5"/>
      <c r="T858" s="5"/>
    </row>
    <row r="859">
      <c r="I859" s="7"/>
      <c r="J859" s="7"/>
      <c r="K859" s="7"/>
      <c r="R859" s="5"/>
      <c r="S859" s="5"/>
      <c r="T859" s="5"/>
    </row>
    <row r="860">
      <c r="I860" s="7"/>
      <c r="J860" s="7"/>
      <c r="K860" s="7"/>
      <c r="R860" s="5"/>
      <c r="S860" s="5"/>
      <c r="T860" s="5"/>
    </row>
    <row r="861">
      <c r="I861" s="7"/>
      <c r="J861" s="7"/>
      <c r="K861" s="7"/>
      <c r="R861" s="5"/>
      <c r="S861" s="5"/>
      <c r="T861" s="5"/>
    </row>
    <row r="862">
      <c r="I862" s="7"/>
      <c r="J862" s="7"/>
      <c r="K862" s="7"/>
      <c r="R862" s="5"/>
      <c r="S862" s="5"/>
      <c r="T862" s="5"/>
    </row>
    <row r="863">
      <c r="I863" s="7"/>
      <c r="J863" s="7"/>
      <c r="K863" s="7"/>
      <c r="R863" s="5"/>
      <c r="S863" s="5"/>
      <c r="T863" s="5"/>
    </row>
    <row r="864">
      <c r="I864" s="7"/>
      <c r="J864" s="7"/>
      <c r="K864" s="7"/>
      <c r="R864" s="5"/>
      <c r="S864" s="5"/>
      <c r="T864" s="5"/>
    </row>
    <row r="865">
      <c r="I865" s="7"/>
      <c r="J865" s="7"/>
      <c r="K865" s="7"/>
      <c r="R865" s="5"/>
      <c r="S865" s="5"/>
      <c r="T865" s="5"/>
    </row>
    <row r="866">
      <c r="I866" s="7"/>
      <c r="J866" s="7"/>
      <c r="K866" s="7"/>
      <c r="R866" s="5"/>
      <c r="S866" s="5"/>
      <c r="T866" s="5"/>
    </row>
    <row r="867">
      <c r="I867" s="7"/>
      <c r="J867" s="7"/>
      <c r="K867" s="7"/>
      <c r="R867" s="5"/>
      <c r="S867" s="5"/>
      <c r="T867" s="5"/>
    </row>
    <row r="868">
      <c r="I868" s="7"/>
      <c r="J868" s="7"/>
      <c r="K868" s="7"/>
      <c r="R868" s="5"/>
      <c r="S868" s="5"/>
      <c r="T868" s="5"/>
    </row>
    <row r="869">
      <c r="I869" s="7"/>
      <c r="J869" s="7"/>
      <c r="K869" s="7"/>
      <c r="R869" s="5"/>
      <c r="S869" s="5"/>
      <c r="T869" s="5"/>
    </row>
    <row r="870">
      <c r="I870" s="7"/>
      <c r="J870" s="7"/>
      <c r="K870" s="7"/>
      <c r="R870" s="5"/>
      <c r="S870" s="5"/>
      <c r="T870" s="5"/>
    </row>
    <row r="871">
      <c r="I871" s="7"/>
      <c r="J871" s="7"/>
      <c r="K871" s="7"/>
      <c r="R871" s="5"/>
      <c r="S871" s="5"/>
      <c r="T871" s="5"/>
    </row>
    <row r="872">
      <c r="I872" s="7"/>
      <c r="J872" s="7"/>
      <c r="K872" s="7"/>
      <c r="R872" s="5"/>
      <c r="S872" s="5"/>
      <c r="T872" s="5"/>
    </row>
    <row r="873">
      <c r="I873" s="7"/>
      <c r="J873" s="7"/>
      <c r="K873" s="7"/>
      <c r="R873" s="5"/>
      <c r="S873" s="5"/>
      <c r="T873" s="5"/>
    </row>
    <row r="874">
      <c r="I874" s="7"/>
      <c r="J874" s="7"/>
      <c r="K874" s="7"/>
      <c r="R874" s="5"/>
      <c r="S874" s="5"/>
      <c r="T874" s="5"/>
    </row>
    <row r="875">
      <c r="I875" s="7"/>
      <c r="J875" s="7"/>
      <c r="K875" s="7"/>
      <c r="R875" s="5"/>
      <c r="S875" s="5"/>
      <c r="T875" s="5"/>
    </row>
    <row r="876">
      <c r="I876" s="7"/>
      <c r="J876" s="7"/>
      <c r="K876" s="7"/>
      <c r="R876" s="5"/>
      <c r="S876" s="5"/>
      <c r="T876" s="5"/>
    </row>
    <row r="877">
      <c r="I877" s="7"/>
      <c r="J877" s="7"/>
      <c r="K877" s="7"/>
      <c r="R877" s="5"/>
      <c r="S877" s="5"/>
      <c r="T877" s="5"/>
    </row>
    <row r="878">
      <c r="I878" s="7"/>
      <c r="J878" s="7"/>
      <c r="K878" s="7"/>
      <c r="R878" s="5"/>
      <c r="S878" s="5"/>
      <c r="T878" s="5"/>
    </row>
    <row r="879">
      <c r="I879" s="7"/>
      <c r="J879" s="7"/>
      <c r="K879" s="7"/>
      <c r="R879" s="5"/>
      <c r="S879" s="5"/>
      <c r="T879" s="5"/>
    </row>
    <row r="880">
      <c r="I880" s="7"/>
      <c r="J880" s="7"/>
      <c r="K880" s="7"/>
      <c r="R880" s="5"/>
      <c r="S880" s="5"/>
      <c r="T880" s="5"/>
    </row>
    <row r="881">
      <c r="I881" s="7"/>
      <c r="J881" s="7"/>
      <c r="K881" s="7"/>
      <c r="R881" s="5"/>
      <c r="S881" s="5"/>
      <c r="T881" s="5"/>
    </row>
    <row r="882">
      <c r="I882" s="7"/>
      <c r="J882" s="7"/>
      <c r="K882" s="7"/>
      <c r="R882" s="5"/>
      <c r="S882" s="5"/>
      <c r="T882" s="5"/>
    </row>
    <row r="883">
      <c r="I883" s="7"/>
      <c r="J883" s="7"/>
      <c r="K883" s="7"/>
      <c r="R883" s="5"/>
      <c r="S883" s="5"/>
      <c r="T883" s="5"/>
    </row>
    <row r="884">
      <c r="I884" s="7"/>
      <c r="J884" s="7"/>
      <c r="K884" s="7"/>
      <c r="R884" s="5"/>
      <c r="S884" s="5"/>
      <c r="T884" s="5"/>
    </row>
    <row r="885">
      <c r="I885" s="7"/>
      <c r="J885" s="7"/>
      <c r="K885" s="7"/>
      <c r="R885" s="5"/>
      <c r="S885" s="5"/>
      <c r="T885" s="5"/>
    </row>
    <row r="886">
      <c r="I886" s="7"/>
      <c r="J886" s="7"/>
      <c r="K886" s="7"/>
      <c r="R886" s="5"/>
      <c r="S886" s="5"/>
      <c r="T886" s="5"/>
    </row>
    <row r="887">
      <c r="I887" s="7"/>
      <c r="J887" s="7"/>
      <c r="K887" s="7"/>
      <c r="R887" s="5"/>
      <c r="S887" s="5"/>
      <c r="T887" s="5"/>
    </row>
    <row r="888">
      <c r="I888" s="7"/>
      <c r="J888" s="7"/>
      <c r="K888" s="7"/>
      <c r="R888" s="5"/>
      <c r="S888" s="5"/>
      <c r="T888" s="5"/>
    </row>
    <row r="889">
      <c r="I889" s="7"/>
      <c r="J889" s="7"/>
      <c r="K889" s="7"/>
      <c r="R889" s="5"/>
      <c r="S889" s="5"/>
      <c r="T889" s="5"/>
    </row>
    <row r="890">
      <c r="I890" s="7"/>
      <c r="J890" s="7"/>
      <c r="K890" s="7"/>
      <c r="R890" s="5"/>
      <c r="S890" s="5"/>
      <c r="T890" s="5"/>
    </row>
    <row r="891">
      <c r="I891" s="7"/>
      <c r="J891" s="7"/>
      <c r="K891" s="7"/>
      <c r="R891" s="5"/>
      <c r="S891" s="5"/>
      <c r="T891" s="5"/>
    </row>
    <row r="892">
      <c r="I892" s="7"/>
      <c r="J892" s="7"/>
      <c r="K892" s="7"/>
      <c r="R892" s="5"/>
      <c r="S892" s="5"/>
      <c r="T892" s="5"/>
    </row>
    <row r="893">
      <c r="I893" s="7"/>
      <c r="J893" s="7"/>
      <c r="K893" s="7"/>
      <c r="R893" s="5"/>
      <c r="S893" s="5"/>
      <c r="T893" s="5"/>
    </row>
    <row r="894">
      <c r="I894" s="7"/>
      <c r="J894" s="7"/>
      <c r="K894" s="7"/>
      <c r="R894" s="5"/>
      <c r="S894" s="5"/>
      <c r="T894" s="5"/>
    </row>
    <row r="895">
      <c r="I895" s="7"/>
      <c r="J895" s="7"/>
      <c r="K895" s="7"/>
      <c r="R895" s="5"/>
      <c r="S895" s="5"/>
      <c r="T895" s="5"/>
    </row>
    <row r="896">
      <c r="I896" s="7"/>
      <c r="J896" s="7"/>
      <c r="K896" s="7"/>
      <c r="R896" s="5"/>
      <c r="S896" s="5"/>
      <c r="T896" s="5"/>
    </row>
    <row r="897">
      <c r="I897" s="7"/>
      <c r="J897" s="7"/>
      <c r="K897" s="7"/>
      <c r="R897" s="5"/>
      <c r="S897" s="5"/>
      <c r="T897" s="5"/>
    </row>
    <row r="898">
      <c r="I898" s="7"/>
      <c r="J898" s="7"/>
      <c r="K898" s="7"/>
      <c r="R898" s="5"/>
      <c r="S898" s="5"/>
      <c r="T898" s="5"/>
    </row>
    <row r="899">
      <c r="I899" s="7"/>
      <c r="J899" s="7"/>
      <c r="K899" s="7"/>
      <c r="R899" s="5"/>
      <c r="S899" s="5"/>
      <c r="T899" s="5"/>
    </row>
    <row r="900">
      <c r="I900" s="7"/>
      <c r="J900" s="7"/>
      <c r="K900" s="7"/>
      <c r="R900" s="5"/>
      <c r="S900" s="5"/>
      <c r="T900" s="5"/>
    </row>
    <row r="901">
      <c r="I901" s="7"/>
      <c r="J901" s="7"/>
      <c r="K901" s="7"/>
      <c r="R901" s="5"/>
      <c r="S901" s="5"/>
      <c r="T901" s="5"/>
    </row>
    <row r="902">
      <c r="I902" s="7"/>
      <c r="J902" s="7"/>
      <c r="K902" s="7"/>
      <c r="R902" s="5"/>
      <c r="S902" s="5"/>
      <c r="T902" s="5"/>
    </row>
    <row r="903">
      <c r="I903" s="7"/>
      <c r="J903" s="7"/>
      <c r="K903" s="7"/>
      <c r="R903" s="5"/>
      <c r="S903" s="5"/>
      <c r="T903" s="5"/>
    </row>
    <row r="904">
      <c r="I904" s="7"/>
      <c r="J904" s="7"/>
      <c r="K904" s="7"/>
      <c r="R904" s="5"/>
      <c r="S904" s="5"/>
      <c r="T904" s="5"/>
    </row>
    <row r="905">
      <c r="I905" s="7"/>
      <c r="J905" s="7"/>
      <c r="K905" s="7"/>
      <c r="R905" s="5"/>
      <c r="S905" s="5"/>
      <c r="T905" s="5"/>
    </row>
    <row r="906">
      <c r="I906" s="7"/>
      <c r="J906" s="7"/>
      <c r="K906" s="7"/>
      <c r="R906" s="5"/>
      <c r="S906" s="5"/>
      <c r="T906" s="5"/>
    </row>
    <row r="907">
      <c r="I907" s="7"/>
      <c r="J907" s="7"/>
      <c r="K907" s="7"/>
      <c r="R907" s="5"/>
      <c r="S907" s="5"/>
      <c r="T907" s="5"/>
    </row>
    <row r="908">
      <c r="I908" s="7"/>
      <c r="J908" s="7"/>
      <c r="K908" s="7"/>
      <c r="R908" s="5"/>
      <c r="S908" s="5"/>
      <c r="T908" s="5"/>
    </row>
    <row r="909">
      <c r="I909" s="7"/>
      <c r="J909" s="7"/>
      <c r="K909" s="7"/>
      <c r="R909" s="5"/>
      <c r="S909" s="5"/>
      <c r="T909" s="5"/>
    </row>
    <row r="910">
      <c r="I910" s="7"/>
      <c r="J910" s="7"/>
      <c r="K910" s="7"/>
      <c r="R910" s="5"/>
      <c r="S910" s="5"/>
      <c r="T910" s="5"/>
    </row>
    <row r="911">
      <c r="I911" s="7"/>
      <c r="J911" s="7"/>
      <c r="K911" s="7"/>
      <c r="R911" s="5"/>
      <c r="S911" s="5"/>
      <c r="T911" s="5"/>
    </row>
    <row r="912">
      <c r="I912" s="7"/>
      <c r="J912" s="7"/>
      <c r="K912" s="7"/>
      <c r="R912" s="5"/>
      <c r="S912" s="5"/>
      <c r="T912" s="5"/>
    </row>
    <row r="913">
      <c r="I913" s="7"/>
      <c r="J913" s="7"/>
      <c r="K913" s="7"/>
      <c r="R913" s="5"/>
      <c r="S913" s="5"/>
      <c r="T913" s="5"/>
    </row>
    <row r="914">
      <c r="I914" s="7"/>
      <c r="J914" s="7"/>
      <c r="K914" s="7"/>
      <c r="R914" s="5"/>
      <c r="S914" s="5"/>
      <c r="T914" s="5"/>
    </row>
    <row r="915">
      <c r="I915" s="7"/>
      <c r="J915" s="7"/>
      <c r="K915" s="7"/>
      <c r="R915" s="5"/>
      <c r="S915" s="5"/>
      <c r="T915" s="5"/>
    </row>
    <row r="916">
      <c r="I916" s="7"/>
      <c r="J916" s="7"/>
      <c r="K916" s="7"/>
      <c r="R916" s="5"/>
      <c r="S916" s="5"/>
      <c r="T916" s="5"/>
    </row>
    <row r="917">
      <c r="I917" s="7"/>
      <c r="J917" s="7"/>
      <c r="K917" s="7"/>
      <c r="R917" s="5"/>
      <c r="S917" s="5"/>
      <c r="T917" s="5"/>
    </row>
    <row r="918">
      <c r="I918" s="7"/>
      <c r="J918" s="7"/>
      <c r="K918" s="7"/>
      <c r="R918" s="5"/>
      <c r="S918" s="5"/>
      <c r="T918" s="5"/>
    </row>
    <row r="919">
      <c r="I919" s="7"/>
      <c r="J919" s="7"/>
      <c r="K919" s="7"/>
      <c r="R919" s="5"/>
      <c r="S919" s="5"/>
      <c r="T919" s="5"/>
    </row>
    <row r="920">
      <c r="I920" s="7"/>
      <c r="J920" s="7"/>
      <c r="K920" s="7"/>
      <c r="R920" s="5"/>
      <c r="S920" s="5"/>
      <c r="T920" s="5"/>
    </row>
    <row r="921">
      <c r="I921" s="7"/>
      <c r="J921" s="7"/>
      <c r="K921" s="7"/>
      <c r="R921" s="5"/>
      <c r="S921" s="5"/>
      <c r="T921" s="5"/>
    </row>
    <row r="922">
      <c r="I922" s="7"/>
      <c r="J922" s="7"/>
      <c r="K922" s="7"/>
      <c r="R922" s="5"/>
      <c r="S922" s="5"/>
      <c r="T922" s="5"/>
    </row>
    <row r="923">
      <c r="I923" s="7"/>
      <c r="J923" s="7"/>
      <c r="K923" s="7"/>
      <c r="R923" s="5"/>
      <c r="S923" s="5"/>
      <c r="T923" s="5"/>
    </row>
    <row r="924">
      <c r="I924" s="7"/>
      <c r="J924" s="7"/>
      <c r="K924" s="7"/>
      <c r="R924" s="5"/>
      <c r="S924" s="5"/>
      <c r="T924" s="5"/>
    </row>
    <row r="925">
      <c r="I925" s="7"/>
      <c r="J925" s="7"/>
      <c r="K925" s="7"/>
      <c r="R925" s="5"/>
      <c r="S925" s="5"/>
      <c r="T925" s="5"/>
    </row>
    <row r="926">
      <c r="I926" s="7"/>
      <c r="J926" s="7"/>
      <c r="K926" s="7"/>
      <c r="R926" s="5"/>
      <c r="S926" s="5"/>
      <c r="T926" s="5"/>
    </row>
    <row r="927">
      <c r="I927" s="7"/>
      <c r="J927" s="7"/>
      <c r="K927" s="7"/>
      <c r="R927" s="5"/>
      <c r="S927" s="5"/>
      <c r="T927" s="5"/>
    </row>
    <row r="928">
      <c r="I928" s="7"/>
      <c r="J928" s="7"/>
      <c r="K928" s="7"/>
      <c r="R928" s="5"/>
      <c r="S928" s="5"/>
      <c r="T928" s="5"/>
    </row>
    <row r="929">
      <c r="I929" s="7"/>
      <c r="J929" s="7"/>
      <c r="K929" s="7"/>
      <c r="R929" s="5"/>
      <c r="S929" s="5"/>
      <c r="T929" s="5"/>
    </row>
    <row r="930">
      <c r="I930" s="7"/>
      <c r="J930" s="7"/>
      <c r="K930" s="7"/>
      <c r="R930" s="5"/>
      <c r="S930" s="5"/>
      <c r="T930" s="5"/>
    </row>
    <row r="931">
      <c r="I931" s="7"/>
      <c r="J931" s="7"/>
      <c r="K931" s="7"/>
      <c r="R931" s="5"/>
      <c r="S931" s="5"/>
      <c r="T931" s="5"/>
    </row>
    <row r="932">
      <c r="I932" s="7"/>
      <c r="J932" s="7"/>
      <c r="K932" s="7"/>
      <c r="R932" s="5"/>
      <c r="S932" s="5"/>
      <c r="T932" s="5"/>
    </row>
    <row r="933">
      <c r="I933" s="7"/>
      <c r="J933" s="7"/>
      <c r="K933" s="7"/>
      <c r="R933" s="5"/>
      <c r="S933" s="5"/>
      <c r="T933" s="5"/>
    </row>
    <row r="934">
      <c r="I934" s="7"/>
      <c r="J934" s="7"/>
      <c r="K934" s="7"/>
      <c r="R934" s="5"/>
      <c r="S934" s="5"/>
      <c r="T934" s="5"/>
    </row>
    <row r="935">
      <c r="I935" s="7"/>
      <c r="J935" s="7"/>
      <c r="K935" s="7"/>
      <c r="R935" s="5"/>
      <c r="S935" s="5"/>
      <c r="T935" s="5"/>
    </row>
    <row r="936">
      <c r="I936" s="7"/>
      <c r="J936" s="7"/>
      <c r="K936" s="7"/>
      <c r="R936" s="5"/>
      <c r="S936" s="5"/>
      <c r="T936" s="5"/>
    </row>
    <row r="937">
      <c r="I937" s="7"/>
      <c r="J937" s="7"/>
      <c r="K937" s="7"/>
      <c r="R937" s="5"/>
      <c r="S937" s="5"/>
      <c r="T937" s="5"/>
    </row>
    <row r="938">
      <c r="I938" s="7"/>
      <c r="J938" s="7"/>
      <c r="K938" s="7"/>
      <c r="R938" s="5"/>
      <c r="S938" s="5"/>
      <c r="T938" s="5"/>
    </row>
    <row r="939">
      <c r="I939" s="7"/>
      <c r="J939" s="7"/>
      <c r="K939" s="7"/>
      <c r="R939" s="5"/>
      <c r="S939" s="5"/>
      <c r="T939" s="5"/>
    </row>
    <row r="940">
      <c r="I940" s="7"/>
      <c r="J940" s="7"/>
      <c r="K940" s="7"/>
      <c r="R940" s="5"/>
      <c r="S940" s="5"/>
      <c r="T940" s="5"/>
    </row>
    <row r="941">
      <c r="I941" s="7"/>
      <c r="J941" s="7"/>
      <c r="K941" s="7"/>
      <c r="R941" s="5"/>
      <c r="S941" s="5"/>
      <c r="T941" s="5"/>
    </row>
    <row r="942">
      <c r="I942" s="7"/>
      <c r="J942" s="7"/>
      <c r="K942" s="7"/>
      <c r="R942" s="5"/>
      <c r="S942" s="5"/>
      <c r="T942" s="5"/>
    </row>
    <row r="943">
      <c r="I943" s="7"/>
      <c r="J943" s="7"/>
      <c r="K943" s="7"/>
      <c r="R943" s="5"/>
      <c r="S943" s="5"/>
      <c r="T943" s="5"/>
    </row>
    <row r="944">
      <c r="I944" s="7"/>
      <c r="J944" s="7"/>
      <c r="K944" s="7"/>
      <c r="R944" s="5"/>
      <c r="S944" s="5"/>
      <c r="T944" s="5"/>
    </row>
    <row r="945">
      <c r="I945" s="7"/>
      <c r="J945" s="7"/>
      <c r="K945" s="7"/>
      <c r="R945" s="5"/>
      <c r="S945" s="5"/>
      <c r="T945" s="5"/>
    </row>
    <row r="946">
      <c r="I946" s="7"/>
      <c r="J946" s="7"/>
      <c r="K946" s="7"/>
      <c r="R946" s="5"/>
      <c r="S946" s="5"/>
      <c r="T946" s="5"/>
    </row>
    <row r="947">
      <c r="I947" s="7"/>
      <c r="J947" s="7"/>
      <c r="K947" s="7"/>
      <c r="R947" s="5"/>
      <c r="S947" s="5"/>
      <c r="T947" s="5"/>
    </row>
    <row r="948">
      <c r="I948" s="7"/>
      <c r="J948" s="7"/>
      <c r="K948" s="7"/>
      <c r="R948" s="5"/>
      <c r="S948" s="5"/>
      <c r="T948" s="5"/>
    </row>
    <row r="949">
      <c r="I949" s="7"/>
      <c r="J949" s="7"/>
      <c r="K949" s="7"/>
      <c r="R949" s="5"/>
      <c r="S949" s="5"/>
      <c r="T949" s="5"/>
    </row>
    <row r="950">
      <c r="I950" s="7"/>
      <c r="J950" s="7"/>
      <c r="K950" s="7"/>
      <c r="R950" s="5"/>
      <c r="S950" s="5"/>
      <c r="T950" s="5"/>
    </row>
    <row r="951">
      <c r="I951" s="7"/>
      <c r="J951" s="7"/>
      <c r="K951" s="7"/>
      <c r="R951" s="5"/>
      <c r="S951" s="5"/>
      <c r="T951" s="5"/>
    </row>
    <row r="952">
      <c r="I952" s="7"/>
      <c r="J952" s="7"/>
      <c r="K952" s="7"/>
      <c r="R952" s="5"/>
      <c r="S952" s="5"/>
      <c r="T952" s="5"/>
    </row>
    <row r="953">
      <c r="I953" s="7"/>
      <c r="J953" s="7"/>
      <c r="K953" s="7"/>
      <c r="R953" s="5"/>
      <c r="S953" s="5"/>
      <c r="T953" s="5"/>
    </row>
    <row r="954">
      <c r="I954" s="7"/>
      <c r="J954" s="7"/>
      <c r="K954" s="7"/>
      <c r="R954" s="5"/>
      <c r="S954" s="5"/>
      <c r="T954" s="5"/>
    </row>
    <row r="955">
      <c r="I955" s="7"/>
      <c r="J955" s="7"/>
      <c r="K955" s="7"/>
      <c r="R955" s="5"/>
      <c r="S955" s="5"/>
      <c r="T955" s="5"/>
    </row>
    <row r="956">
      <c r="I956" s="7"/>
      <c r="J956" s="7"/>
      <c r="K956" s="7"/>
      <c r="R956" s="5"/>
      <c r="S956" s="5"/>
      <c r="T956" s="5"/>
    </row>
    <row r="957">
      <c r="I957" s="7"/>
      <c r="J957" s="7"/>
      <c r="K957" s="7"/>
      <c r="R957" s="5"/>
      <c r="S957" s="5"/>
      <c r="T957" s="5"/>
    </row>
    <row r="958">
      <c r="I958" s="7"/>
      <c r="J958" s="7"/>
      <c r="K958" s="7"/>
      <c r="R958" s="5"/>
      <c r="S958" s="5"/>
      <c r="T958" s="5"/>
    </row>
    <row r="959">
      <c r="I959" s="7"/>
      <c r="J959" s="7"/>
      <c r="K959" s="7"/>
      <c r="R959" s="5"/>
      <c r="S959" s="5"/>
      <c r="T959" s="5"/>
    </row>
    <row r="960">
      <c r="I960" s="7"/>
      <c r="J960" s="7"/>
      <c r="K960" s="7"/>
      <c r="R960" s="5"/>
      <c r="S960" s="5"/>
      <c r="T960" s="5"/>
    </row>
    <row r="961">
      <c r="I961" s="7"/>
      <c r="J961" s="7"/>
      <c r="K961" s="7"/>
      <c r="R961" s="5"/>
      <c r="S961" s="5"/>
      <c r="T961" s="5"/>
    </row>
    <row r="962">
      <c r="I962" s="7"/>
      <c r="J962" s="7"/>
      <c r="K962" s="7"/>
      <c r="R962" s="5"/>
      <c r="S962" s="5"/>
      <c r="T962" s="5"/>
    </row>
    <row r="963">
      <c r="I963" s="7"/>
      <c r="J963" s="7"/>
      <c r="K963" s="7"/>
      <c r="R963" s="5"/>
      <c r="S963" s="5"/>
      <c r="T963" s="5"/>
    </row>
    <row r="964">
      <c r="I964" s="7"/>
      <c r="J964" s="7"/>
      <c r="K964" s="7"/>
      <c r="R964" s="5"/>
      <c r="S964" s="5"/>
      <c r="T964" s="5"/>
    </row>
    <row r="965">
      <c r="I965" s="7"/>
      <c r="J965" s="7"/>
      <c r="K965" s="7"/>
      <c r="R965" s="5"/>
      <c r="S965" s="5"/>
      <c r="T965" s="5"/>
    </row>
    <row r="966">
      <c r="I966" s="7"/>
      <c r="J966" s="7"/>
      <c r="K966" s="7"/>
      <c r="R966" s="5"/>
      <c r="S966" s="5"/>
      <c r="T966" s="5"/>
    </row>
    <row r="967">
      <c r="I967" s="7"/>
      <c r="J967" s="7"/>
      <c r="K967" s="7"/>
      <c r="R967" s="5"/>
      <c r="S967" s="5"/>
      <c r="T967" s="5"/>
    </row>
    <row r="968">
      <c r="I968" s="7"/>
      <c r="J968" s="7"/>
      <c r="K968" s="7"/>
      <c r="R968" s="5"/>
      <c r="S968" s="5"/>
      <c r="T968" s="5"/>
    </row>
    <row r="969">
      <c r="I969" s="7"/>
      <c r="J969" s="7"/>
      <c r="K969" s="7"/>
      <c r="R969" s="5"/>
      <c r="S969" s="5"/>
      <c r="T969" s="5"/>
    </row>
    <row r="970">
      <c r="I970" s="7"/>
      <c r="J970" s="7"/>
      <c r="K970" s="7"/>
      <c r="R970" s="5"/>
      <c r="S970" s="5"/>
      <c r="T970" s="5"/>
    </row>
    <row r="971">
      <c r="I971" s="7"/>
      <c r="J971" s="7"/>
      <c r="K971" s="7"/>
      <c r="R971" s="5"/>
      <c r="S971" s="5"/>
      <c r="T971" s="5"/>
    </row>
    <row r="972">
      <c r="I972" s="7"/>
      <c r="J972" s="7"/>
      <c r="K972" s="7"/>
      <c r="R972" s="5"/>
      <c r="S972" s="5"/>
      <c r="T972" s="5"/>
    </row>
    <row r="973">
      <c r="I973" s="7"/>
      <c r="J973" s="7"/>
      <c r="K973" s="7"/>
      <c r="R973" s="5"/>
      <c r="S973" s="5"/>
      <c r="T973" s="5"/>
    </row>
    <row r="974">
      <c r="I974" s="7"/>
      <c r="J974" s="7"/>
      <c r="K974" s="7"/>
      <c r="R974" s="5"/>
      <c r="S974" s="5"/>
      <c r="T974" s="5"/>
    </row>
    <row r="975">
      <c r="I975" s="7"/>
      <c r="J975" s="7"/>
      <c r="K975" s="7"/>
      <c r="R975" s="5"/>
      <c r="S975" s="5"/>
      <c r="T975" s="5"/>
    </row>
    <row r="976">
      <c r="I976" s="7"/>
      <c r="J976" s="7"/>
      <c r="K976" s="7"/>
      <c r="R976" s="5"/>
      <c r="S976" s="5"/>
      <c r="T976" s="5"/>
    </row>
    <row r="977">
      <c r="I977" s="7"/>
      <c r="J977" s="7"/>
      <c r="K977" s="7"/>
      <c r="R977" s="5"/>
      <c r="S977" s="5"/>
      <c r="T977" s="5"/>
    </row>
    <row r="978">
      <c r="I978" s="7"/>
      <c r="J978" s="7"/>
      <c r="K978" s="7"/>
      <c r="R978" s="5"/>
      <c r="S978" s="5"/>
      <c r="T978" s="5"/>
    </row>
    <row r="979">
      <c r="I979" s="7"/>
      <c r="J979" s="7"/>
      <c r="K979" s="7"/>
      <c r="R979" s="5"/>
      <c r="S979" s="5"/>
      <c r="T979" s="5"/>
    </row>
    <row r="980">
      <c r="I980" s="7"/>
      <c r="J980" s="7"/>
      <c r="K980" s="7"/>
      <c r="R980" s="5"/>
      <c r="S980" s="5"/>
      <c r="T980" s="5"/>
    </row>
    <row r="981">
      <c r="I981" s="7"/>
      <c r="J981" s="7"/>
      <c r="K981" s="7"/>
      <c r="R981" s="5"/>
      <c r="S981" s="5"/>
      <c r="T981" s="5"/>
    </row>
    <row r="982">
      <c r="I982" s="7"/>
      <c r="J982" s="7"/>
      <c r="K982" s="7"/>
      <c r="R982" s="5"/>
      <c r="S982" s="5"/>
      <c r="T982" s="5"/>
    </row>
    <row r="983">
      <c r="I983" s="7"/>
      <c r="J983" s="7"/>
      <c r="K983" s="7"/>
      <c r="R983" s="5"/>
      <c r="S983" s="5"/>
      <c r="T983" s="5"/>
    </row>
    <row r="984">
      <c r="I984" s="7"/>
      <c r="J984" s="7"/>
      <c r="K984" s="7"/>
      <c r="R984" s="5"/>
      <c r="S984" s="5"/>
      <c r="T984" s="5"/>
    </row>
    <row r="985">
      <c r="I985" s="7"/>
      <c r="J985" s="7"/>
      <c r="K985" s="7"/>
      <c r="R985" s="5"/>
      <c r="S985" s="5"/>
      <c r="T985" s="5"/>
    </row>
    <row r="986">
      <c r="I986" s="7"/>
      <c r="J986" s="7"/>
      <c r="K986" s="7"/>
      <c r="R986" s="5"/>
      <c r="S986" s="5"/>
      <c r="T986" s="5"/>
    </row>
    <row r="987">
      <c r="I987" s="7"/>
      <c r="J987" s="7"/>
      <c r="K987" s="7"/>
      <c r="R987" s="5"/>
      <c r="S987" s="5"/>
      <c r="T987" s="5"/>
    </row>
    <row r="988">
      <c r="I988" s="7"/>
      <c r="J988" s="7"/>
      <c r="K988" s="7"/>
      <c r="R988" s="5"/>
      <c r="S988" s="5"/>
      <c r="T988" s="5"/>
    </row>
    <row r="989">
      <c r="I989" s="7"/>
      <c r="J989" s="7"/>
      <c r="K989" s="7"/>
      <c r="R989" s="5"/>
      <c r="S989" s="5"/>
      <c r="T989" s="5"/>
    </row>
    <row r="990">
      <c r="I990" s="7"/>
      <c r="J990" s="7"/>
      <c r="K990" s="7"/>
      <c r="R990" s="5"/>
      <c r="S990" s="5"/>
      <c r="T990" s="5"/>
    </row>
    <row r="991">
      <c r="I991" s="7"/>
      <c r="J991" s="7"/>
      <c r="K991" s="7"/>
      <c r="R991" s="5"/>
      <c r="S991" s="5"/>
      <c r="T991" s="5"/>
    </row>
    <row r="992">
      <c r="I992" s="7"/>
      <c r="J992" s="7"/>
      <c r="K992" s="7"/>
      <c r="R992" s="5"/>
      <c r="S992" s="5"/>
      <c r="T992" s="5"/>
    </row>
    <row r="993">
      <c r="I993" s="7"/>
      <c r="J993" s="7"/>
      <c r="K993" s="7"/>
      <c r="R993" s="5"/>
      <c r="S993" s="5"/>
      <c r="T993" s="5"/>
    </row>
    <row r="994">
      <c r="I994" s="7"/>
      <c r="J994" s="7"/>
      <c r="K994" s="7"/>
      <c r="R994" s="5"/>
      <c r="S994" s="5"/>
      <c r="T994" s="5"/>
    </row>
    <row r="995">
      <c r="I995" s="7"/>
      <c r="J995" s="7"/>
      <c r="K995" s="7"/>
      <c r="R995" s="5"/>
      <c r="S995" s="5"/>
      <c r="T995" s="5"/>
    </row>
    <row r="996">
      <c r="I996" s="7"/>
      <c r="J996" s="7"/>
      <c r="K996" s="7"/>
      <c r="R996" s="5"/>
      <c r="S996" s="5"/>
      <c r="T996" s="5"/>
    </row>
    <row r="997">
      <c r="I997" s="7"/>
      <c r="J997" s="7"/>
      <c r="K997" s="7"/>
      <c r="R997" s="5"/>
      <c r="S997" s="5"/>
      <c r="T997" s="5"/>
    </row>
    <row r="998">
      <c r="I998" s="7"/>
      <c r="J998" s="7"/>
      <c r="K998" s="7"/>
      <c r="R998" s="5"/>
      <c r="S998" s="5"/>
      <c r="T998" s="5"/>
    </row>
  </sheetData>
  <mergeCells count="14">
    <mergeCell ref="C8:E8"/>
    <mergeCell ref="F8:H8"/>
    <mergeCell ref="L8:N8"/>
    <mergeCell ref="O8:Q8"/>
    <mergeCell ref="R8:T8"/>
    <mergeCell ref="U8:W8"/>
    <mergeCell ref="B1:L1"/>
    <mergeCell ref="B2:M2"/>
    <mergeCell ref="E3:H3"/>
    <mergeCell ref="E4:H4"/>
    <mergeCell ref="A5:M5"/>
    <mergeCell ref="A6:M6"/>
    <mergeCell ref="A8:B8"/>
    <mergeCell ref="I8:K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4" max="4" width="9.88"/>
    <col customWidth="1" min="8" max="8" width="15.13"/>
    <col customWidth="1" min="18" max="18" width="9.88"/>
    <col customWidth="1" min="19" max="19" width="9.0"/>
    <col customWidth="1" min="20" max="20" width="9.63"/>
    <col customWidth="1" min="21" max="21" width="11.38"/>
    <col customWidth="1" min="22" max="22" width="8.5"/>
    <col customWidth="1" min="23" max="23" width="10.75"/>
    <col customWidth="1" min="24" max="26" width="8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197">
        <v>46381.0</v>
      </c>
      <c r="R3" s="5"/>
      <c r="S3" s="5"/>
      <c r="T3" s="5"/>
    </row>
    <row r="4">
      <c r="E4" s="8"/>
      <c r="I4" s="7"/>
      <c r="J4" s="7"/>
      <c r="K4" s="7"/>
      <c r="R4" s="5"/>
      <c r="S4" s="5"/>
      <c r="T4" s="5"/>
    </row>
    <row r="5">
      <c r="A5" s="9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A6" s="9" t="s">
        <v>146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R6" s="5"/>
      <c r="S6" s="5"/>
      <c r="T6" s="5"/>
    </row>
    <row r="7">
      <c r="C7" s="10"/>
      <c r="I7" s="7"/>
      <c r="J7" s="7"/>
      <c r="K7" s="7"/>
      <c r="R7" s="5"/>
      <c r="S7" s="5"/>
      <c r="T7" s="5"/>
    </row>
    <row r="8">
      <c r="A8" s="11" t="s">
        <v>5</v>
      </c>
      <c r="B8" s="3"/>
      <c r="C8" s="9" t="s">
        <v>6</v>
      </c>
      <c r="D8" s="2"/>
      <c r="E8" s="3"/>
      <c r="F8" s="9" t="s">
        <v>7</v>
      </c>
      <c r="G8" s="2"/>
      <c r="H8" s="3"/>
      <c r="I8" s="9" t="s">
        <v>8</v>
      </c>
      <c r="J8" s="2"/>
      <c r="K8" s="3"/>
      <c r="L8" s="9" t="s">
        <v>9</v>
      </c>
      <c r="M8" s="2"/>
      <c r="N8" s="3"/>
      <c r="O8" s="9" t="s">
        <v>10</v>
      </c>
      <c r="P8" s="2"/>
      <c r="Q8" s="3"/>
      <c r="R8" s="12" t="s">
        <v>11</v>
      </c>
      <c r="S8" s="2"/>
      <c r="T8" s="3"/>
      <c r="U8" s="11" t="s">
        <v>12</v>
      </c>
      <c r="V8" s="2"/>
      <c r="W8" s="3"/>
      <c r="X8" s="13"/>
      <c r="Y8" s="13"/>
      <c r="Z8" s="13"/>
    </row>
    <row r="9">
      <c r="A9" s="104"/>
      <c r="B9" s="104"/>
      <c r="C9" s="207">
        <v>10.0</v>
      </c>
      <c r="D9" s="207">
        <v>5.0</v>
      </c>
      <c r="E9" s="207">
        <v>5.0</v>
      </c>
      <c r="F9" s="207">
        <v>7.0</v>
      </c>
      <c r="G9" s="207">
        <v>0.0</v>
      </c>
      <c r="H9" s="207">
        <v>8.0</v>
      </c>
      <c r="I9" s="207">
        <v>13.0</v>
      </c>
      <c r="J9" s="208">
        <v>10.0</v>
      </c>
      <c r="K9" s="207">
        <v>3.0</v>
      </c>
      <c r="L9" s="207">
        <v>11.0</v>
      </c>
      <c r="M9" s="207">
        <v>7.0</v>
      </c>
      <c r="N9" s="207">
        <v>1.0</v>
      </c>
      <c r="O9" s="207">
        <v>14.0</v>
      </c>
      <c r="P9" s="207">
        <v>0.0</v>
      </c>
      <c r="Q9" s="207">
        <v>13.0</v>
      </c>
      <c r="R9" s="209">
        <f t="shared" ref="R9:S9" si="1">SUM(C9,F9,I9,L9,O9)</f>
        <v>55</v>
      </c>
      <c r="S9" s="209">
        <f t="shared" si="1"/>
        <v>22</v>
      </c>
      <c r="T9" s="209">
        <f>Sum(E9,H9,K9,N9,Q9)</f>
        <v>30</v>
      </c>
      <c r="U9" s="210"/>
      <c r="V9" s="210"/>
      <c r="W9" s="210"/>
      <c r="X9" s="104"/>
      <c r="Y9" s="104"/>
      <c r="Z9" s="104"/>
    </row>
    <row r="10">
      <c r="A10" s="18" t="s">
        <v>13</v>
      </c>
      <c r="B10" s="18" t="s">
        <v>14</v>
      </c>
      <c r="C10" s="19" t="s">
        <v>15</v>
      </c>
      <c r="D10" s="19" t="s">
        <v>16</v>
      </c>
      <c r="E10" s="20" t="s">
        <v>17</v>
      </c>
      <c r="F10" s="19" t="s">
        <v>15</v>
      </c>
      <c r="G10" s="19" t="s">
        <v>16</v>
      </c>
      <c r="H10" s="20" t="s">
        <v>17</v>
      </c>
      <c r="I10" s="19" t="s">
        <v>15</v>
      </c>
      <c r="J10" s="19" t="s">
        <v>16</v>
      </c>
      <c r="K10" s="20" t="s">
        <v>17</v>
      </c>
      <c r="L10" s="19" t="s">
        <v>15</v>
      </c>
      <c r="M10" s="19" t="s">
        <v>16</v>
      </c>
      <c r="N10" s="20" t="s">
        <v>17</v>
      </c>
      <c r="O10" s="19" t="s">
        <v>15</v>
      </c>
      <c r="P10" s="21" t="s">
        <v>18</v>
      </c>
      <c r="Q10" s="20" t="s">
        <v>17</v>
      </c>
      <c r="R10" s="19" t="s">
        <v>15</v>
      </c>
      <c r="S10" s="21" t="s">
        <v>18</v>
      </c>
      <c r="T10" s="21" t="s">
        <v>17</v>
      </c>
      <c r="U10" s="19" t="s">
        <v>15</v>
      </c>
      <c r="V10" s="21" t="s">
        <v>18</v>
      </c>
      <c r="W10" s="21" t="s">
        <v>17</v>
      </c>
      <c r="X10" s="22"/>
      <c r="Y10" s="22"/>
      <c r="Z10" s="22"/>
    </row>
    <row r="11">
      <c r="A11" s="23">
        <v>1.0</v>
      </c>
      <c r="B11" s="24" t="s">
        <v>19</v>
      </c>
      <c r="C11" s="15">
        <v>9.0</v>
      </c>
      <c r="D11" s="15">
        <v>5.0</v>
      </c>
      <c r="E11" s="15">
        <v>4.0</v>
      </c>
      <c r="F11" s="15">
        <v>6.0</v>
      </c>
      <c r="G11" s="15"/>
      <c r="H11" s="15">
        <v>6.0</v>
      </c>
      <c r="I11" s="25">
        <v>12.0</v>
      </c>
      <c r="J11" s="25">
        <v>10.0</v>
      </c>
      <c r="K11" s="25">
        <v>3.0</v>
      </c>
      <c r="L11" s="15">
        <v>8.0</v>
      </c>
      <c r="M11" s="15">
        <v>6.0</v>
      </c>
      <c r="N11" s="15">
        <v>1.0</v>
      </c>
      <c r="O11" s="15">
        <v>12.0</v>
      </c>
      <c r="P11" s="207">
        <v>0.0</v>
      </c>
      <c r="Q11" s="15">
        <v>12.0</v>
      </c>
      <c r="R11" s="27">
        <f t="shared" ref="R11:T11" si="2">SUM(C11,F11,I11,L11,O11)</f>
        <v>47</v>
      </c>
      <c r="S11" s="27">
        <f t="shared" si="2"/>
        <v>21</v>
      </c>
      <c r="T11" s="27">
        <f t="shared" si="2"/>
        <v>26</v>
      </c>
      <c r="U11" s="28">
        <f t="shared" ref="U11:U112" si="4">R11*100/55</f>
        <v>85.45454545</v>
      </c>
      <c r="V11" s="29">
        <f t="shared" ref="V11:V112" si="5">S11*100/22</f>
        <v>95.45454545</v>
      </c>
      <c r="W11" s="29">
        <f t="shared" ref="W11:W112" si="6">T11*100/30</f>
        <v>86.66666667</v>
      </c>
      <c r="X11" s="211"/>
      <c r="Y11" s="211"/>
      <c r="Z11" s="211"/>
    </row>
    <row r="12">
      <c r="A12" s="31">
        <v>2.0</v>
      </c>
      <c r="B12" s="32" t="s">
        <v>20</v>
      </c>
      <c r="C12" s="15">
        <v>9.0</v>
      </c>
      <c r="D12" s="15">
        <v>2.0</v>
      </c>
      <c r="E12" s="15">
        <v>3.0</v>
      </c>
      <c r="F12" s="15">
        <v>5.0</v>
      </c>
      <c r="G12" s="14"/>
      <c r="H12" s="15">
        <v>5.0</v>
      </c>
      <c r="I12" s="15">
        <v>9.0</v>
      </c>
      <c r="J12" s="25">
        <v>8.0</v>
      </c>
      <c r="K12" s="25">
        <v>3.0</v>
      </c>
      <c r="L12" s="15">
        <v>6.0</v>
      </c>
      <c r="M12" s="15">
        <v>4.0</v>
      </c>
      <c r="N12" s="15">
        <v>1.0</v>
      </c>
      <c r="O12" s="15">
        <v>9.0</v>
      </c>
      <c r="P12" s="207">
        <v>0.0</v>
      </c>
      <c r="Q12" s="15">
        <v>10.0</v>
      </c>
      <c r="R12" s="27">
        <f t="shared" ref="R12:T12" si="3">SUM(C12,F12,I12,L12,O12)</f>
        <v>38</v>
      </c>
      <c r="S12" s="27">
        <f t="shared" si="3"/>
        <v>14</v>
      </c>
      <c r="T12" s="27">
        <f t="shared" si="3"/>
        <v>22</v>
      </c>
      <c r="U12" s="28">
        <f t="shared" si="4"/>
        <v>69.09090909</v>
      </c>
      <c r="V12" s="29">
        <f t="shared" si="5"/>
        <v>63.63636364</v>
      </c>
      <c r="W12" s="29">
        <f t="shared" si="6"/>
        <v>73.33333333</v>
      </c>
      <c r="X12" s="211"/>
      <c r="Y12" s="211"/>
      <c r="Z12" s="211"/>
    </row>
    <row r="13">
      <c r="A13" s="31">
        <v>3.0</v>
      </c>
      <c r="B13" s="32" t="s">
        <v>21</v>
      </c>
      <c r="C13" s="15">
        <v>7.0</v>
      </c>
      <c r="D13" s="15">
        <v>2.0</v>
      </c>
      <c r="E13" s="15">
        <v>5.0</v>
      </c>
      <c r="F13" s="15">
        <v>5.0</v>
      </c>
      <c r="G13" s="14"/>
      <c r="H13" s="15">
        <v>5.0</v>
      </c>
      <c r="I13" s="25">
        <v>10.0</v>
      </c>
      <c r="J13" s="25">
        <v>7.0</v>
      </c>
      <c r="K13" s="25">
        <v>1.0</v>
      </c>
      <c r="L13" s="15">
        <v>6.0</v>
      </c>
      <c r="M13" s="15">
        <v>4.0</v>
      </c>
      <c r="N13" s="15">
        <v>1.0</v>
      </c>
      <c r="O13" s="15">
        <v>10.0</v>
      </c>
      <c r="P13" s="207">
        <v>0.0</v>
      </c>
      <c r="Q13" s="15">
        <v>10.0</v>
      </c>
      <c r="R13" s="27">
        <f t="shared" ref="R13:T13" si="7">SUM(C13,F13,I13,L13,O13)</f>
        <v>38</v>
      </c>
      <c r="S13" s="27">
        <f t="shared" si="7"/>
        <v>13</v>
      </c>
      <c r="T13" s="27">
        <f t="shared" si="7"/>
        <v>22</v>
      </c>
      <c r="U13" s="28">
        <f t="shared" si="4"/>
        <v>69.09090909</v>
      </c>
      <c r="V13" s="29">
        <f t="shared" si="5"/>
        <v>59.09090909</v>
      </c>
      <c r="W13" s="29">
        <f t="shared" si="6"/>
        <v>73.33333333</v>
      </c>
      <c r="X13" s="211"/>
      <c r="Y13" s="211"/>
      <c r="Z13" s="211"/>
    </row>
    <row r="14">
      <c r="A14" s="31">
        <v>4.0</v>
      </c>
      <c r="B14" s="32" t="s">
        <v>22</v>
      </c>
      <c r="C14" s="15">
        <v>10.0</v>
      </c>
      <c r="D14" s="15">
        <v>5.0</v>
      </c>
      <c r="E14" s="15">
        <v>5.0</v>
      </c>
      <c r="F14" s="15">
        <v>7.0</v>
      </c>
      <c r="G14" s="14"/>
      <c r="H14" s="15">
        <v>7.0</v>
      </c>
      <c r="I14" s="15">
        <v>13.0</v>
      </c>
      <c r="J14" s="25">
        <v>10.0</v>
      </c>
      <c r="K14" s="25">
        <v>3.0</v>
      </c>
      <c r="L14" s="15">
        <v>9.0</v>
      </c>
      <c r="M14" s="15">
        <v>7.0</v>
      </c>
      <c r="N14" s="15">
        <v>1.0</v>
      </c>
      <c r="O14" s="15">
        <v>13.0</v>
      </c>
      <c r="P14" s="207">
        <v>0.0</v>
      </c>
      <c r="Q14" s="15">
        <v>13.0</v>
      </c>
      <c r="R14" s="27">
        <f t="shared" ref="R14:T14" si="8">SUM(C14,F14,I14,L14,O14)</f>
        <v>52</v>
      </c>
      <c r="S14" s="27">
        <f t="shared" si="8"/>
        <v>22</v>
      </c>
      <c r="T14" s="27">
        <f t="shared" si="8"/>
        <v>29</v>
      </c>
      <c r="U14" s="28">
        <f t="shared" si="4"/>
        <v>94.54545455</v>
      </c>
      <c r="V14" s="29">
        <f t="shared" si="5"/>
        <v>100</v>
      </c>
      <c r="W14" s="29">
        <f t="shared" si="6"/>
        <v>96.66666667</v>
      </c>
      <c r="X14" s="211"/>
      <c r="Y14" s="211"/>
      <c r="Z14" s="211"/>
    </row>
    <row r="15">
      <c r="A15" s="31">
        <v>5.0</v>
      </c>
      <c r="B15" s="32" t="s">
        <v>23</v>
      </c>
      <c r="C15" s="15">
        <v>8.0</v>
      </c>
      <c r="D15" s="15">
        <v>5.0</v>
      </c>
      <c r="E15" s="15">
        <v>5.0</v>
      </c>
      <c r="F15" s="15">
        <v>7.0</v>
      </c>
      <c r="G15" s="14"/>
      <c r="H15" s="15">
        <v>5.0</v>
      </c>
      <c r="I15" s="25">
        <v>12.0</v>
      </c>
      <c r="J15" s="25">
        <v>8.0</v>
      </c>
      <c r="K15" s="25">
        <v>2.0</v>
      </c>
      <c r="L15" s="15">
        <v>8.0</v>
      </c>
      <c r="M15" s="15">
        <v>7.0</v>
      </c>
      <c r="N15" s="15">
        <v>1.0</v>
      </c>
      <c r="O15" s="15">
        <v>10.0</v>
      </c>
      <c r="P15" s="207">
        <v>0.0</v>
      </c>
      <c r="Q15" s="15">
        <v>13.0</v>
      </c>
      <c r="R15" s="27">
        <f t="shared" ref="R15:T15" si="9">SUM(C15,F15,I15,L15,O15)</f>
        <v>45</v>
      </c>
      <c r="S15" s="27">
        <f t="shared" si="9"/>
        <v>20</v>
      </c>
      <c r="T15" s="27">
        <f t="shared" si="9"/>
        <v>26</v>
      </c>
      <c r="U15" s="28">
        <f t="shared" si="4"/>
        <v>81.81818182</v>
      </c>
      <c r="V15" s="29">
        <f t="shared" si="5"/>
        <v>90.90909091</v>
      </c>
      <c r="W15" s="29">
        <f t="shared" si="6"/>
        <v>86.66666667</v>
      </c>
      <c r="X15" s="211"/>
      <c r="Y15" s="211"/>
      <c r="Z15" s="211"/>
    </row>
    <row r="16">
      <c r="A16" s="31">
        <v>6.0</v>
      </c>
      <c r="B16" s="32" t="s">
        <v>24</v>
      </c>
      <c r="C16" s="15">
        <v>7.0</v>
      </c>
      <c r="D16" s="15">
        <v>4.0</v>
      </c>
      <c r="E16" s="15">
        <v>5.0</v>
      </c>
      <c r="F16" s="15">
        <v>7.0</v>
      </c>
      <c r="G16" s="14"/>
      <c r="H16" s="15">
        <v>6.0</v>
      </c>
      <c r="I16" s="25">
        <v>9.0</v>
      </c>
      <c r="J16" s="25">
        <v>9.0</v>
      </c>
      <c r="K16" s="25">
        <v>1.0</v>
      </c>
      <c r="L16" s="15">
        <v>8.0</v>
      </c>
      <c r="M16" s="15">
        <v>6.0</v>
      </c>
      <c r="N16" s="15">
        <v>0.0</v>
      </c>
      <c r="O16" s="15">
        <v>9.0</v>
      </c>
      <c r="P16" s="207">
        <v>0.0</v>
      </c>
      <c r="Q16" s="15">
        <v>10.0</v>
      </c>
      <c r="R16" s="27">
        <f t="shared" ref="R16:T16" si="10">SUM(C16,F16,I16,L16,O16)</f>
        <v>40</v>
      </c>
      <c r="S16" s="27">
        <f t="shared" si="10"/>
        <v>19</v>
      </c>
      <c r="T16" s="27">
        <f t="shared" si="10"/>
        <v>22</v>
      </c>
      <c r="U16" s="28">
        <f t="shared" si="4"/>
        <v>72.72727273</v>
      </c>
      <c r="V16" s="29">
        <f t="shared" si="5"/>
        <v>86.36363636</v>
      </c>
      <c r="W16" s="29">
        <f t="shared" si="6"/>
        <v>73.33333333</v>
      </c>
      <c r="X16" s="211"/>
      <c r="Y16" s="211"/>
      <c r="Z16" s="211"/>
    </row>
    <row r="17">
      <c r="A17" s="31">
        <v>7.0</v>
      </c>
      <c r="B17" s="32" t="s">
        <v>25</v>
      </c>
      <c r="C17" s="15">
        <v>8.0</v>
      </c>
      <c r="D17" s="15">
        <v>4.0</v>
      </c>
      <c r="E17" s="15">
        <v>4.0</v>
      </c>
      <c r="F17" s="15">
        <v>6.0</v>
      </c>
      <c r="G17" s="14"/>
      <c r="H17" s="15">
        <v>4.0</v>
      </c>
      <c r="I17" s="25">
        <v>10.0</v>
      </c>
      <c r="J17" s="25">
        <v>9.0</v>
      </c>
      <c r="K17" s="25">
        <v>2.0</v>
      </c>
      <c r="L17" s="15">
        <v>7.0</v>
      </c>
      <c r="M17" s="15">
        <v>6.0</v>
      </c>
      <c r="N17" s="15">
        <v>1.0</v>
      </c>
      <c r="O17" s="15">
        <v>10.0</v>
      </c>
      <c r="P17" s="207">
        <v>0.0</v>
      </c>
      <c r="Q17" s="15">
        <v>12.0</v>
      </c>
      <c r="R17" s="27">
        <f t="shared" ref="R17:T17" si="11">SUM(C17,F17,I17,L17,O17)</f>
        <v>41</v>
      </c>
      <c r="S17" s="27">
        <f t="shared" si="11"/>
        <v>19</v>
      </c>
      <c r="T17" s="27">
        <f t="shared" si="11"/>
        <v>23</v>
      </c>
      <c r="U17" s="28">
        <f t="shared" si="4"/>
        <v>74.54545455</v>
      </c>
      <c r="V17" s="29">
        <f t="shared" si="5"/>
        <v>86.36363636</v>
      </c>
      <c r="W17" s="29">
        <f t="shared" si="6"/>
        <v>76.66666667</v>
      </c>
      <c r="X17" s="211"/>
      <c r="Y17" s="211"/>
      <c r="Z17" s="211"/>
    </row>
    <row r="18">
      <c r="A18" s="31">
        <v>8.0</v>
      </c>
      <c r="B18" s="32" t="s">
        <v>26</v>
      </c>
      <c r="C18" s="15">
        <v>8.0</v>
      </c>
      <c r="D18" s="15">
        <v>5.0</v>
      </c>
      <c r="E18" s="15">
        <v>5.0</v>
      </c>
      <c r="F18" s="15">
        <v>7.0</v>
      </c>
      <c r="G18" s="14"/>
      <c r="H18" s="15">
        <v>5.0</v>
      </c>
      <c r="I18" s="25">
        <v>12.0</v>
      </c>
      <c r="J18" s="25">
        <v>8.0</v>
      </c>
      <c r="K18" s="25">
        <v>3.0</v>
      </c>
      <c r="L18" s="15">
        <v>9.0</v>
      </c>
      <c r="M18" s="15">
        <v>7.0</v>
      </c>
      <c r="N18" s="15">
        <v>1.0</v>
      </c>
      <c r="O18" s="15">
        <v>11.0</v>
      </c>
      <c r="P18" s="207">
        <v>0.0</v>
      </c>
      <c r="Q18" s="15">
        <v>12.0</v>
      </c>
      <c r="R18" s="27">
        <f t="shared" ref="R18:T18" si="12">SUM(C18,F18,I18,L18,O18)</f>
        <v>47</v>
      </c>
      <c r="S18" s="27">
        <f t="shared" si="12"/>
        <v>20</v>
      </c>
      <c r="T18" s="27">
        <f t="shared" si="12"/>
        <v>26</v>
      </c>
      <c r="U18" s="28">
        <f t="shared" si="4"/>
        <v>85.45454545</v>
      </c>
      <c r="V18" s="29">
        <f t="shared" si="5"/>
        <v>90.90909091</v>
      </c>
      <c r="W18" s="29">
        <f t="shared" si="6"/>
        <v>86.66666667</v>
      </c>
      <c r="X18" s="211"/>
      <c r="Y18" s="211"/>
      <c r="Z18" s="211"/>
    </row>
    <row r="19">
      <c r="A19" s="31">
        <v>9.0</v>
      </c>
      <c r="B19" s="32" t="s">
        <v>27</v>
      </c>
      <c r="C19" s="15">
        <v>10.0</v>
      </c>
      <c r="D19" s="15">
        <v>4.0</v>
      </c>
      <c r="E19" s="15">
        <v>4.0</v>
      </c>
      <c r="F19" s="15">
        <v>5.0</v>
      </c>
      <c r="G19" s="14"/>
      <c r="H19" s="15">
        <v>6.0</v>
      </c>
      <c r="I19" s="25">
        <v>13.0</v>
      </c>
      <c r="J19" s="25">
        <v>10.0</v>
      </c>
      <c r="K19" s="25">
        <v>3.0</v>
      </c>
      <c r="L19" s="15">
        <v>8.0</v>
      </c>
      <c r="M19" s="15">
        <v>6.0</v>
      </c>
      <c r="N19" s="15">
        <v>1.0</v>
      </c>
      <c r="O19" s="15">
        <v>13.0</v>
      </c>
      <c r="P19" s="207">
        <v>0.0</v>
      </c>
      <c r="Q19" s="15">
        <v>12.0</v>
      </c>
      <c r="R19" s="27">
        <f t="shared" ref="R19:T19" si="13">SUM(C19,F19,I19,L19,O19)</f>
        <v>49</v>
      </c>
      <c r="S19" s="27">
        <f t="shared" si="13"/>
        <v>20</v>
      </c>
      <c r="T19" s="27">
        <f t="shared" si="13"/>
        <v>26</v>
      </c>
      <c r="U19" s="28">
        <f t="shared" si="4"/>
        <v>89.09090909</v>
      </c>
      <c r="V19" s="29">
        <f t="shared" si="5"/>
        <v>90.90909091</v>
      </c>
      <c r="W19" s="29">
        <f t="shared" si="6"/>
        <v>86.66666667</v>
      </c>
      <c r="X19" s="211"/>
      <c r="Y19" s="211"/>
      <c r="Z19" s="211"/>
    </row>
    <row r="20">
      <c r="A20" s="31">
        <v>10.0</v>
      </c>
      <c r="B20" s="32" t="s">
        <v>28</v>
      </c>
      <c r="C20" s="15">
        <v>10.0</v>
      </c>
      <c r="D20" s="15">
        <v>1.0</v>
      </c>
      <c r="E20" s="15">
        <v>0.0</v>
      </c>
      <c r="F20" s="15">
        <v>0.0</v>
      </c>
      <c r="G20" s="14"/>
      <c r="H20" s="15">
        <v>0.0</v>
      </c>
      <c r="I20" s="25">
        <v>2.0</v>
      </c>
      <c r="J20" s="25">
        <v>2.0</v>
      </c>
      <c r="K20" s="25">
        <v>0.0</v>
      </c>
      <c r="L20" s="15">
        <v>0.0</v>
      </c>
      <c r="M20" s="15">
        <v>0.0</v>
      </c>
      <c r="N20" s="15">
        <v>0.0</v>
      </c>
      <c r="O20" s="15">
        <v>0.0</v>
      </c>
      <c r="P20" s="207">
        <v>0.0</v>
      </c>
      <c r="Q20" s="15">
        <v>0.0</v>
      </c>
      <c r="R20" s="27">
        <f t="shared" ref="R20:T20" si="14">SUM(C20,F20,I20,L20,O20)</f>
        <v>12</v>
      </c>
      <c r="S20" s="27">
        <f t="shared" si="14"/>
        <v>3</v>
      </c>
      <c r="T20" s="27">
        <f t="shared" si="14"/>
        <v>0</v>
      </c>
      <c r="U20" s="28">
        <f t="shared" si="4"/>
        <v>21.81818182</v>
      </c>
      <c r="V20" s="29">
        <f t="shared" si="5"/>
        <v>13.63636364</v>
      </c>
      <c r="W20" s="29">
        <f t="shared" si="6"/>
        <v>0</v>
      </c>
      <c r="X20" s="211"/>
      <c r="Y20" s="211"/>
      <c r="Z20" s="211"/>
    </row>
    <row r="21">
      <c r="A21" s="31">
        <v>11.0</v>
      </c>
      <c r="B21" s="32" t="s">
        <v>29</v>
      </c>
      <c r="C21" s="15">
        <v>6.0</v>
      </c>
      <c r="D21" s="15">
        <v>1.0</v>
      </c>
      <c r="E21" s="15">
        <v>2.0</v>
      </c>
      <c r="F21" s="15">
        <v>2.0</v>
      </c>
      <c r="G21" s="14"/>
      <c r="H21" s="15">
        <v>3.0</v>
      </c>
      <c r="I21" s="25">
        <v>7.0</v>
      </c>
      <c r="J21" s="25">
        <v>6.0</v>
      </c>
      <c r="K21" s="25">
        <v>0.0</v>
      </c>
      <c r="L21" s="15">
        <v>3.0</v>
      </c>
      <c r="M21" s="15">
        <v>2.0</v>
      </c>
      <c r="N21" s="15">
        <v>0.0</v>
      </c>
      <c r="O21" s="15">
        <v>5.0</v>
      </c>
      <c r="P21" s="207">
        <v>0.0</v>
      </c>
      <c r="Q21" s="15">
        <v>5.0</v>
      </c>
      <c r="R21" s="27">
        <f t="shared" ref="R21:T21" si="15">SUM(C21,F21,I21,L21,O21)</f>
        <v>23</v>
      </c>
      <c r="S21" s="27">
        <f t="shared" si="15"/>
        <v>9</v>
      </c>
      <c r="T21" s="27">
        <f t="shared" si="15"/>
        <v>10</v>
      </c>
      <c r="U21" s="28">
        <f t="shared" si="4"/>
        <v>41.81818182</v>
      </c>
      <c r="V21" s="29">
        <f t="shared" si="5"/>
        <v>40.90909091</v>
      </c>
      <c r="W21" s="29">
        <f t="shared" si="6"/>
        <v>33.33333333</v>
      </c>
      <c r="X21" s="211"/>
      <c r="Y21" s="211"/>
      <c r="Z21" s="211"/>
    </row>
    <row r="22">
      <c r="A22" s="31">
        <v>12.0</v>
      </c>
      <c r="B22" s="32" t="s">
        <v>30</v>
      </c>
      <c r="C22" s="15">
        <v>5.0</v>
      </c>
      <c r="D22" s="15">
        <v>2.0</v>
      </c>
      <c r="E22" s="15">
        <v>3.0</v>
      </c>
      <c r="F22" s="15">
        <v>4.0</v>
      </c>
      <c r="G22" s="14"/>
      <c r="H22" s="15">
        <v>3.0</v>
      </c>
      <c r="I22" s="25">
        <v>6.0</v>
      </c>
      <c r="J22" s="25">
        <v>6.0</v>
      </c>
      <c r="K22" s="25">
        <v>0.0</v>
      </c>
      <c r="L22" s="15">
        <v>4.0</v>
      </c>
      <c r="M22" s="15">
        <v>0.0</v>
      </c>
      <c r="N22" s="15">
        <v>0.0</v>
      </c>
      <c r="O22" s="15">
        <v>5.0</v>
      </c>
      <c r="P22" s="207">
        <v>0.0</v>
      </c>
      <c r="Q22" s="15">
        <v>7.0</v>
      </c>
      <c r="R22" s="27">
        <f t="shared" ref="R22:T22" si="16">SUM(C22,F22,I22,L22,O22)</f>
        <v>24</v>
      </c>
      <c r="S22" s="27">
        <f t="shared" si="16"/>
        <v>8</v>
      </c>
      <c r="T22" s="27">
        <f t="shared" si="16"/>
        <v>13</v>
      </c>
      <c r="U22" s="28">
        <f t="shared" si="4"/>
        <v>43.63636364</v>
      </c>
      <c r="V22" s="29">
        <f t="shared" si="5"/>
        <v>36.36363636</v>
      </c>
      <c r="W22" s="29">
        <f t="shared" si="6"/>
        <v>43.33333333</v>
      </c>
      <c r="X22" s="211"/>
      <c r="Y22" s="211"/>
      <c r="Z22" s="211"/>
    </row>
    <row r="23">
      <c r="A23" s="31">
        <v>13.0</v>
      </c>
      <c r="B23" s="32" t="s">
        <v>31</v>
      </c>
      <c r="C23" s="15">
        <v>8.0</v>
      </c>
      <c r="D23" s="15">
        <v>4.0</v>
      </c>
      <c r="E23" s="15">
        <v>4.0</v>
      </c>
      <c r="F23" s="15">
        <v>6.0</v>
      </c>
      <c r="G23" s="14"/>
      <c r="H23" s="15">
        <v>7.0</v>
      </c>
      <c r="I23" s="25">
        <v>11.0</v>
      </c>
      <c r="J23" s="25">
        <v>8.0</v>
      </c>
      <c r="K23" s="25">
        <v>2.0</v>
      </c>
      <c r="L23" s="15">
        <v>6.0</v>
      </c>
      <c r="M23" s="15">
        <v>6.0</v>
      </c>
      <c r="N23" s="15">
        <v>1.0</v>
      </c>
      <c r="O23" s="15">
        <v>11.0</v>
      </c>
      <c r="P23" s="207">
        <v>0.0</v>
      </c>
      <c r="Q23" s="15">
        <v>9.0</v>
      </c>
      <c r="R23" s="27">
        <f t="shared" ref="R23:T23" si="17">SUM(C23,F23,I23,L23,O23)</f>
        <v>42</v>
      </c>
      <c r="S23" s="27">
        <f t="shared" si="17"/>
        <v>18</v>
      </c>
      <c r="T23" s="27">
        <f t="shared" si="17"/>
        <v>23</v>
      </c>
      <c r="U23" s="28">
        <f t="shared" si="4"/>
        <v>76.36363636</v>
      </c>
      <c r="V23" s="29">
        <f t="shared" si="5"/>
        <v>81.81818182</v>
      </c>
      <c r="W23" s="29">
        <f t="shared" si="6"/>
        <v>76.66666667</v>
      </c>
      <c r="X23" s="211"/>
      <c r="Y23" s="211"/>
      <c r="Z23" s="211"/>
    </row>
    <row r="24">
      <c r="A24" s="31">
        <v>14.0</v>
      </c>
      <c r="B24" s="32" t="s">
        <v>32</v>
      </c>
      <c r="C24" s="15">
        <v>10.0</v>
      </c>
      <c r="D24" s="15">
        <v>5.0</v>
      </c>
      <c r="E24" s="15">
        <v>5.0</v>
      </c>
      <c r="F24" s="15">
        <v>7.0</v>
      </c>
      <c r="G24" s="14"/>
      <c r="H24" s="15">
        <v>7.0</v>
      </c>
      <c r="I24" s="25">
        <v>13.0</v>
      </c>
      <c r="J24" s="25">
        <v>10.0</v>
      </c>
      <c r="K24" s="25">
        <v>3.0</v>
      </c>
      <c r="L24" s="15">
        <v>9.0</v>
      </c>
      <c r="M24" s="15">
        <v>7.0</v>
      </c>
      <c r="N24" s="15">
        <v>1.0</v>
      </c>
      <c r="O24" s="15">
        <v>13.0</v>
      </c>
      <c r="P24" s="207">
        <v>0.0</v>
      </c>
      <c r="Q24" s="15">
        <v>13.0</v>
      </c>
      <c r="R24" s="27">
        <f t="shared" ref="R24:S24" si="18">SUM(C24,F24,I24,L24,O24)</f>
        <v>52</v>
      </c>
      <c r="S24" s="27">
        <f t="shared" si="18"/>
        <v>22</v>
      </c>
      <c r="T24" s="27">
        <f t="shared" ref="T24:T60" si="20">SUM(E24,H23,K24,N24,Q24)</f>
        <v>29</v>
      </c>
      <c r="U24" s="28">
        <f t="shared" si="4"/>
        <v>94.54545455</v>
      </c>
      <c r="V24" s="29">
        <f t="shared" si="5"/>
        <v>100</v>
      </c>
      <c r="W24" s="29">
        <f t="shared" si="6"/>
        <v>96.66666667</v>
      </c>
      <c r="X24" s="211"/>
      <c r="Y24" s="211"/>
      <c r="Z24" s="211"/>
    </row>
    <row r="25">
      <c r="A25" s="31">
        <v>15.0</v>
      </c>
      <c r="B25" s="32" t="s">
        <v>33</v>
      </c>
      <c r="C25" s="15">
        <v>10.0</v>
      </c>
      <c r="D25" s="15">
        <v>5.0</v>
      </c>
      <c r="E25" s="15">
        <v>5.0</v>
      </c>
      <c r="F25" s="15">
        <v>7.0</v>
      </c>
      <c r="G25" s="14"/>
      <c r="H25" s="15">
        <v>7.0</v>
      </c>
      <c r="I25" s="25">
        <v>13.0</v>
      </c>
      <c r="J25" s="25">
        <v>10.0</v>
      </c>
      <c r="K25" s="25">
        <v>3.0</v>
      </c>
      <c r="L25" s="15">
        <v>9.0</v>
      </c>
      <c r="M25" s="15">
        <v>7.0</v>
      </c>
      <c r="N25" s="15">
        <v>1.0</v>
      </c>
      <c r="O25" s="15">
        <v>13.0</v>
      </c>
      <c r="P25" s="207">
        <v>0.0</v>
      </c>
      <c r="Q25" s="15">
        <v>13.0</v>
      </c>
      <c r="R25" s="27">
        <f t="shared" ref="R25:S25" si="19">SUM(C25,F25,I25,L25,O25)</f>
        <v>52</v>
      </c>
      <c r="S25" s="27">
        <f t="shared" si="19"/>
        <v>22</v>
      </c>
      <c r="T25" s="27">
        <f t="shared" si="20"/>
        <v>29</v>
      </c>
      <c r="U25" s="28">
        <f t="shared" si="4"/>
        <v>94.54545455</v>
      </c>
      <c r="V25" s="29">
        <f t="shared" si="5"/>
        <v>100</v>
      </c>
      <c r="W25" s="29">
        <f t="shared" si="6"/>
        <v>96.66666667</v>
      </c>
      <c r="X25" s="211"/>
      <c r="Y25" s="211"/>
      <c r="Z25" s="211"/>
    </row>
    <row r="26">
      <c r="A26" s="31">
        <v>16.0</v>
      </c>
      <c r="B26" s="32" t="s">
        <v>34</v>
      </c>
      <c r="C26" s="15">
        <v>10.0</v>
      </c>
      <c r="D26" s="15">
        <v>5.0</v>
      </c>
      <c r="E26" s="15">
        <v>5.0</v>
      </c>
      <c r="F26" s="15">
        <v>6.0</v>
      </c>
      <c r="G26" s="14"/>
      <c r="H26" s="15">
        <v>7.0</v>
      </c>
      <c r="I26" s="25">
        <v>13.0</v>
      </c>
      <c r="J26" s="25">
        <v>10.0</v>
      </c>
      <c r="K26" s="25">
        <v>3.0</v>
      </c>
      <c r="L26" s="15">
        <v>9.0</v>
      </c>
      <c r="M26" s="15">
        <v>7.0</v>
      </c>
      <c r="N26" s="15">
        <v>1.0</v>
      </c>
      <c r="O26" s="15">
        <v>13.0</v>
      </c>
      <c r="P26" s="207">
        <v>0.0</v>
      </c>
      <c r="Q26" s="15">
        <v>13.0</v>
      </c>
      <c r="R26" s="27">
        <f t="shared" ref="R26:S26" si="21">SUM(C26,F26,I26,L26,O26)</f>
        <v>51</v>
      </c>
      <c r="S26" s="27">
        <f t="shared" si="21"/>
        <v>22</v>
      </c>
      <c r="T26" s="27">
        <f t="shared" si="20"/>
        <v>29</v>
      </c>
      <c r="U26" s="28">
        <f t="shared" si="4"/>
        <v>92.72727273</v>
      </c>
      <c r="V26" s="29">
        <f t="shared" si="5"/>
        <v>100</v>
      </c>
      <c r="W26" s="29">
        <f t="shared" si="6"/>
        <v>96.66666667</v>
      </c>
      <c r="X26" s="211"/>
      <c r="Y26" s="211"/>
      <c r="Z26" s="211"/>
    </row>
    <row r="27">
      <c r="A27" s="31">
        <v>17.0</v>
      </c>
      <c r="B27" s="32" t="s">
        <v>35</v>
      </c>
      <c r="C27" s="15">
        <v>8.0</v>
      </c>
      <c r="D27" s="15">
        <v>5.0</v>
      </c>
      <c r="E27" s="15">
        <v>4.0</v>
      </c>
      <c r="F27" s="15">
        <v>6.0</v>
      </c>
      <c r="G27" s="14"/>
      <c r="H27" s="15">
        <v>6.0</v>
      </c>
      <c r="I27" s="25">
        <v>12.0</v>
      </c>
      <c r="J27" s="25">
        <v>8.0</v>
      </c>
      <c r="K27" s="25">
        <v>3.0</v>
      </c>
      <c r="L27" s="15">
        <v>8.0</v>
      </c>
      <c r="M27" s="15">
        <v>6.0</v>
      </c>
      <c r="N27" s="15">
        <v>1.0</v>
      </c>
      <c r="O27" s="15">
        <v>11.0</v>
      </c>
      <c r="P27" s="207">
        <v>0.0</v>
      </c>
      <c r="Q27" s="15">
        <v>12.0</v>
      </c>
      <c r="R27" s="27">
        <f t="shared" ref="R27:S27" si="22">SUM(C27,F27,I27,L27,O27)</f>
        <v>45</v>
      </c>
      <c r="S27" s="27">
        <f t="shared" si="22"/>
        <v>19</v>
      </c>
      <c r="T27" s="27">
        <f t="shared" si="20"/>
        <v>27</v>
      </c>
      <c r="U27" s="28">
        <f t="shared" si="4"/>
        <v>81.81818182</v>
      </c>
      <c r="V27" s="29">
        <f t="shared" si="5"/>
        <v>86.36363636</v>
      </c>
      <c r="W27" s="29">
        <f t="shared" si="6"/>
        <v>90</v>
      </c>
      <c r="X27" s="211"/>
      <c r="Y27" s="211"/>
      <c r="Z27" s="211"/>
    </row>
    <row r="28">
      <c r="A28" s="31">
        <v>18.0</v>
      </c>
      <c r="B28" s="32" t="s">
        <v>36</v>
      </c>
      <c r="C28" s="15">
        <v>8.0</v>
      </c>
      <c r="D28" s="15">
        <v>4.0</v>
      </c>
      <c r="E28" s="15">
        <v>4.0</v>
      </c>
      <c r="F28" s="15">
        <v>6.0</v>
      </c>
      <c r="G28" s="14"/>
      <c r="H28" s="15">
        <v>6.0</v>
      </c>
      <c r="I28" s="25">
        <v>12.0</v>
      </c>
      <c r="J28" s="25">
        <v>9.0</v>
      </c>
      <c r="K28" s="25">
        <v>2.0</v>
      </c>
      <c r="L28" s="15">
        <v>7.0</v>
      </c>
      <c r="M28" s="15">
        <v>7.0</v>
      </c>
      <c r="N28" s="15">
        <v>1.0</v>
      </c>
      <c r="O28" s="15">
        <v>13.0</v>
      </c>
      <c r="P28" s="207">
        <v>0.0</v>
      </c>
      <c r="Q28" s="15">
        <v>12.0</v>
      </c>
      <c r="R28" s="27">
        <f t="shared" ref="R28:S28" si="23">SUM(C28,F28,I28,L28,O28)</f>
        <v>46</v>
      </c>
      <c r="S28" s="27">
        <f t="shared" si="23"/>
        <v>20</v>
      </c>
      <c r="T28" s="27">
        <f t="shared" si="20"/>
        <v>25</v>
      </c>
      <c r="U28" s="28">
        <f t="shared" si="4"/>
        <v>83.63636364</v>
      </c>
      <c r="V28" s="29">
        <f t="shared" si="5"/>
        <v>90.90909091</v>
      </c>
      <c r="W28" s="29">
        <f t="shared" si="6"/>
        <v>83.33333333</v>
      </c>
      <c r="X28" s="211"/>
      <c r="Y28" s="211"/>
      <c r="Z28" s="211"/>
    </row>
    <row r="29">
      <c r="A29" s="31">
        <v>19.0</v>
      </c>
      <c r="B29" s="32" t="s">
        <v>37</v>
      </c>
      <c r="C29" s="15">
        <v>0.0</v>
      </c>
      <c r="D29" s="15">
        <v>1.0</v>
      </c>
      <c r="E29" s="15">
        <v>0.0</v>
      </c>
      <c r="F29" s="15">
        <v>0.0</v>
      </c>
      <c r="G29" s="14"/>
      <c r="H29" s="15">
        <v>0.0</v>
      </c>
      <c r="I29" s="25">
        <v>2.0</v>
      </c>
      <c r="J29" s="25">
        <v>2.0</v>
      </c>
      <c r="K29" s="25">
        <v>0.0</v>
      </c>
      <c r="L29" s="15">
        <v>0.0</v>
      </c>
      <c r="M29" s="15">
        <v>0.0</v>
      </c>
      <c r="N29" s="15">
        <v>0.0</v>
      </c>
      <c r="O29" s="15">
        <v>0.0</v>
      </c>
      <c r="P29" s="207">
        <v>0.0</v>
      </c>
      <c r="Q29" s="15">
        <v>0.0</v>
      </c>
      <c r="R29" s="27">
        <f t="shared" ref="R29:S29" si="24">SUM(C29,F29,I29,L29,O29)</f>
        <v>2</v>
      </c>
      <c r="S29" s="27">
        <f t="shared" si="24"/>
        <v>3</v>
      </c>
      <c r="T29" s="27">
        <f t="shared" si="20"/>
        <v>6</v>
      </c>
      <c r="U29" s="28">
        <f t="shared" si="4"/>
        <v>3.636363636</v>
      </c>
      <c r="V29" s="29">
        <f t="shared" si="5"/>
        <v>13.63636364</v>
      </c>
      <c r="W29" s="29">
        <f t="shared" si="6"/>
        <v>20</v>
      </c>
      <c r="X29" s="211"/>
      <c r="Y29" s="211"/>
      <c r="Z29" s="211"/>
    </row>
    <row r="30">
      <c r="A30" s="31">
        <v>20.0</v>
      </c>
      <c r="B30" s="32" t="s">
        <v>38</v>
      </c>
      <c r="C30" s="15">
        <v>9.0</v>
      </c>
      <c r="D30" s="15">
        <v>5.0</v>
      </c>
      <c r="E30" s="15">
        <v>5.0</v>
      </c>
      <c r="F30" s="15">
        <v>7.0</v>
      </c>
      <c r="G30" s="14"/>
      <c r="H30" s="15">
        <v>7.0</v>
      </c>
      <c r="I30" s="25">
        <v>11.0</v>
      </c>
      <c r="J30" s="25">
        <v>8.0</v>
      </c>
      <c r="K30" s="25">
        <v>3.0</v>
      </c>
      <c r="L30" s="15">
        <v>9.0</v>
      </c>
      <c r="M30" s="15">
        <v>7.0</v>
      </c>
      <c r="N30" s="15">
        <v>1.0</v>
      </c>
      <c r="O30" s="15">
        <v>12.0</v>
      </c>
      <c r="P30" s="207">
        <v>0.0</v>
      </c>
      <c r="Q30" s="15">
        <v>12.0</v>
      </c>
      <c r="R30" s="27">
        <f t="shared" ref="R30:S30" si="25">SUM(C30,F30,I30,L30,O30)</f>
        <v>48</v>
      </c>
      <c r="S30" s="27">
        <f t="shared" si="25"/>
        <v>20</v>
      </c>
      <c r="T30" s="27">
        <f t="shared" si="20"/>
        <v>21</v>
      </c>
      <c r="U30" s="28">
        <f t="shared" si="4"/>
        <v>87.27272727</v>
      </c>
      <c r="V30" s="29">
        <f t="shared" si="5"/>
        <v>90.90909091</v>
      </c>
      <c r="W30" s="29">
        <f t="shared" si="6"/>
        <v>70</v>
      </c>
      <c r="X30" s="211"/>
      <c r="Y30" s="211"/>
      <c r="Z30" s="211"/>
    </row>
    <row r="31">
      <c r="A31" s="31">
        <v>21.0</v>
      </c>
      <c r="B31" s="32" t="s">
        <v>39</v>
      </c>
      <c r="C31" s="15">
        <v>8.0</v>
      </c>
      <c r="D31" s="15">
        <v>4.0</v>
      </c>
      <c r="E31" s="15">
        <v>5.0</v>
      </c>
      <c r="F31" s="15">
        <v>6.0</v>
      </c>
      <c r="G31" s="14"/>
      <c r="H31" s="15">
        <v>7.0</v>
      </c>
      <c r="I31" s="25">
        <v>12.0</v>
      </c>
      <c r="J31" s="25">
        <v>8.0</v>
      </c>
      <c r="K31" s="25">
        <v>3.0</v>
      </c>
      <c r="L31" s="15">
        <v>8.0</v>
      </c>
      <c r="M31" s="15">
        <v>5.0</v>
      </c>
      <c r="N31" s="15">
        <v>1.0</v>
      </c>
      <c r="O31" s="15">
        <v>12.0</v>
      </c>
      <c r="P31" s="207">
        <v>0.0</v>
      </c>
      <c r="Q31" s="15">
        <v>11.0</v>
      </c>
      <c r="R31" s="27">
        <f t="shared" ref="R31:S31" si="26">SUM(C31,F31,I31,L31,O31)</f>
        <v>46</v>
      </c>
      <c r="S31" s="27">
        <f t="shared" si="26"/>
        <v>17</v>
      </c>
      <c r="T31" s="27">
        <f t="shared" si="20"/>
        <v>27</v>
      </c>
      <c r="U31" s="28">
        <f t="shared" si="4"/>
        <v>83.63636364</v>
      </c>
      <c r="V31" s="29">
        <f t="shared" si="5"/>
        <v>77.27272727</v>
      </c>
      <c r="W31" s="29">
        <f t="shared" si="6"/>
        <v>90</v>
      </c>
      <c r="X31" s="211"/>
      <c r="Y31" s="211"/>
      <c r="Z31" s="211"/>
    </row>
    <row r="32">
      <c r="A32" s="31">
        <v>22.0</v>
      </c>
      <c r="B32" s="32" t="s">
        <v>40</v>
      </c>
      <c r="C32" s="15">
        <v>9.0</v>
      </c>
      <c r="D32" s="15">
        <v>5.0</v>
      </c>
      <c r="E32" s="15">
        <v>5.0</v>
      </c>
      <c r="F32" s="15">
        <v>7.0</v>
      </c>
      <c r="G32" s="14"/>
      <c r="H32" s="15">
        <v>6.0</v>
      </c>
      <c r="I32" s="25">
        <v>11.0</v>
      </c>
      <c r="J32" s="25">
        <v>9.0</v>
      </c>
      <c r="K32" s="25">
        <v>2.0</v>
      </c>
      <c r="L32" s="15">
        <v>8.0</v>
      </c>
      <c r="M32" s="15">
        <v>7.0</v>
      </c>
      <c r="N32" s="15">
        <v>1.0</v>
      </c>
      <c r="O32" s="15">
        <v>11.0</v>
      </c>
      <c r="P32" s="207">
        <v>0.0</v>
      </c>
      <c r="Q32" s="15">
        <v>12.0</v>
      </c>
      <c r="R32" s="27">
        <f t="shared" ref="R32:S32" si="27">SUM(C32,F32,I32,L32,O32)</f>
        <v>46</v>
      </c>
      <c r="S32" s="27">
        <f t="shared" si="27"/>
        <v>21</v>
      </c>
      <c r="T32" s="27">
        <f t="shared" si="20"/>
        <v>27</v>
      </c>
      <c r="U32" s="28">
        <f t="shared" si="4"/>
        <v>83.63636364</v>
      </c>
      <c r="V32" s="29">
        <f t="shared" si="5"/>
        <v>95.45454545</v>
      </c>
      <c r="W32" s="29">
        <f t="shared" si="6"/>
        <v>90</v>
      </c>
      <c r="X32" s="211"/>
      <c r="Y32" s="211"/>
      <c r="Z32" s="211"/>
    </row>
    <row r="33">
      <c r="A33" s="31">
        <v>23.0</v>
      </c>
      <c r="B33" s="32" t="s">
        <v>41</v>
      </c>
      <c r="C33" s="15">
        <v>9.0</v>
      </c>
      <c r="D33" s="15">
        <v>5.0</v>
      </c>
      <c r="E33" s="15">
        <v>5.0</v>
      </c>
      <c r="F33" s="15">
        <v>7.0</v>
      </c>
      <c r="G33" s="14"/>
      <c r="H33" s="15">
        <v>7.0</v>
      </c>
      <c r="I33" s="25">
        <v>11.0</v>
      </c>
      <c r="J33" s="25">
        <v>8.0</v>
      </c>
      <c r="K33" s="25">
        <v>3.0</v>
      </c>
      <c r="L33" s="15">
        <v>9.0</v>
      </c>
      <c r="M33" s="15">
        <v>6.0</v>
      </c>
      <c r="N33" s="15">
        <v>1.0</v>
      </c>
      <c r="O33" s="15">
        <v>12.0</v>
      </c>
      <c r="P33" s="207">
        <v>0.0</v>
      </c>
      <c r="Q33" s="15">
        <v>12.0</v>
      </c>
      <c r="R33" s="27">
        <f t="shared" ref="R33:S33" si="28">SUM(C33,F33,I33,L33,O33)</f>
        <v>48</v>
      </c>
      <c r="S33" s="27">
        <f t="shared" si="28"/>
        <v>19</v>
      </c>
      <c r="T33" s="27">
        <f t="shared" si="20"/>
        <v>27</v>
      </c>
      <c r="U33" s="28">
        <f t="shared" si="4"/>
        <v>87.27272727</v>
      </c>
      <c r="V33" s="29">
        <f t="shared" si="5"/>
        <v>86.36363636</v>
      </c>
      <c r="W33" s="29">
        <f t="shared" si="6"/>
        <v>90</v>
      </c>
      <c r="X33" s="211"/>
      <c r="Y33" s="211"/>
      <c r="Z33" s="211"/>
    </row>
    <row r="34">
      <c r="A34" s="31">
        <v>24.0</v>
      </c>
      <c r="B34" s="32" t="s">
        <v>42</v>
      </c>
      <c r="C34" s="15">
        <v>8.0</v>
      </c>
      <c r="D34" s="15">
        <v>3.0</v>
      </c>
      <c r="E34" s="15">
        <v>4.0</v>
      </c>
      <c r="F34" s="15">
        <v>7.0</v>
      </c>
      <c r="G34" s="14"/>
      <c r="H34" s="15">
        <v>5.0</v>
      </c>
      <c r="I34" s="25">
        <v>10.0</v>
      </c>
      <c r="J34" s="25">
        <v>9.0</v>
      </c>
      <c r="K34" s="25">
        <v>2.0</v>
      </c>
      <c r="L34" s="15">
        <v>0.0</v>
      </c>
      <c r="M34" s="15">
        <v>7.0</v>
      </c>
      <c r="N34" s="15">
        <v>0.0</v>
      </c>
      <c r="O34" s="15">
        <v>10.0</v>
      </c>
      <c r="P34" s="207">
        <v>0.0</v>
      </c>
      <c r="Q34" s="15">
        <v>11.0</v>
      </c>
      <c r="R34" s="27">
        <f t="shared" ref="R34:S34" si="29">SUM(C34,F34,I34,L34,O34)</f>
        <v>35</v>
      </c>
      <c r="S34" s="27">
        <f t="shared" si="29"/>
        <v>19</v>
      </c>
      <c r="T34" s="27">
        <f t="shared" si="20"/>
        <v>24</v>
      </c>
      <c r="U34" s="28">
        <f t="shared" si="4"/>
        <v>63.63636364</v>
      </c>
      <c r="V34" s="29">
        <f t="shared" si="5"/>
        <v>86.36363636</v>
      </c>
      <c r="W34" s="29">
        <f t="shared" si="6"/>
        <v>80</v>
      </c>
      <c r="X34" s="211"/>
      <c r="Y34" s="211"/>
      <c r="Z34" s="211"/>
    </row>
    <row r="35">
      <c r="A35" s="31">
        <v>25.0</v>
      </c>
      <c r="B35" s="32" t="s">
        <v>43</v>
      </c>
      <c r="C35" s="15">
        <v>10.0</v>
      </c>
      <c r="D35" s="15">
        <v>5.0</v>
      </c>
      <c r="E35" s="15">
        <v>5.0</v>
      </c>
      <c r="F35" s="15">
        <v>7.0</v>
      </c>
      <c r="G35" s="14"/>
      <c r="H35" s="15">
        <v>7.0</v>
      </c>
      <c r="I35" s="25">
        <v>12.0</v>
      </c>
      <c r="J35" s="25">
        <v>10.0</v>
      </c>
      <c r="K35" s="25">
        <v>2.0</v>
      </c>
      <c r="L35" s="15">
        <v>8.0</v>
      </c>
      <c r="M35" s="15">
        <v>7.0</v>
      </c>
      <c r="N35" s="15">
        <v>1.0</v>
      </c>
      <c r="O35" s="15">
        <v>13.0</v>
      </c>
      <c r="P35" s="207">
        <v>0.0</v>
      </c>
      <c r="Q35" s="15">
        <v>13.0</v>
      </c>
      <c r="R35" s="27">
        <f t="shared" ref="R35:S35" si="30">SUM(C35,F35,I35,L35,O35)</f>
        <v>50</v>
      </c>
      <c r="S35" s="27">
        <f t="shared" si="30"/>
        <v>22</v>
      </c>
      <c r="T35" s="27">
        <f t="shared" si="20"/>
        <v>26</v>
      </c>
      <c r="U35" s="28">
        <f t="shared" si="4"/>
        <v>90.90909091</v>
      </c>
      <c r="V35" s="29">
        <f t="shared" si="5"/>
        <v>100</v>
      </c>
      <c r="W35" s="29">
        <f t="shared" si="6"/>
        <v>86.66666667</v>
      </c>
      <c r="X35" s="211"/>
      <c r="Y35" s="211"/>
      <c r="Z35" s="211"/>
    </row>
    <row r="36">
      <c r="A36" s="31">
        <v>26.0</v>
      </c>
      <c r="B36" s="32" t="s">
        <v>44</v>
      </c>
      <c r="C36" s="15">
        <v>10.0</v>
      </c>
      <c r="D36" s="15">
        <v>5.0</v>
      </c>
      <c r="E36" s="15">
        <v>5.0</v>
      </c>
      <c r="F36" s="15">
        <v>7.0</v>
      </c>
      <c r="G36" s="14"/>
      <c r="H36" s="15">
        <v>7.0</v>
      </c>
      <c r="I36" s="25">
        <v>13.0</v>
      </c>
      <c r="J36" s="25">
        <v>8.0</v>
      </c>
      <c r="K36" s="25">
        <v>2.0</v>
      </c>
      <c r="L36" s="15">
        <v>9.0</v>
      </c>
      <c r="M36" s="15">
        <v>7.0</v>
      </c>
      <c r="N36" s="15">
        <v>0.0</v>
      </c>
      <c r="O36" s="15">
        <v>12.0</v>
      </c>
      <c r="P36" s="207">
        <v>0.0</v>
      </c>
      <c r="Q36" s="15">
        <v>12.0</v>
      </c>
      <c r="R36" s="27">
        <f t="shared" ref="R36:S36" si="31">SUM(C36,F36,I36,L36,O36)</f>
        <v>51</v>
      </c>
      <c r="S36" s="27">
        <f t="shared" si="31"/>
        <v>20</v>
      </c>
      <c r="T36" s="27">
        <f t="shared" si="20"/>
        <v>26</v>
      </c>
      <c r="U36" s="28">
        <f t="shared" si="4"/>
        <v>92.72727273</v>
      </c>
      <c r="V36" s="29">
        <f t="shared" si="5"/>
        <v>90.90909091</v>
      </c>
      <c r="W36" s="29">
        <f t="shared" si="6"/>
        <v>86.66666667</v>
      </c>
      <c r="X36" s="211"/>
      <c r="Y36" s="211"/>
      <c r="Z36" s="211"/>
    </row>
    <row r="37">
      <c r="A37" s="31">
        <v>27.0</v>
      </c>
      <c r="B37" s="32" t="s">
        <v>45</v>
      </c>
      <c r="C37" s="15">
        <v>9.0</v>
      </c>
      <c r="D37" s="15">
        <v>4.0</v>
      </c>
      <c r="E37" s="15">
        <v>4.0</v>
      </c>
      <c r="F37" s="15">
        <v>6.0</v>
      </c>
      <c r="G37" s="14"/>
      <c r="H37" s="15">
        <v>7.0</v>
      </c>
      <c r="I37" s="25">
        <v>10.0</v>
      </c>
      <c r="J37" s="25">
        <v>8.0</v>
      </c>
      <c r="K37" s="25">
        <v>3.0</v>
      </c>
      <c r="L37" s="15">
        <v>8.0</v>
      </c>
      <c r="M37" s="15">
        <v>6.0</v>
      </c>
      <c r="N37" s="15">
        <v>1.0</v>
      </c>
      <c r="O37" s="15">
        <v>12.0</v>
      </c>
      <c r="P37" s="207">
        <v>0.0</v>
      </c>
      <c r="Q37" s="15">
        <v>11.0</v>
      </c>
      <c r="R37" s="27">
        <f t="shared" ref="R37:S37" si="32">SUM(C37,F37,I37,L37,O37)</f>
        <v>45</v>
      </c>
      <c r="S37" s="27">
        <f t="shared" si="32"/>
        <v>18</v>
      </c>
      <c r="T37" s="27">
        <f t="shared" si="20"/>
        <v>26</v>
      </c>
      <c r="U37" s="28">
        <f t="shared" si="4"/>
        <v>81.81818182</v>
      </c>
      <c r="V37" s="29">
        <f t="shared" si="5"/>
        <v>81.81818182</v>
      </c>
      <c r="W37" s="29">
        <f t="shared" si="6"/>
        <v>86.66666667</v>
      </c>
      <c r="X37" s="211"/>
      <c r="Y37" s="211"/>
      <c r="Z37" s="211"/>
    </row>
    <row r="38">
      <c r="A38" s="31">
        <v>28.0</v>
      </c>
      <c r="B38" s="32" t="s">
        <v>46</v>
      </c>
      <c r="C38" s="15">
        <v>8.0</v>
      </c>
      <c r="D38" s="15">
        <v>5.0</v>
      </c>
      <c r="E38" s="15">
        <v>5.0</v>
      </c>
      <c r="F38" s="15">
        <v>7.0</v>
      </c>
      <c r="G38" s="14"/>
      <c r="H38" s="15">
        <v>5.0</v>
      </c>
      <c r="I38" s="25">
        <v>12.0</v>
      </c>
      <c r="J38" s="25">
        <v>8.0</v>
      </c>
      <c r="K38" s="25">
        <v>3.0</v>
      </c>
      <c r="L38" s="15">
        <v>9.0</v>
      </c>
      <c r="M38" s="15">
        <v>6.0</v>
      </c>
      <c r="N38" s="15">
        <v>1.0</v>
      </c>
      <c r="O38" s="15">
        <v>11.0</v>
      </c>
      <c r="P38" s="207">
        <v>0.0</v>
      </c>
      <c r="Q38" s="15">
        <v>12.0</v>
      </c>
      <c r="R38" s="27">
        <f t="shared" ref="R38:S38" si="33">SUM(C38,F38,I38,L38,O38)</f>
        <v>47</v>
      </c>
      <c r="S38" s="27">
        <f t="shared" si="33"/>
        <v>19</v>
      </c>
      <c r="T38" s="27">
        <f t="shared" si="20"/>
        <v>28</v>
      </c>
      <c r="U38" s="28">
        <f t="shared" si="4"/>
        <v>85.45454545</v>
      </c>
      <c r="V38" s="29">
        <f t="shared" si="5"/>
        <v>86.36363636</v>
      </c>
      <c r="W38" s="29">
        <f t="shared" si="6"/>
        <v>93.33333333</v>
      </c>
      <c r="X38" s="211"/>
      <c r="Y38" s="211"/>
      <c r="Z38" s="211"/>
    </row>
    <row r="39">
      <c r="A39" s="31">
        <v>29.0</v>
      </c>
      <c r="B39" s="32" t="s">
        <v>47</v>
      </c>
      <c r="C39" s="15">
        <v>10.0</v>
      </c>
      <c r="D39" s="15">
        <v>5.0</v>
      </c>
      <c r="E39" s="15">
        <v>5.0</v>
      </c>
      <c r="F39" s="15">
        <v>7.0</v>
      </c>
      <c r="G39" s="14"/>
      <c r="H39" s="15">
        <v>6.0</v>
      </c>
      <c r="I39" s="25">
        <v>13.0</v>
      </c>
      <c r="J39" s="25">
        <v>10.0</v>
      </c>
      <c r="K39" s="25">
        <v>2.0</v>
      </c>
      <c r="L39" s="15">
        <v>8.0</v>
      </c>
      <c r="M39" s="15">
        <v>6.0</v>
      </c>
      <c r="N39" s="15">
        <v>1.0</v>
      </c>
      <c r="O39" s="15">
        <v>12.0</v>
      </c>
      <c r="P39" s="207">
        <v>0.0</v>
      </c>
      <c r="Q39" s="15">
        <v>13.0</v>
      </c>
      <c r="R39" s="27">
        <f t="shared" ref="R39:S39" si="34">SUM(C39,F39,I39,L39,O39)</f>
        <v>50</v>
      </c>
      <c r="S39" s="27">
        <f t="shared" si="34"/>
        <v>21</v>
      </c>
      <c r="T39" s="27">
        <f t="shared" si="20"/>
        <v>26</v>
      </c>
      <c r="U39" s="28">
        <f t="shared" si="4"/>
        <v>90.90909091</v>
      </c>
      <c r="V39" s="29">
        <f t="shared" si="5"/>
        <v>95.45454545</v>
      </c>
      <c r="W39" s="29">
        <f t="shared" si="6"/>
        <v>86.66666667</v>
      </c>
      <c r="X39" s="211"/>
      <c r="Y39" s="211"/>
      <c r="Z39" s="211"/>
    </row>
    <row r="40">
      <c r="A40" s="31">
        <v>30.0</v>
      </c>
      <c r="B40" s="32" t="s">
        <v>48</v>
      </c>
      <c r="C40" s="15">
        <v>9.0</v>
      </c>
      <c r="D40" s="15">
        <v>3.0</v>
      </c>
      <c r="E40" s="15">
        <v>5.0</v>
      </c>
      <c r="F40" s="15">
        <v>5.0</v>
      </c>
      <c r="G40" s="14"/>
      <c r="H40" s="15">
        <v>5.0</v>
      </c>
      <c r="I40" s="25">
        <v>11.0</v>
      </c>
      <c r="J40" s="25">
        <v>10.0</v>
      </c>
      <c r="K40" s="25">
        <v>3.0</v>
      </c>
      <c r="L40" s="15">
        <v>6.0</v>
      </c>
      <c r="M40" s="15">
        <v>5.0</v>
      </c>
      <c r="N40" s="15">
        <v>1.0</v>
      </c>
      <c r="O40" s="15">
        <v>11.0</v>
      </c>
      <c r="P40" s="207">
        <v>0.0</v>
      </c>
      <c r="Q40" s="15">
        <v>11.0</v>
      </c>
      <c r="R40" s="27">
        <f t="shared" ref="R40:S40" si="35">SUM(C40,F40,I40,L40,O40)</f>
        <v>42</v>
      </c>
      <c r="S40" s="27">
        <f t="shared" si="35"/>
        <v>18</v>
      </c>
      <c r="T40" s="27">
        <f t="shared" si="20"/>
        <v>26</v>
      </c>
      <c r="U40" s="28">
        <f t="shared" si="4"/>
        <v>76.36363636</v>
      </c>
      <c r="V40" s="29">
        <f t="shared" si="5"/>
        <v>81.81818182</v>
      </c>
      <c r="W40" s="29">
        <f t="shared" si="6"/>
        <v>86.66666667</v>
      </c>
      <c r="X40" s="211"/>
      <c r="Y40" s="211"/>
      <c r="Z40" s="211"/>
    </row>
    <row r="41">
      <c r="A41" s="31">
        <v>31.0</v>
      </c>
      <c r="B41" s="32" t="s">
        <v>49</v>
      </c>
      <c r="C41" s="15">
        <v>9.0</v>
      </c>
      <c r="D41" s="15">
        <v>4.0</v>
      </c>
      <c r="E41" s="15">
        <v>4.0</v>
      </c>
      <c r="F41" s="15">
        <v>5.0</v>
      </c>
      <c r="G41" s="14"/>
      <c r="H41" s="15">
        <v>7.0</v>
      </c>
      <c r="I41" s="25">
        <v>13.0</v>
      </c>
      <c r="J41" s="25">
        <v>9.0</v>
      </c>
      <c r="K41" s="25">
        <v>1.0</v>
      </c>
      <c r="L41" s="15">
        <v>8.0</v>
      </c>
      <c r="M41" s="15">
        <v>6.0</v>
      </c>
      <c r="N41" s="15">
        <v>1.0</v>
      </c>
      <c r="O41" s="15">
        <v>12.0</v>
      </c>
      <c r="P41" s="207">
        <v>0.0</v>
      </c>
      <c r="Q41" s="15">
        <v>10.0</v>
      </c>
      <c r="R41" s="27">
        <f t="shared" ref="R41:S41" si="36">SUM(C41,F41,I41,L41,O41)</f>
        <v>47</v>
      </c>
      <c r="S41" s="27">
        <f t="shared" si="36"/>
        <v>19</v>
      </c>
      <c r="T41" s="27">
        <f t="shared" si="20"/>
        <v>21</v>
      </c>
      <c r="U41" s="28">
        <f t="shared" si="4"/>
        <v>85.45454545</v>
      </c>
      <c r="V41" s="29">
        <f t="shared" si="5"/>
        <v>86.36363636</v>
      </c>
      <c r="W41" s="29">
        <f t="shared" si="6"/>
        <v>70</v>
      </c>
      <c r="X41" s="211"/>
      <c r="Y41" s="211"/>
      <c r="Z41" s="211"/>
    </row>
    <row r="42">
      <c r="A42" s="31">
        <v>32.0</v>
      </c>
      <c r="B42" s="32" t="s">
        <v>50</v>
      </c>
      <c r="C42" s="15">
        <v>10.0</v>
      </c>
      <c r="D42" s="15">
        <v>4.0</v>
      </c>
      <c r="E42" s="15">
        <v>3.0</v>
      </c>
      <c r="F42" s="15">
        <v>4.0</v>
      </c>
      <c r="G42" s="14"/>
      <c r="H42" s="15">
        <v>7.0</v>
      </c>
      <c r="I42" s="25">
        <v>13.0</v>
      </c>
      <c r="J42" s="25">
        <v>9.0</v>
      </c>
      <c r="K42" s="25">
        <v>3.0</v>
      </c>
      <c r="L42" s="15">
        <v>7.0</v>
      </c>
      <c r="M42" s="15">
        <v>4.0</v>
      </c>
      <c r="N42" s="15">
        <v>1.0</v>
      </c>
      <c r="O42" s="15">
        <v>12.0</v>
      </c>
      <c r="P42" s="207">
        <v>0.0</v>
      </c>
      <c r="Q42" s="15">
        <v>11.0</v>
      </c>
      <c r="R42" s="27">
        <f t="shared" ref="R42:S42" si="37">SUM(C42,F42,I42,L42,O42)</f>
        <v>46</v>
      </c>
      <c r="S42" s="27">
        <f t="shared" si="37"/>
        <v>17</v>
      </c>
      <c r="T42" s="27">
        <f t="shared" si="20"/>
        <v>25</v>
      </c>
      <c r="U42" s="28">
        <f t="shared" si="4"/>
        <v>83.63636364</v>
      </c>
      <c r="V42" s="29">
        <f t="shared" si="5"/>
        <v>77.27272727</v>
      </c>
      <c r="W42" s="29">
        <f t="shared" si="6"/>
        <v>83.33333333</v>
      </c>
      <c r="X42" s="211"/>
      <c r="Y42" s="211"/>
      <c r="Z42" s="211"/>
    </row>
    <row r="43">
      <c r="A43" s="31">
        <v>33.0</v>
      </c>
      <c r="B43" s="32" t="s">
        <v>51</v>
      </c>
      <c r="C43" s="15">
        <v>8.0</v>
      </c>
      <c r="D43" s="15">
        <v>3.0</v>
      </c>
      <c r="E43" s="15">
        <v>5.0</v>
      </c>
      <c r="F43" s="15">
        <v>7.0</v>
      </c>
      <c r="G43" s="14"/>
      <c r="H43" s="15">
        <v>5.0</v>
      </c>
      <c r="I43" s="25">
        <v>9.0</v>
      </c>
      <c r="J43" s="25">
        <v>8.0</v>
      </c>
      <c r="K43" s="25">
        <v>3.0</v>
      </c>
      <c r="L43" s="15">
        <v>8.0</v>
      </c>
      <c r="M43" s="15">
        <v>6.0</v>
      </c>
      <c r="N43" s="15">
        <v>0.0</v>
      </c>
      <c r="O43" s="15">
        <v>10.0</v>
      </c>
      <c r="P43" s="207">
        <v>0.0</v>
      </c>
      <c r="Q43" s="15">
        <v>12.0</v>
      </c>
      <c r="R43" s="27">
        <f t="shared" ref="R43:S43" si="38">SUM(C43,F43,I43,L43,O43)</f>
        <v>42</v>
      </c>
      <c r="S43" s="27">
        <f t="shared" si="38"/>
        <v>17</v>
      </c>
      <c r="T43" s="27">
        <f t="shared" si="20"/>
        <v>27</v>
      </c>
      <c r="U43" s="28">
        <f t="shared" si="4"/>
        <v>76.36363636</v>
      </c>
      <c r="V43" s="29">
        <f t="shared" si="5"/>
        <v>77.27272727</v>
      </c>
      <c r="W43" s="29">
        <f t="shared" si="6"/>
        <v>90</v>
      </c>
      <c r="X43" s="211"/>
      <c r="Y43" s="211"/>
      <c r="Z43" s="211"/>
    </row>
    <row r="44">
      <c r="A44" s="31">
        <v>34.0</v>
      </c>
      <c r="B44" s="32" t="s">
        <v>52</v>
      </c>
      <c r="C44" s="15">
        <v>9.0</v>
      </c>
      <c r="D44" s="15">
        <v>5.0</v>
      </c>
      <c r="E44" s="15">
        <v>4.0</v>
      </c>
      <c r="F44" s="15">
        <v>6.0</v>
      </c>
      <c r="G44" s="14"/>
      <c r="H44" s="15">
        <v>6.0</v>
      </c>
      <c r="I44" s="25">
        <v>12.0</v>
      </c>
      <c r="J44" s="25">
        <v>9.0</v>
      </c>
      <c r="K44" s="25">
        <v>3.0</v>
      </c>
      <c r="L44" s="15">
        <v>8.0</v>
      </c>
      <c r="M44" s="15">
        <v>6.0</v>
      </c>
      <c r="N44" s="15">
        <v>1.0</v>
      </c>
      <c r="O44" s="15">
        <v>12.0</v>
      </c>
      <c r="P44" s="207">
        <v>0.0</v>
      </c>
      <c r="Q44" s="15">
        <v>11.0</v>
      </c>
      <c r="R44" s="27">
        <f t="shared" ref="R44:S44" si="39">SUM(C44,F44,I44,L44,O44)</f>
        <v>47</v>
      </c>
      <c r="S44" s="27">
        <f t="shared" si="39"/>
        <v>20</v>
      </c>
      <c r="T44" s="27">
        <f t="shared" si="20"/>
        <v>24</v>
      </c>
      <c r="U44" s="28">
        <f t="shared" si="4"/>
        <v>85.45454545</v>
      </c>
      <c r="V44" s="29">
        <f t="shared" si="5"/>
        <v>90.90909091</v>
      </c>
      <c r="W44" s="29">
        <f t="shared" si="6"/>
        <v>80</v>
      </c>
      <c r="X44" s="211"/>
      <c r="Y44" s="211"/>
      <c r="Z44" s="211"/>
    </row>
    <row r="45">
      <c r="A45" s="31">
        <v>35.0</v>
      </c>
      <c r="B45" s="32" t="s">
        <v>53</v>
      </c>
      <c r="C45" s="15">
        <v>9.0</v>
      </c>
      <c r="D45" s="15">
        <v>5.0</v>
      </c>
      <c r="E45" s="15">
        <v>3.0</v>
      </c>
      <c r="F45" s="15">
        <v>5.0</v>
      </c>
      <c r="G45" s="14"/>
      <c r="H45" s="15">
        <v>6.0</v>
      </c>
      <c r="I45" s="25">
        <v>12.0</v>
      </c>
      <c r="J45" s="25">
        <v>8.0</v>
      </c>
      <c r="K45" s="25">
        <v>1.0</v>
      </c>
      <c r="L45" s="15">
        <v>5.0</v>
      </c>
      <c r="M45" s="15">
        <v>5.0</v>
      </c>
      <c r="N45" s="15">
        <v>1.0</v>
      </c>
      <c r="O45" s="15">
        <v>10.0</v>
      </c>
      <c r="P45" s="207">
        <v>0.0</v>
      </c>
      <c r="Q45" s="15">
        <v>9.0</v>
      </c>
      <c r="R45" s="27">
        <f t="shared" ref="R45:S45" si="40">SUM(C45,F45,I45,L45,O45)</f>
        <v>41</v>
      </c>
      <c r="S45" s="27">
        <f t="shared" si="40"/>
        <v>18</v>
      </c>
      <c r="T45" s="27">
        <f t="shared" si="20"/>
        <v>20</v>
      </c>
      <c r="U45" s="28">
        <f t="shared" si="4"/>
        <v>74.54545455</v>
      </c>
      <c r="V45" s="29">
        <f t="shared" si="5"/>
        <v>81.81818182</v>
      </c>
      <c r="W45" s="29">
        <f t="shared" si="6"/>
        <v>66.66666667</v>
      </c>
      <c r="X45" s="211"/>
      <c r="Y45" s="211"/>
      <c r="Z45" s="211"/>
    </row>
    <row r="46">
      <c r="A46" s="31">
        <v>36.0</v>
      </c>
      <c r="B46" s="32" t="s">
        <v>54</v>
      </c>
      <c r="C46" s="15">
        <v>10.0</v>
      </c>
      <c r="D46" s="15">
        <v>3.0</v>
      </c>
      <c r="E46" s="15">
        <v>3.0</v>
      </c>
      <c r="F46" s="15">
        <v>4.0</v>
      </c>
      <c r="G46" s="14"/>
      <c r="H46" s="15">
        <v>6.0</v>
      </c>
      <c r="I46" s="25">
        <v>12.0</v>
      </c>
      <c r="J46" s="25">
        <v>10.0</v>
      </c>
      <c r="K46" s="25">
        <v>2.0</v>
      </c>
      <c r="L46" s="15">
        <v>6.0</v>
      </c>
      <c r="M46" s="15">
        <v>4.0</v>
      </c>
      <c r="N46" s="15">
        <v>1.0</v>
      </c>
      <c r="O46" s="15">
        <v>12.0</v>
      </c>
      <c r="P46" s="207">
        <v>0.0</v>
      </c>
      <c r="Q46" s="15">
        <v>11.0</v>
      </c>
      <c r="R46" s="27">
        <f t="shared" ref="R46:S46" si="41">SUM(C46,F46,I46,L46,O46)</f>
        <v>44</v>
      </c>
      <c r="S46" s="27">
        <f t="shared" si="41"/>
        <v>17</v>
      </c>
      <c r="T46" s="27">
        <f t="shared" si="20"/>
        <v>23</v>
      </c>
      <c r="U46" s="28">
        <f t="shared" si="4"/>
        <v>80</v>
      </c>
      <c r="V46" s="29">
        <f t="shared" si="5"/>
        <v>77.27272727</v>
      </c>
      <c r="W46" s="29">
        <f t="shared" si="6"/>
        <v>76.66666667</v>
      </c>
      <c r="X46" s="211"/>
      <c r="Y46" s="211"/>
      <c r="Z46" s="211"/>
    </row>
    <row r="47">
      <c r="A47" s="31">
        <v>37.0</v>
      </c>
      <c r="B47" s="32" t="s">
        <v>55</v>
      </c>
      <c r="C47" s="15">
        <v>10.0</v>
      </c>
      <c r="D47" s="15">
        <v>4.0</v>
      </c>
      <c r="E47" s="15">
        <v>4.0</v>
      </c>
      <c r="F47" s="15">
        <v>3.0</v>
      </c>
      <c r="G47" s="14"/>
      <c r="H47" s="15">
        <v>7.0</v>
      </c>
      <c r="I47" s="25">
        <v>13.0</v>
      </c>
      <c r="J47" s="25">
        <v>9.0</v>
      </c>
      <c r="K47" s="25">
        <v>2.0</v>
      </c>
      <c r="L47" s="15">
        <v>6.0</v>
      </c>
      <c r="M47" s="15">
        <v>5.0</v>
      </c>
      <c r="N47" s="15">
        <v>0.0</v>
      </c>
      <c r="O47" s="15">
        <v>13.0</v>
      </c>
      <c r="P47" s="207">
        <v>0.0</v>
      </c>
      <c r="Q47" s="15">
        <v>10.0</v>
      </c>
      <c r="R47" s="27">
        <f t="shared" ref="R47:S47" si="42">SUM(C47,F47,I47,L47,O47)</f>
        <v>45</v>
      </c>
      <c r="S47" s="27">
        <f t="shared" si="42"/>
        <v>18</v>
      </c>
      <c r="T47" s="27">
        <f t="shared" si="20"/>
        <v>22</v>
      </c>
      <c r="U47" s="28">
        <f t="shared" si="4"/>
        <v>81.81818182</v>
      </c>
      <c r="V47" s="29">
        <f t="shared" si="5"/>
        <v>81.81818182</v>
      </c>
      <c r="W47" s="29">
        <f t="shared" si="6"/>
        <v>73.33333333</v>
      </c>
      <c r="X47" s="211"/>
      <c r="Y47" s="211"/>
      <c r="Z47" s="211"/>
    </row>
    <row r="48">
      <c r="A48" s="31">
        <v>38.0</v>
      </c>
      <c r="B48" s="32" t="s">
        <v>56</v>
      </c>
      <c r="C48" s="15">
        <v>8.0</v>
      </c>
      <c r="D48" s="15">
        <v>5.0</v>
      </c>
      <c r="E48" s="15">
        <v>5.0</v>
      </c>
      <c r="F48" s="15">
        <v>7.0</v>
      </c>
      <c r="G48" s="14"/>
      <c r="H48" s="15">
        <v>5.0</v>
      </c>
      <c r="I48" s="25">
        <v>12.0</v>
      </c>
      <c r="J48" s="25">
        <v>10.0</v>
      </c>
      <c r="K48" s="25">
        <v>2.0</v>
      </c>
      <c r="L48" s="15">
        <v>8.0</v>
      </c>
      <c r="M48" s="15">
        <v>7.0</v>
      </c>
      <c r="N48" s="15">
        <v>1.0</v>
      </c>
      <c r="O48" s="15">
        <v>10.0</v>
      </c>
      <c r="P48" s="207">
        <v>0.0</v>
      </c>
      <c r="Q48" s="15">
        <v>12.0</v>
      </c>
      <c r="R48" s="27">
        <f t="shared" ref="R48:S48" si="43">SUM(C48,F48,I48,L48,O48)</f>
        <v>45</v>
      </c>
      <c r="S48" s="27">
        <f t="shared" si="43"/>
        <v>22</v>
      </c>
      <c r="T48" s="27">
        <f t="shared" si="20"/>
        <v>27</v>
      </c>
      <c r="U48" s="28">
        <f t="shared" si="4"/>
        <v>81.81818182</v>
      </c>
      <c r="V48" s="29">
        <f t="shared" si="5"/>
        <v>100</v>
      </c>
      <c r="W48" s="29">
        <f t="shared" si="6"/>
        <v>90</v>
      </c>
      <c r="X48" s="211"/>
      <c r="Y48" s="211"/>
      <c r="Z48" s="211"/>
    </row>
    <row r="49">
      <c r="A49" s="31">
        <v>39.0</v>
      </c>
      <c r="B49" s="32" t="s">
        <v>57</v>
      </c>
      <c r="C49" s="15">
        <v>10.0</v>
      </c>
      <c r="D49" s="15">
        <v>5.0</v>
      </c>
      <c r="E49" s="15">
        <v>5.0</v>
      </c>
      <c r="F49" s="15">
        <v>7.0</v>
      </c>
      <c r="G49" s="14"/>
      <c r="H49" s="15">
        <v>7.0</v>
      </c>
      <c r="I49" s="25">
        <v>13.0</v>
      </c>
      <c r="J49" s="25">
        <v>10.0</v>
      </c>
      <c r="K49" s="25">
        <v>3.0</v>
      </c>
      <c r="L49" s="15">
        <v>8.0</v>
      </c>
      <c r="M49" s="15">
        <v>7.0</v>
      </c>
      <c r="N49" s="15">
        <v>1.0</v>
      </c>
      <c r="O49" s="15">
        <v>13.0</v>
      </c>
      <c r="P49" s="207">
        <v>0.0</v>
      </c>
      <c r="Q49" s="15">
        <v>13.0</v>
      </c>
      <c r="R49" s="27">
        <f t="shared" ref="R49:S49" si="44">SUM(C49,F49,I49,L49,O49)</f>
        <v>51</v>
      </c>
      <c r="S49" s="27">
        <f t="shared" si="44"/>
        <v>22</v>
      </c>
      <c r="T49" s="27">
        <f t="shared" si="20"/>
        <v>27</v>
      </c>
      <c r="U49" s="28">
        <f t="shared" si="4"/>
        <v>92.72727273</v>
      </c>
      <c r="V49" s="29">
        <f t="shared" si="5"/>
        <v>100</v>
      </c>
      <c r="W49" s="29">
        <f t="shared" si="6"/>
        <v>90</v>
      </c>
      <c r="X49" s="211"/>
      <c r="Y49" s="211"/>
      <c r="Z49" s="211"/>
    </row>
    <row r="50">
      <c r="A50" s="31">
        <v>40.0</v>
      </c>
      <c r="B50" s="32" t="s">
        <v>58</v>
      </c>
      <c r="C50" s="15">
        <v>8.0</v>
      </c>
      <c r="D50" s="15">
        <v>4.0</v>
      </c>
      <c r="E50" s="15">
        <v>5.0</v>
      </c>
      <c r="F50" s="15">
        <v>6.0</v>
      </c>
      <c r="G50" s="14"/>
      <c r="H50" s="15">
        <v>5.0</v>
      </c>
      <c r="I50" s="25">
        <v>12.0</v>
      </c>
      <c r="J50" s="25">
        <v>9.0</v>
      </c>
      <c r="K50" s="25">
        <v>1.0</v>
      </c>
      <c r="L50" s="15">
        <v>8.0</v>
      </c>
      <c r="M50" s="15">
        <v>6.0</v>
      </c>
      <c r="N50" s="15">
        <v>1.0</v>
      </c>
      <c r="O50" s="15">
        <v>10.0</v>
      </c>
      <c r="P50" s="207">
        <v>0.0</v>
      </c>
      <c r="Q50" s="15">
        <v>10.0</v>
      </c>
      <c r="R50" s="27">
        <f t="shared" ref="R50:S50" si="45">SUM(C50,F50,I50,L50,O50)</f>
        <v>44</v>
      </c>
      <c r="S50" s="27">
        <f t="shared" si="45"/>
        <v>19</v>
      </c>
      <c r="T50" s="27">
        <f t="shared" si="20"/>
        <v>24</v>
      </c>
      <c r="U50" s="28">
        <f t="shared" si="4"/>
        <v>80</v>
      </c>
      <c r="V50" s="29">
        <f t="shared" si="5"/>
        <v>86.36363636</v>
      </c>
      <c r="W50" s="29">
        <f t="shared" si="6"/>
        <v>80</v>
      </c>
      <c r="X50" s="211"/>
      <c r="Y50" s="211"/>
      <c r="Z50" s="211"/>
    </row>
    <row r="51">
      <c r="A51" s="31">
        <v>41.0</v>
      </c>
      <c r="B51" s="32" t="s">
        <v>59</v>
      </c>
      <c r="C51" s="15">
        <v>6.0</v>
      </c>
      <c r="D51" s="15">
        <v>3.0</v>
      </c>
      <c r="E51" s="15">
        <v>4.0</v>
      </c>
      <c r="F51" s="15">
        <v>5.0</v>
      </c>
      <c r="G51" s="14"/>
      <c r="H51" s="15">
        <v>5.0</v>
      </c>
      <c r="I51" s="25">
        <v>8.0</v>
      </c>
      <c r="J51" s="25">
        <v>8.0</v>
      </c>
      <c r="K51" s="25">
        <v>1.0</v>
      </c>
      <c r="L51" s="15">
        <v>6.0</v>
      </c>
      <c r="M51" s="15">
        <v>5.0</v>
      </c>
      <c r="N51" s="15">
        <v>0.0</v>
      </c>
      <c r="O51" s="15">
        <v>8.0</v>
      </c>
      <c r="P51" s="207">
        <v>0.0</v>
      </c>
      <c r="Q51" s="15">
        <v>8.0</v>
      </c>
      <c r="R51" s="27">
        <f t="shared" ref="R51:S51" si="46">SUM(C51,F51,I51,L51,O51)</f>
        <v>33</v>
      </c>
      <c r="S51" s="27">
        <f t="shared" si="46"/>
        <v>16</v>
      </c>
      <c r="T51" s="27">
        <f t="shared" si="20"/>
        <v>18</v>
      </c>
      <c r="U51" s="28">
        <f t="shared" si="4"/>
        <v>60</v>
      </c>
      <c r="V51" s="29">
        <f t="shared" si="5"/>
        <v>72.72727273</v>
      </c>
      <c r="W51" s="29">
        <f t="shared" si="6"/>
        <v>60</v>
      </c>
      <c r="X51" s="212"/>
      <c r="Y51" s="212"/>
      <c r="Z51" s="212"/>
    </row>
    <row r="52">
      <c r="A52" s="31">
        <v>42.0</v>
      </c>
      <c r="B52" s="32" t="s">
        <v>60</v>
      </c>
      <c r="C52" s="15">
        <v>9.0</v>
      </c>
      <c r="D52" s="15">
        <v>3.0</v>
      </c>
      <c r="E52" s="15">
        <v>5.0</v>
      </c>
      <c r="F52" s="15">
        <v>7.0</v>
      </c>
      <c r="G52" s="14"/>
      <c r="H52" s="15">
        <v>6.0</v>
      </c>
      <c r="I52" s="25">
        <v>11.0</v>
      </c>
      <c r="J52" s="25">
        <v>8.0</v>
      </c>
      <c r="K52" s="25">
        <v>2.0</v>
      </c>
      <c r="L52" s="15">
        <v>9.0</v>
      </c>
      <c r="M52" s="15">
        <v>7.0</v>
      </c>
      <c r="N52" s="15">
        <v>1.0</v>
      </c>
      <c r="O52" s="15">
        <v>12.0</v>
      </c>
      <c r="P52" s="207">
        <v>0.0</v>
      </c>
      <c r="Q52" s="15">
        <v>13.0</v>
      </c>
      <c r="R52" s="27">
        <f t="shared" ref="R52:S52" si="47">SUM(C52,F52,I52,L52,O52)</f>
        <v>48</v>
      </c>
      <c r="S52" s="27">
        <f t="shared" si="47"/>
        <v>18</v>
      </c>
      <c r="T52" s="27">
        <f t="shared" si="20"/>
        <v>26</v>
      </c>
      <c r="U52" s="28">
        <f t="shared" si="4"/>
        <v>87.27272727</v>
      </c>
      <c r="V52" s="29">
        <f t="shared" si="5"/>
        <v>81.81818182</v>
      </c>
      <c r="W52" s="29">
        <f t="shared" si="6"/>
        <v>86.66666667</v>
      </c>
      <c r="X52" s="212"/>
      <c r="Y52" s="212"/>
      <c r="Z52" s="212"/>
    </row>
    <row r="53">
      <c r="A53" s="31">
        <v>43.0</v>
      </c>
      <c r="B53" s="32" t="s">
        <v>61</v>
      </c>
      <c r="C53" s="15">
        <v>10.0</v>
      </c>
      <c r="D53" s="15">
        <v>5.0</v>
      </c>
      <c r="E53" s="15">
        <v>4.0</v>
      </c>
      <c r="F53" s="15">
        <v>6.0</v>
      </c>
      <c r="G53" s="14"/>
      <c r="H53" s="15">
        <v>7.0</v>
      </c>
      <c r="I53" s="25">
        <v>12.0</v>
      </c>
      <c r="J53" s="25">
        <v>10.0</v>
      </c>
      <c r="K53" s="25">
        <v>2.0</v>
      </c>
      <c r="L53" s="15">
        <v>7.0</v>
      </c>
      <c r="M53" s="15">
        <v>6.0</v>
      </c>
      <c r="N53" s="15">
        <v>1.0</v>
      </c>
      <c r="O53" s="15">
        <v>12.0</v>
      </c>
      <c r="P53" s="207">
        <v>0.0</v>
      </c>
      <c r="Q53" s="15">
        <v>11.0</v>
      </c>
      <c r="R53" s="27">
        <f t="shared" ref="R53:S53" si="48">SUM(C53,F53,I53,L53,O53)</f>
        <v>47</v>
      </c>
      <c r="S53" s="27">
        <f t="shared" si="48"/>
        <v>21</v>
      </c>
      <c r="T53" s="27">
        <f t="shared" si="20"/>
        <v>24</v>
      </c>
      <c r="U53" s="28">
        <f t="shared" si="4"/>
        <v>85.45454545</v>
      </c>
      <c r="V53" s="29">
        <f t="shared" si="5"/>
        <v>95.45454545</v>
      </c>
      <c r="W53" s="29">
        <f t="shared" si="6"/>
        <v>80</v>
      </c>
      <c r="X53" s="212"/>
      <c r="Y53" s="212"/>
      <c r="Z53" s="212"/>
    </row>
    <row r="54">
      <c r="A54" s="31">
        <v>44.0</v>
      </c>
      <c r="B54" s="32" t="s">
        <v>62</v>
      </c>
      <c r="C54" s="15">
        <v>8.0</v>
      </c>
      <c r="D54" s="15">
        <v>4.0</v>
      </c>
      <c r="E54" s="15">
        <v>5.0</v>
      </c>
      <c r="F54" s="15">
        <v>7.0</v>
      </c>
      <c r="G54" s="14"/>
      <c r="H54" s="15">
        <v>6.0</v>
      </c>
      <c r="I54" s="25">
        <v>10.0</v>
      </c>
      <c r="J54" s="25">
        <v>9.0</v>
      </c>
      <c r="K54" s="25">
        <v>2.0</v>
      </c>
      <c r="L54" s="15">
        <v>8.0</v>
      </c>
      <c r="M54" s="15">
        <v>6.0</v>
      </c>
      <c r="N54" s="15">
        <v>1.0</v>
      </c>
      <c r="O54" s="15">
        <v>10.0</v>
      </c>
      <c r="P54" s="207">
        <v>0.0</v>
      </c>
      <c r="Q54" s="15">
        <v>11.0</v>
      </c>
      <c r="R54" s="27">
        <f t="shared" ref="R54:S54" si="49">SUM(C54,F54,I54,L54,O54)</f>
        <v>43</v>
      </c>
      <c r="S54" s="27">
        <f t="shared" si="49"/>
        <v>19</v>
      </c>
      <c r="T54" s="27">
        <f t="shared" si="20"/>
        <v>26</v>
      </c>
      <c r="U54" s="28">
        <f t="shared" si="4"/>
        <v>78.18181818</v>
      </c>
      <c r="V54" s="29">
        <f t="shared" si="5"/>
        <v>86.36363636</v>
      </c>
      <c r="W54" s="29">
        <f t="shared" si="6"/>
        <v>86.66666667</v>
      </c>
      <c r="X54" s="212"/>
      <c r="Y54" s="212"/>
      <c r="Z54" s="212"/>
    </row>
    <row r="55">
      <c r="A55" s="31">
        <v>45.0</v>
      </c>
      <c r="B55" s="32" t="s">
        <v>63</v>
      </c>
      <c r="C55" s="15">
        <v>10.0</v>
      </c>
      <c r="D55" s="15">
        <v>5.0</v>
      </c>
      <c r="E55" s="15">
        <v>5.0</v>
      </c>
      <c r="F55" s="15">
        <v>7.0</v>
      </c>
      <c r="G55" s="14"/>
      <c r="H55" s="15">
        <v>7.0</v>
      </c>
      <c r="I55" s="25">
        <v>13.0</v>
      </c>
      <c r="J55" s="25">
        <v>9.0</v>
      </c>
      <c r="K55" s="25">
        <v>3.0</v>
      </c>
      <c r="L55" s="15">
        <v>9.0</v>
      </c>
      <c r="M55" s="15">
        <v>6.0</v>
      </c>
      <c r="N55" s="15">
        <v>1.0</v>
      </c>
      <c r="O55" s="15">
        <v>13.0</v>
      </c>
      <c r="P55" s="207">
        <v>0.0</v>
      </c>
      <c r="Q55" s="15">
        <v>12.0</v>
      </c>
      <c r="R55" s="27">
        <f t="shared" ref="R55:S55" si="50">SUM(C55,F55,I55,L55,O55)</f>
        <v>52</v>
      </c>
      <c r="S55" s="27">
        <f t="shared" si="50"/>
        <v>20</v>
      </c>
      <c r="T55" s="27">
        <f t="shared" si="20"/>
        <v>27</v>
      </c>
      <c r="U55" s="28">
        <f t="shared" si="4"/>
        <v>94.54545455</v>
      </c>
      <c r="V55" s="29">
        <f t="shared" si="5"/>
        <v>90.90909091</v>
      </c>
      <c r="W55" s="29">
        <f t="shared" si="6"/>
        <v>90</v>
      </c>
      <c r="X55" s="212"/>
      <c r="Y55" s="212"/>
      <c r="Z55" s="212"/>
    </row>
    <row r="56">
      <c r="A56" s="31">
        <v>46.0</v>
      </c>
      <c r="B56" s="32" t="s">
        <v>64</v>
      </c>
      <c r="C56" s="15">
        <v>9.0</v>
      </c>
      <c r="D56" s="15">
        <v>5.0</v>
      </c>
      <c r="E56" s="15">
        <v>5.0</v>
      </c>
      <c r="F56" s="15">
        <v>7.0</v>
      </c>
      <c r="G56" s="14"/>
      <c r="H56" s="15">
        <v>6.0</v>
      </c>
      <c r="I56" s="25">
        <v>13.0</v>
      </c>
      <c r="J56" s="25">
        <v>8.0</v>
      </c>
      <c r="K56" s="25">
        <v>2.0</v>
      </c>
      <c r="L56" s="15">
        <v>8.0</v>
      </c>
      <c r="M56" s="15">
        <v>6.0</v>
      </c>
      <c r="N56" s="15">
        <v>1.0</v>
      </c>
      <c r="O56" s="15">
        <v>11.0</v>
      </c>
      <c r="P56" s="207">
        <v>0.0</v>
      </c>
      <c r="Q56" s="15">
        <v>12.0</v>
      </c>
      <c r="R56" s="27">
        <f t="shared" ref="R56:S56" si="51">SUM(C56,F56,I56,L56,O56)</f>
        <v>48</v>
      </c>
      <c r="S56" s="27">
        <f t="shared" si="51"/>
        <v>19</v>
      </c>
      <c r="T56" s="27">
        <f t="shared" si="20"/>
        <v>27</v>
      </c>
      <c r="U56" s="28">
        <f t="shared" si="4"/>
        <v>87.27272727</v>
      </c>
      <c r="V56" s="29">
        <f t="shared" si="5"/>
        <v>86.36363636</v>
      </c>
      <c r="W56" s="29">
        <f t="shared" si="6"/>
        <v>90</v>
      </c>
      <c r="X56" s="212"/>
      <c r="Y56" s="212"/>
      <c r="Z56" s="212"/>
    </row>
    <row r="57">
      <c r="A57" s="31">
        <v>47.0</v>
      </c>
      <c r="B57" s="32" t="s">
        <v>65</v>
      </c>
      <c r="C57" s="15">
        <v>10.0</v>
      </c>
      <c r="D57" s="15">
        <v>4.0</v>
      </c>
      <c r="E57" s="15">
        <v>5.0</v>
      </c>
      <c r="F57" s="15">
        <v>7.0</v>
      </c>
      <c r="G57" s="14"/>
      <c r="H57" s="15">
        <v>6.0</v>
      </c>
      <c r="I57" s="25">
        <v>12.0</v>
      </c>
      <c r="J57" s="25">
        <v>9.0</v>
      </c>
      <c r="K57" s="25">
        <v>1.0</v>
      </c>
      <c r="L57" s="15">
        <v>7.0</v>
      </c>
      <c r="M57" s="15">
        <v>7.0</v>
      </c>
      <c r="N57" s="15">
        <v>1.0</v>
      </c>
      <c r="O57" s="15">
        <v>11.0</v>
      </c>
      <c r="P57" s="207">
        <v>0.0</v>
      </c>
      <c r="Q57" s="15">
        <v>12.0</v>
      </c>
      <c r="R57" s="27">
        <f t="shared" ref="R57:S57" si="52">SUM(C57,F57,I57,L57,O57)</f>
        <v>47</v>
      </c>
      <c r="S57" s="27">
        <f t="shared" si="52"/>
        <v>20</v>
      </c>
      <c r="T57" s="27">
        <f t="shared" si="20"/>
        <v>25</v>
      </c>
      <c r="U57" s="28">
        <f t="shared" si="4"/>
        <v>85.45454545</v>
      </c>
      <c r="V57" s="29">
        <f t="shared" si="5"/>
        <v>90.90909091</v>
      </c>
      <c r="W57" s="29">
        <f t="shared" si="6"/>
        <v>83.33333333</v>
      </c>
      <c r="X57" s="212"/>
      <c r="Y57" s="212"/>
      <c r="Z57" s="212"/>
    </row>
    <row r="58">
      <c r="A58" s="31">
        <v>48.0</v>
      </c>
      <c r="B58" s="32" t="s">
        <v>66</v>
      </c>
      <c r="C58" s="15">
        <v>9.0</v>
      </c>
      <c r="D58" s="15">
        <v>4.0</v>
      </c>
      <c r="E58" s="15">
        <v>5.0</v>
      </c>
      <c r="F58" s="15">
        <v>7.0</v>
      </c>
      <c r="G58" s="14"/>
      <c r="H58" s="15">
        <v>5.0</v>
      </c>
      <c r="I58" s="25">
        <v>10.0</v>
      </c>
      <c r="J58" s="25">
        <v>10.0</v>
      </c>
      <c r="K58" s="25">
        <v>1.0</v>
      </c>
      <c r="L58" s="15">
        <v>7.0</v>
      </c>
      <c r="M58" s="15">
        <v>7.0</v>
      </c>
      <c r="N58" s="15">
        <v>1.0</v>
      </c>
      <c r="O58" s="15">
        <v>9.0</v>
      </c>
      <c r="P58" s="207">
        <v>0.0</v>
      </c>
      <c r="Q58" s="15">
        <v>11.0</v>
      </c>
      <c r="R58" s="27">
        <f t="shared" ref="R58:S58" si="53">SUM(C58,F58,I58,L58,O58)</f>
        <v>42</v>
      </c>
      <c r="S58" s="27">
        <f t="shared" si="53"/>
        <v>21</v>
      </c>
      <c r="T58" s="27">
        <f t="shared" si="20"/>
        <v>24</v>
      </c>
      <c r="U58" s="28">
        <f t="shared" si="4"/>
        <v>76.36363636</v>
      </c>
      <c r="V58" s="29">
        <f t="shared" si="5"/>
        <v>95.45454545</v>
      </c>
      <c r="W58" s="29">
        <f t="shared" si="6"/>
        <v>80</v>
      </c>
      <c r="X58" s="212"/>
      <c r="Y58" s="212"/>
      <c r="Z58" s="212"/>
    </row>
    <row r="59">
      <c r="A59" s="31">
        <v>49.0</v>
      </c>
      <c r="B59" s="32" t="s">
        <v>67</v>
      </c>
      <c r="C59" s="15">
        <v>9.0</v>
      </c>
      <c r="D59" s="15">
        <v>4.0</v>
      </c>
      <c r="E59" s="15">
        <v>5.0</v>
      </c>
      <c r="F59" s="15">
        <v>7.0</v>
      </c>
      <c r="G59" s="14"/>
      <c r="H59" s="15">
        <v>7.0</v>
      </c>
      <c r="I59" s="25">
        <v>13.0</v>
      </c>
      <c r="J59" s="25">
        <v>9.0</v>
      </c>
      <c r="K59" s="25">
        <v>2.0</v>
      </c>
      <c r="L59" s="15">
        <v>9.0</v>
      </c>
      <c r="M59" s="15">
        <v>7.0</v>
      </c>
      <c r="N59" s="15">
        <v>1.0</v>
      </c>
      <c r="O59" s="15">
        <v>14.0</v>
      </c>
      <c r="P59" s="207">
        <v>0.0</v>
      </c>
      <c r="Q59" s="15">
        <v>13.0</v>
      </c>
      <c r="R59" s="27">
        <f t="shared" ref="R59:S59" si="54">SUM(C59,F59,I59,L59,O59)</f>
        <v>52</v>
      </c>
      <c r="S59" s="27">
        <f t="shared" si="54"/>
        <v>20</v>
      </c>
      <c r="T59" s="27">
        <f t="shared" si="20"/>
        <v>26</v>
      </c>
      <c r="U59" s="28">
        <f t="shared" si="4"/>
        <v>94.54545455</v>
      </c>
      <c r="V59" s="29">
        <f t="shared" si="5"/>
        <v>90.90909091</v>
      </c>
      <c r="W59" s="29">
        <f t="shared" si="6"/>
        <v>86.66666667</v>
      </c>
      <c r="X59" s="212"/>
      <c r="Y59" s="212"/>
      <c r="Z59" s="212"/>
    </row>
    <row r="60">
      <c r="A60" s="31">
        <v>50.0</v>
      </c>
      <c r="B60" s="32" t="s">
        <v>68</v>
      </c>
      <c r="C60" s="15">
        <v>8.0</v>
      </c>
      <c r="D60" s="15">
        <v>4.0</v>
      </c>
      <c r="E60" s="15">
        <v>3.0</v>
      </c>
      <c r="F60" s="15">
        <v>5.0</v>
      </c>
      <c r="G60" s="14"/>
      <c r="H60" s="15">
        <v>4.0</v>
      </c>
      <c r="I60" s="25">
        <v>11.0</v>
      </c>
      <c r="J60" s="25">
        <v>5.0</v>
      </c>
      <c r="K60" s="25">
        <v>2.0</v>
      </c>
      <c r="L60" s="15">
        <v>4.0</v>
      </c>
      <c r="M60" s="15">
        <v>6.0</v>
      </c>
      <c r="N60" s="15">
        <v>1.0</v>
      </c>
      <c r="O60" s="15">
        <v>9.0</v>
      </c>
      <c r="P60" s="207">
        <v>0.0</v>
      </c>
      <c r="Q60" s="15">
        <v>8.0</v>
      </c>
      <c r="R60" s="27">
        <f t="shared" ref="R60:S60" si="55">SUM(C60,F60,I60,L60,O60)</f>
        <v>37</v>
      </c>
      <c r="S60" s="27">
        <f t="shared" si="55"/>
        <v>15</v>
      </c>
      <c r="T60" s="27">
        <f t="shared" si="20"/>
        <v>21</v>
      </c>
      <c r="U60" s="28">
        <f t="shared" si="4"/>
        <v>67.27272727</v>
      </c>
      <c r="V60" s="29">
        <f t="shared" si="5"/>
        <v>68.18181818</v>
      </c>
      <c r="W60" s="29">
        <f t="shared" si="6"/>
        <v>70</v>
      </c>
      <c r="X60" s="212"/>
      <c r="Y60" s="212"/>
      <c r="Z60" s="212"/>
    </row>
    <row r="61">
      <c r="A61" s="31"/>
      <c r="B61" s="32"/>
      <c r="C61" s="15"/>
      <c r="D61" s="14"/>
      <c r="E61" s="14"/>
      <c r="F61" s="15"/>
      <c r="G61" s="14"/>
      <c r="I61" s="26"/>
      <c r="J61" s="25"/>
      <c r="K61" s="25"/>
      <c r="L61" s="15"/>
      <c r="M61" s="15"/>
      <c r="N61" s="15"/>
      <c r="O61" s="14"/>
      <c r="P61" s="207">
        <v>0.0</v>
      </c>
      <c r="Q61" s="15"/>
      <c r="R61" s="216">
        <f t="shared" ref="R61:T61" si="56">SUM(C61,F61,I61,L61,O61)</f>
        <v>0</v>
      </c>
      <c r="S61" s="216">
        <f t="shared" si="56"/>
        <v>0</v>
      </c>
      <c r="T61" s="216">
        <f t="shared" si="56"/>
        <v>0</v>
      </c>
      <c r="U61" s="28">
        <f t="shared" si="4"/>
        <v>0</v>
      </c>
      <c r="V61" s="29">
        <f t="shared" si="5"/>
        <v>0</v>
      </c>
      <c r="W61" s="29">
        <f t="shared" si="6"/>
        <v>0</v>
      </c>
      <c r="X61" s="212"/>
      <c r="Y61" s="212"/>
      <c r="Z61" s="212"/>
    </row>
    <row r="62" ht="31.5" customHeight="1">
      <c r="A62" s="60"/>
      <c r="B62" s="61"/>
      <c r="C62" s="213">
        <v>10.0</v>
      </c>
      <c r="D62" s="213">
        <v>5.0</v>
      </c>
      <c r="E62" s="213">
        <v>5.0</v>
      </c>
      <c r="F62" s="213">
        <v>7.0</v>
      </c>
      <c r="G62" s="214"/>
      <c r="H62" s="213">
        <v>8.0</v>
      </c>
      <c r="I62" s="214"/>
      <c r="J62" s="213">
        <v>9.0</v>
      </c>
      <c r="K62" s="213">
        <v>3.0</v>
      </c>
      <c r="L62" s="39">
        <v>11.0</v>
      </c>
      <c r="M62" s="39">
        <v>10.0</v>
      </c>
      <c r="N62" s="39">
        <v>1.0</v>
      </c>
      <c r="O62" s="213">
        <v>14.0</v>
      </c>
      <c r="P62" s="207">
        <v>0.0</v>
      </c>
      <c r="Q62" s="213">
        <v>13.0</v>
      </c>
      <c r="R62" s="216">
        <f t="shared" ref="R62:T62" si="57">SUM(C62,F62,I62,L62,O62)</f>
        <v>42</v>
      </c>
      <c r="S62" s="216">
        <f t="shared" si="57"/>
        <v>24</v>
      </c>
      <c r="T62" s="216">
        <f t="shared" si="57"/>
        <v>30</v>
      </c>
      <c r="U62" s="28">
        <f t="shared" si="4"/>
        <v>76.36363636</v>
      </c>
      <c r="V62" s="29">
        <f t="shared" si="5"/>
        <v>109.0909091</v>
      </c>
      <c r="W62" s="29">
        <f t="shared" si="6"/>
        <v>100</v>
      </c>
      <c r="X62" s="64"/>
      <c r="Y62" s="64"/>
      <c r="Z62" s="64"/>
    </row>
    <row r="63">
      <c r="A63" s="31">
        <v>51.0</v>
      </c>
      <c r="B63" s="32" t="s">
        <v>69</v>
      </c>
      <c r="C63" s="215">
        <v>9.0</v>
      </c>
      <c r="D63" s="15">
        <v>5.0</v>
      </c>
      <c r="E63" s="15">
        <v>5.0</v>
      </c>
      <c r="F63" s="15">
        <v>7.0</v>
      </c>
      <c r="G63" s="14"/>
      <c r="H63" s="15">
        <v>6.0</v>
      </c>
      <c r="I63" s="25">
        <v>12.0</v>
      </c>
      <c r="J63" s="25">
        <v>7.0</v>
      </c>
      <c r="K63" s="25">
        <v>3.0</v>
      </c>
      <c r="L63" s="15">
        <v>9.0</v>
      </c>
      <c r="M63" s="15">
        <v>10.0</v>
      </c>
      <c r="N63" s="15">
        <v>1.0</v>
      </c>
      <c r="O63" s="15">
        <v>12.0</v>
      </c>
      <c r="P63" s="207">
        <v>0.0</v>
      </c>
      <c r="Q63" s="15">
        <v>13.0</v>
      </c>
      <c r="R63" s="27">
        <f t="shared" ref="R63:T63" si="58">SUM(C63,F63,I63,L63,O63)</f>
        <v>49</v>
      </c>
      <c r="S63" s="27">
        <f t="shared" si="58"/>
        <v>22</v>
      </c>
      <c r="T63" s="27">
        <f t="shared" si="58"/>
        <v>28</v>
      </c>
      <c r="U63" s="28">
        <f t="shared" si="4"/>
        <v>89.09090909</v>
      </c>
      <c r="V63" s="29">
        <f t="shared" si="5"/>
        <v>100</v>
      </c>
      <c r="W63" s="29">
        <f t="shared" si="6"/>
        <v>93.33333333</v>
      </c>
      <c r="X63" s="212"/>
      <c r="Y63" s="212"/>
      <c r="Z63" s="212"/>
    </row>
    <row r="64">
      <c r="A64" s="31">
        <v>52.0</v>
      </c>
      <c r="B64" s="32" t="s">
        <v>70</v>
      </c>
      <c r="C64" s="15">
        <v>8.0</v>
      </c>
      <c r="D64" s="15">
        <v>5.0</v>
      </c>
      <c r="E64" s="15">
        <v>4.0</v>
      </c>
      <c r="F64" s="15">
        <v>6.0</v>
      </c>
      <c r="G64" s="14"/>
      <c r="H64" s="15">
        <v>6.0</v>
      </c>
      <c r="I64" s="25">
        <v>12.0</v>
      </c>
      <c r="J64" s="25">
        <v>6.0</v>
      </c>
      <c r="K64" s="25">
        <v>2.0</v>
      </c>
      <c r="L64" s="15">
        <v>7.0</v>
      </c>
      <c r="M64" s="15">
        <v>8.0</v>
      </c>
      <c r="N64" s="15">
        <v>1.0</v>
      </c>
      <c r="O64" s="15">
        <v>12.0</v>
      </c>
      <c r="P64" s="207">
        <v>0.0</v>
      </c>
      <c r="Q64" s="15">
        <v>12.0</v>
      </c>
      <c r="R64" s="27">
        <f t="shared" ref="R64:T64" si="59">SUM(C64,F64,I64,L64,O64)</f>
        <v>45</v>
      </c>
      <c r="S64" s="27">
        <f t="shared" si="59"/>
        <v>19</v>
      </c>
      <c r="T64" s="27">
        <f t="shared" si="59"/>
        <v>25</v>
      </c>
      <c r="U64" s="28">
        <f t="shared" si="4"/>
        <v>81.81818182</v>
      </c>
      <c r="V64" s="29">
        <f t="shared" si="5"/>
        <v>86.36363636</v>
      </c>
      <c r="W64" s="29">
        <f t="shared" si="6"/>
        <v>83.33333333</v>
      </c>
      <c r="X64" s="212"/>
      <c r="Y64" s="212"/>
      <c r="Z64" s="212"/>
    </row>
    <row r="65">
      <c r="A65" s="31">
        <v>53.0</v>
      </c>
      <c r="B65" s="32" t="s">
        <v>71</v>
      </c>
      <c r="C65" s="15">
        <v>10.0</v>
      </c>
      <c r="D65" s="15">
        <v>5.0</v>
      </c>
      <c r="E65" s="15">
        <v>5.0</v>
      </c>
      <c r="F65" s="15">
        <v>7.0</v>
      </c>
      <c r="G65" s="14"/>
      <c r="H65" s="15">
        <v>7.0</v>
      </c>
      <c r="I65" s="25">
        <v>13.0</v>
      </c>
      <c r="J65" s="25">
        <v>7.0</v>
      </c>
      <c r="K65" s="25">
        <v>3.0</v>
      </c>
      <c r="L65" s="15">
        <v>9.0</v>
      </c>
      <c r="M65" s="15">
        <v>10.0</v>
      </c>
      <c r="N65" s="15">
        <v>1.0</v>
      </c>
      <c r="O65" s="15">
        <v>13.0</v>
      </c>
      <c r="P65" s="207">
        <v>0.0</v>
      </c>
      <c r="Q65" s="15">
        <v>13.0</v>
      </c>
      <c r="R65" s="27">
        <f t="shared" ref="R65:T65" si="60">SUM(C65,F65,I65,L65,O65)</f>
        <v>52</v>
      </c>
      <c r="S65" s="27">
        <f t="shared" si="60"/>
        <v>22</v>
      </c>
      <c r="T65" s="27">
        <f t="shared" si="60"/>
        <v>29</v>
      </c>
      <c r="U65" s="28">
        <f t="shared" si="4"/>
        <v>94.54545455</v>
      </c>
      <c r="V65" s="29">
        <f t="shared" si="5"/>
        <v>100</v>
      </c>
      <c r="W65" s="29">
        <f t="shared" si="6"/>
        <v>96.66666667</v>
      </c>
      <c r="X65" s="212"/>
      <c r="Y65" s="212"/>
      <c r="Z65" s="212"/>
    </row>
    <row r="66">
      <c r="A66" s="31">
        <v>54.0</v>
      </c>
      <c r="B66" s="32" t="s">
        <v>72</v>
      </c>
      <c r="C66" s="15">
        <v>10.0</v>
      </c>
      <c r="D66" s="15">
        <v>5.0</v>
      </c>
      <c r="E66" s="15">
        <v>5.0</v>
      </c>
      <c r="F66" s="15">
        <v>7.0</v>
      </c>
      <c r="G66" s="14"/>
      <c r="H66" s="15">
        <v>7.0</v>
      </c>
      <c r="I66" s="25">
        <v>13.0</v>
      </c>
      <c r="J66" s="25">
        <v>7.0</v>
      </c>
      <c r="K66" s="25">
        <v>3.0</v>
      </c>
      <c r="L66" s="15">
        <v>9.0</v>
      </c>
      <c r="M66" s="15">
        <v>10.0</v>
      </c>
      <c r="N66" s="15">
        <v>1.0</v>
      </c>
      <c r="O66" s="15">
        <v>13.0</v>
      </c>
      <c r="P66" s="207">
        <v>0.0</v>
      </c>
      <c r="Q66" s="15">
        <v>13.0</v>
      </c>
      <c r="R66" s="27">
        <f t="shared" ref="R66:T66" si="61">SUM(C66,F66,I66,L66,O66)</f>
        <v>52</v>
      </c>
      <c r="S66" s="27">
        <f t="shared" si="61"/>
        <v>22</v>
      </c>
      <c r="T66" s="27">
        <f t="shared" si="61"/>
        <v>29</v>
      </c>
      <c r="U66" s="28">
        <f t="shared" si="4"/>
        <v>94.54545455</v>
      </c>
      <c r="V66" s="29">
        <f t="shared" si="5"/>
        <v>100</v>
      </c>
      <c r="W66" s="29">
        <f t="shared" si="6"/>
        <v>96.66666667</v>
      </c>
      <c r="X66" s="212"/>
      <c r="Y66" s="212"/>
      <c r="Z66" s="212"/>
    </row>
    <row r="67">
      <c r="A67" s="31">
        <v>55.0</v>
      </c>
      <c r="B67" s="32" t="s">
        <v>73</v>
      </c>
      <c r="C67" s="15">
        <v>9.0</v>
      </c>
      <c r="D67" s="15">
        <v>4.0</v>
      </c>
      <c r="E67" s="15">
        <v>4.0</v>
      </c>
      <c r="F67" s="15">
        <v>5.0</v>
      </c>
      <c r="G67" s="14"/>
      <c r="H67" s="15">
        <v>6.0</v>
      </c>
      <c r="I67" s="25">
        <v>11.0</v>
      </c>
      <c r="J67" s="25">
        <v>4.0</v>
      </c>
      <c r="K67" s="25">
        <v>3.0</v>
      </c>
      <c r="L67" s="15">
        <v>7.0</v>
      </c>
      <c r="M67" s="15">
        <v>8.0</v>
      </c>
      <c r="N67" s="15">
        <v>1.0</v>
      </c>
      <c r="O67" s="15">
        <v>12.0</v>
      </c>
      <c r="P67" s="207">
        <v>0.0</v>
      </c>
      <c r="Q67" s="15">
        <v>11.0</v>
      </c>
      <c r="R67" s="27">
        <f t="shared" ref="R67:T67" si="62">SUM(C67,F67,I67,L67,O67)</f>
        <v>44</v>
      </c>
      <c r="S67" s="27">
        <f t="shared" si="62"/>
        <v>16</v>
      </c>
      <c r="T67" s="27">
        <f t="shared" si="62"/>
        <v>25</v>
      </c>
      <c r="U67" s="28">
        <f t="shared" si="4"/>
        <v>80</v>
      </c>
      <c r="V67" s="29">
        <f t="shared" si="5"/>
        <v>72.72727273</v>
      </c>
      <c r="W67" s="29">
        <f t="shared" si="6"/>
        <v>83.33333333</v>
      </c>
      <c r="X67" s="212"/>
      <c r="Y67" s="212"/>
      <c r="Z67" s="212"/>
    </row>
    <row r="68">
      <c r="A68" s="31">
        <v>56.0</v>
      </c>
      <c r="B68" s="32" t="s">
        <v>74</v>
      </c>
      <c r="C68" s="15">
        <v>9.0</v>
      </c>
      <c r="D68" s="15">
        <v>5.0</v>
      </c>
      <c r="E68" s="15">
        <v>5.0</v>
      </c>
      <c r="F68" s="15">
        <v>7.0</v>
      </c>
      <c r="G68" s="14"/>
      <c r="H68" s="15">
        <v>7.0</v>
      </c>
      <c r="I68" s="25">
        <v>12.0</v>
      </c>
      <c r="J68" s="25">
        <v>7.0</v>
      </c>
      <c r="K68" s="25">
        <v>2.0</v>
      </c>
      <c r="L68" s="15">
        <v>9.0</v>
      </c>
      <c r="M68" s="15">
        <v>9.0</v>
      </c>
      <c r="N68" s="15">
        <v>1.0</v>
      </c>
      <c r="O68" s="15">
        <v>12.0</v>
      </c>
      <c r="P68" s="207">
        <v>0.0</v>
      </c>
      <c r="Q68" s="15">
        <v>12.0</v>
      </c>
      <c r="R68" s="27">
        <f t="shared" ref="R68:T68" si="63">SUM(C68,F68,I68,L68,O68)</f>
        <v>49</v>
      </c>
      <c r="S68" s="27">
        <f t="shared" si="63"/>
        <v>21</v>
      </c>
      <c r="T68" s="27">
        <f t="shared" si="63"/>
        <v>27</v>
      </c>
      <c r="U68" s="28">
        <f t="shared" si="4"/>
        <v>89.09090909</v>
      </c>
      <c r="V68" s="29">
        <f t="shared" si="5"/>
        <v>95.45454545</v>
      </c>
      <c r="W68" s="29">
        <f t="shared" si="6"/>
        <v>90</v>
      </c>
      <c r="X68" s="212"/>
      <c r="Y68" s="212"/>
      <c r="Z68" s="212"/>
    </row>
    <row r="69">
      <c r="A69" s="31">
        <v>57.0</v>
      </c>
      <c r="B69" s="32" t="s">
        <v>75</v>
      </c>
      <c r="C69" s="15">
        <v>10.0</v>
      </c>
      <c r="D69" s="15">
        <v>5.0</v>
      </c>
      <c r="E69" s="15">
        <v>5.0</v>
      </c>
      <c r="F69" s="15">
        <v>7.0</v>
      </c>
      <c r="G69" s="14"/>
      <c r="H69" s="15">
        <v>6.0</v>
      </c>
      <c r="I69" s="25">
        <v>13.0</v>
      </c>
      <c r="J69" s="25">
        <v>7.0</v>
      </c>
      <c r="K69" s="25">
        <v>3.0</v>
      </c>
      <c r="L69" s="15">
        <v>9.0</v>
      </c>
      <c r="M69" s="15">
        <v>9.0</v>
      </c>
      <c r="N69" s="15">
        <v>1.0</v>
      </c>
      <c r="O69" s="15">
        <v>12.0</v>
      </c>
      <c r="P69" s="207">
        <v>0.0</v>
      </c>
      <c r="Q69" s="15">
        <v>13.0</v>
      </c>
      <c r="R69" s="27">
        <f t="shared" ref="R69:T69" si="64">SUM(C69,F69,I69,L69,O69)</f>
        <v>51</v>
      </c>
      <c r="S69" s="27">
        <f t="shared" si="64"/>
        <v>21</v>
      </c>
      <c r="T69" s="27">
        <f t="shared" si="64"/>
        <v>28</v>
      </c>
      <c r="U69" s="28">
        <f t="shared" si="4"/>
        <v>92.72727273</v>
      </c>
      <c r="V69" s="29">
        <f t="shared" si="5"/>
        <v>95.45454545</v>
      </c>
      <c r="W69" s="29">
        <f t="shared" si="6"/>
        <v>93.33333333</v>
      </c>
      <c r="X69" s="212"/>
      <c r="Y69" s="212"/>
      <c r="Z69" s="212"/>
    </row>
    <row r="70">
      <c r="A70" s="31">
        <v>58.0</v>
      </c>
      <c r="B70" s="32" t="s">
        <v>76</v>
      </c>
      <c r="C70" s="15">
        <v>1.0</v>
      </c>
      <c r="D70" s="15">
        <v>1.0</v>
      </c>
      <c r="E70" s="15">
        <v>0.0</v>
      </c>
      <c r="F70" s="15">
        <v>0.0</v>
      </c>
      <c r="G70" s="14"/>
      <c r="H70" s="15">
        <v>0.0</v>
      </c>
      <c r="I70" s="25">
        <v>3.0</v>
      </c>
      <c r="J70" s="25">
        <v>1.0</v>
      </c>
      <c r="K70" s="25">
        <v>0.0</v>
      </c>
      <c r="L70" s="15">
        <v>0.0</v>
      </c>
      <c r="M70" s="15">
        <v>0.0</v>
      </c>
      <c r="N70" s="15">
        <v>0.0</v>
      </c>
      <c r="O70" s="15">
        <v>0.0</v>
      </c>
      <c r="P70" s="207">
        <v>0.0</v>
      </c>
      <c r="Q70" s="15">
        <v>0.0</v>
      </c>
      <c r="R70" s="27">
        <f t="shared" ref="R70:T70" si="65">SUM(C70,F70,I70,L70,O70)</f>
        <v>4</v>
      </c>
      <c r="S70" s="27">
        <f t="shared" si="65"/>
        <v>2</v>
      </c>
      <c r="T70" s="27">
        <f t="shared" si="65"/>
        <v>0</v>
      </c>
      <c r="U70" s="28">
        <f t="shared" si="4"/>
        <v>7.272727273</v>
      </c>
      <c r="V70" s="29">
        <f t="shared" si="5"/>
        <v>9.090909091</v>
      </c>
      <c r="W70" s="29">
        <f t="shared" si="6"/>
        <v>0</v>
      </c>
      <c r="X70" s="212"/>
      <c r="Y70" s="212"/>
      <c r="Z70" s="212"/>
    </row>
    <row r="71">
      <c r="A71" s="31">
        <v>59.0</v>
      </c>
      <c r="B71" s="32" t="s">
        <v>77</v>
      </c>
      <c r="C71" s="15">
        <v>8.0</v>
      </c>
      <c r="D71" s="15">
        <v>3.0</v>
      </c>
      <c r="E71" s="15">
        <v>3.0</v>
      </c>
      <c r="F71" s="15">
        <v>4.0</v>
      </c>
      <c r="G71" s="14"/>
      <c r="H71" s="15">
        <v>5.0</v>
      </c>
      <c r="I71" s="25">
        <v>11.0</v>
      </c>
      <c r="J71" s="25">
        <v>4.0</v>
      </c>
      <c r="K71" s="25">
        <v>2.0</v>
      </c>
      <c r="L71" s="15">
        <v>6.0</v>
      </c>
      <c r="M71" s="15">
        <v>9.0</v>
      </c>
      <c r="N71" s="15">
        <v>0.0</v>
      </c>
      <c r="O71" s="15">
        <v>11.0</v>
      </c>
      <c r="P71" s="207">
        <v>0.0</v>
      </c>
      <c r="Q71" s="15">
        <v>10.0</v>
      </c>
      <c r="R71" s="27">
        <f t="shared" ref="R71:T71" si="66">SUM(C71,F71,I71,L71,O71)</f>
        <v>40</v>
      </c>
      <c r="S71" s="27">
        <f t="shared" si="66"/>
        <v>16</v>
      </c>
      <c r="T71" s="27">
        <f t="shared" si="66"/>
        <v>20</v>
      </c>
      <c r="U71" s="28">
        <f t="shared" si="4"/>
        <v>72.72727273</v>
      </c>
      <c r="V71" s="29">
        <f t="shared" si="5"/>
        <v>72.72727273</v>
      </c>
      <c r="W71" s="29">
        <f t="shared" si="6"/>
        <v>66.66666667</v>
      </c>
      <c r="X71" s="212"/>
      <c r="Y71" s="212"/>
      <c r="Z71" s="212"/>
    </row>
    <row r="72">
      <c r="A72" s="31">
        <v>60.0</v>
      </c>
      <c r="B72" s="32" t="s">
        <v>78</v>
      </c>
      <c r="C72" s="15">
        <v>8.0</v>
      </c>
      <c r="D72" s="15">
        <v>3.0</v>
      </c>
      <c r="E72" s="15">
        <v>4.0</v>
      </c>
      <c r="F72" s="15">
        <v>5.0</v>
      </c>
      <c r="G72" s="14"/>
      <c r="H72" s="15">
        <v>5.0</v>
      </c>
      <c r="I72" s="25">
        <v>9.0</v>
      </c>
      <c r="J72" s="25">
        <v>5.0</v>
      </c>
      <c r="K72" s="25">
        <v>3.0</v>
      </c>
      <c r="L72" s="15">
        <v>6.0</v>
      </c>
      <c r="M72" s="15">
        <v>5.0</v>
      </c>
      <c r="N72" s="15">
        <v>1.0</v>
      </c>
      <c r="O72" s="15">
        <v>7.0</v>
      </c>
      <c r="P72" s="207">
        <v>0.0</v>
      </c>
      <c r="Q72" s="15">
        <v>8.0</v>
      </c>
      <c r="R72" s="27">
        <f t="shared" ref="R72:T72" si="67">SUM(C72,F72,I72,L72,O72)</f>
        <v>35</v>
      </c>
      <c r="S72" s="27">
        <f t="shared" si="67"/>
        <v>13</v>
      </c>
      <c r="T72" s="27">
        <f t="shared" si="67"/>
        <v>21</v>
      </c>
      <c r="U72" s="28">
        <f t="shared" si="4"/>
        <v>63.63636364</v>
      </c>
      <c r="V72" s="29">
        <f t="shared" si="5"/>
        <v>59.09090909</v>
      </c>
      <c r="W72" s="29">
        <f t="shared" si="6"/>
        <v>70</v>
      </c>
    </row>
    <row r="73">
      <c r="A73" s="31">
        <v>61.0</v>
      </c>
      <c r="B73" s="32" t="s">
        <v>79</v>
      </c>
      <c r="C73" s="15">
        <v>9.0</v>
      </c>
      <c r="D73" s="15">
        <v>5.0</v>
      </c>
      <c r="E73" s="15">
        <v>5.0</v>
      </c>
      <c r="F73" s="15">
        <v>7.0</v>
      </c>
      <c r="G73" s="14"/>
      <c r="H73" s="15">
        <v>7.0</v>
      </c>
      <c r="I73" s="25">
        <v>13.0</v>
      </c>
      <c r="J73" s="25">
        <v>7.0</v>
      </c>
      <c r="K73" s="25">
        <v>1.0</v>
      </c>
      <c r="L73" s="15">
        <v>8.0</v>
      </c>
      <c r="M73" s="15">
        <v>9.0</v>
      </c>
      <c r="N73" s="15">
        <v>0.0</v>
      </c>
      <c r="O73" s="15">
        <v>11.0</v>
      </c>
      <c r="P73" s="207">
        <v>0.0</v>
      </c>
      <c r="Q73" s="15">
        <v>11.0</v>
      </c>
      <c r="R73" s="27">
        <f t="shared" ref="R73:T73" si="68">SUM(C73,F73,I73,L73,O73)</f>
        <v>48</v>
      </c>
      <c r="S73" s="27">
        <f t="shared" si="68"/>
        <v>21</v>
      </c>
      <c r="T73" s="27">
        <f t="shared" si="68"/>
        <v>24</v>
      </c>
      <c r="U73" s="28">
        <f t="shared" si="4"/>
        <v>87.27272727</v>
      </c>
      <c r="V73" s="29">
        <f t="shared" si="5"/>
        <v>95.45454545</v>
      </c>
      <c r="W73" s="29">
        <f t="shared" si="6"/>
        <v>80</v>
      </c>
    </row>
    <row r="74">
      <c r="A74" s="31">
        <v>62.0</v>
      </c>
      <c r="B74" s="32" t="s">
        <v>80</v>
      </c>
      <c r="C74" s="15">
        <v>10.0</v>
      </c>
      <c r="D74" s="15">
        <v>5.0</v>
      </c>
      <c r="E74" s="15">
        <v>5.0</v>
      </c>
      <c r="F74" s="15">
        <v>6.0</v>
      </c>
      <c r="G74" s="14"/>
      <c r="H74" s="15">
        <v>7.0</v>
      </c>
      <c r="I74" s="25">
        <v>13.0</v>
      </c>
      <c r="J74" s="25">
        <v>7.0</v>
      </c>
      <c r="K74" s="25">
        <v>3.0</v>
      </c>
      <c r="L74" s="15">
        <v>9.0</v>
      </c>
      <c r="M74" s="15">
        <v>9.0</v>
      </c>
      <c r="N74" s="15">
        <v>1.0</v>
      </c>
      <c r="O74" s="15">
        <v>13.0</v>
      </c>
      <c r="P74" s="207">
        <v>0.0</v>
      </c>
      <c r="Q74" s="15">
        <v>12.0</v>
      </c>
      <c r="R74" s="27">
        <f t="shared" ref="R74:T74" si="69">SUM(C74,F74,I74,L74,O74)</f>
        <v>51</v>
      </c>
      <c r="S74" s="27">
        <f t="shared" si="69"/>
        <v>21</v>
      </c>
      <c r="T74" s="27">
        <f t="shared" si="69"/>
        <v>28</v>
      </c>
      <c r="U74" s="28">
        <f t="shared" si="4"/>
        <v>92.72727273</v>
      </c>
      <c r="V74" s="29">
        <f t="shared" si="5"/>
        <v>95.45454545</v>
      </c>
      <c r="W74" s="29">
        <f t="shared" si="6"/>
        <v>93.33333333</v>
      </c>
    </row>
    <row r="75">
      <c r="A75" s="31">
        <v>63.0</v>
      </c>
      <c r="B75" s="32" t="s">
        <v>81</v>
      </c>
      <c r="C75" s="15">
        <v>10.0</v>
      </c>
      <c r="D75" s="15">
        <v>5.0</v>
      </c>
      <c r="E75" s="15">
        <v>5.0</v>
      </c>
      <c r="F75" s="15">
        <v>7.0</v>
      </c>
      <c r="G75" s="14"/>
      <c r="H75" s="15">
        <v>5.0</v>
      </c>
      <c r="I75" s="25">
        <v>13.0</v>
      </c>
      <c r="J75" s="25">
        <v>7.0</v>
      </c>
      <c r="K75" s="25">
        <v>3.0</v>
      </c>
      <c r="L75" s="15">
        <v>9.0</v>
      </c>
      <c r="M75" s="15">
        <v>10.0</v>
      </c>
      <c r="N75" s="15">
        <v>1.0</v>
      </c>
      <c r="O75" s="15">
        <v>12.0</v>
      </c>
      <c r="P75" s="207">
        <v>0.0</v>
      </c>
      <c r="Q75" s="15">
        <v>13.0</v>
      </c>
      <c r="R75" s="27">
        <f t="shared" ref="R75:T75" si="70">SUM(C75,F75,I75,L75,O75)</f>
        <v>51</v>
      </c>
      <c r="S75" s="27">
        <f t="shared" si="70"/>
        <v>22</v>
      </c>
      <c r="T75" s="27">
        <f t="shared" si="70"/>
        <v>27</v>
      </c>
      <c r="U75" s="28">
        <f t="shared" si="4"/>
        <v>92.72727273</v>
      </c>
      <c r="V75" s="29">
        <f t="shared" si="5"/>
        <v>100</v>
      </c>
      <c r="W75" s="29">
        <f t="shared" si="6"/>
        <v>90</v>
      </c>
    </row>
    <row r="76">
      <c r="A76" s="31">
        <v>64.0</v>
      </c>
      <c r="B76" s="32" t="s">
        <v>82</v>
      </c>
      <c r="C76" s="15">
        <v>9.0</v>
      </c>
      <c r="D76" s="15">
        <v>5.0</v>
      </c>
      <c r="E76" s="15">
        <v>4.0</v>
      </c>
      <c r="F76" s="15">
        <v>7.0</v>
      </c>
      <c r="G76" s="14"/>
      <c r="H76" s="15">
        <v>6.0</v>
      </c>
      <c r="I76" s="25">
        <v>12.0</v>
      </c>
      <c r="J76" s="25">
        <v>7.0</v>
      </c>
      <c r="K76" s="25">
        <v>3.0</v>
      </c>
      <c r="L76" s="15">
        <v>8.0</v>
      </c>
      <c r="M76" s="15">
        <v>9.0</v>
      </c>
      <c r="N76" s="15">
        <v>1.0</v>
      </c>
      <c r="O76" s="15">
        <v>12.0</v>
      </c>
      <c r="P76" s="207">
        <v>0.0</v>
      </c>
      <c r="Q76" s="15">
        <v>13.0</v>
      </c>
      <c r="R76" s="27">
        <f t="shared" ref="R76:T76" si="71">SUM(C76,F76,I76,L76,O76)</f>
        <v>48</v>
      </c>
      <c r="S76" s="27">
        <f t="shared" si="71"/>
        <v>21</v>
      </c>
      <c r="T76" s="27">
        <f t="shared" si="71"/>
        <v>27</v>
      </c>
      <c r="U76" s="28">
        <f t="shared" si="4"/>
        <v>87.27272727</v>
      </c>
      <c r="V76" s="29">
        <f t="shared" si="5"/>
        <v>95.45454545</v>
      </c>
      <c r="W76" s="29">
        <f t="shared" si="6"/>
        <v>90</v>
      </c>
    </row>
    <row r="77">
      <c r="A77" s="31">
        <v>65.0</v>
      </c>
      <c r="B77" s="32" t="s">
        <v>83</v>
      </c>
      <c r="C77" s="15">
        <v>7.0</v>
      </c>
      <c r="D77" s="15">
        <v>5.0</v>
      </c>
      <c r="E77" s="15">
        <v>4.0</v>
      </c>
      <c r="F77" s="15">
        <v>6.0</v>
      </c>
      <c r="G77" s="14"/>
      <c r="H77" s="15">
        <v>6.0</v>
      </c>
      <c r="I77" s="25">
        <v>12.0</v>
      </c>
      <c r="J77" s="25">
        <v>6.0</v>
      </c>
      <c r="K77" s="25">
        <v>3.0</v>
      </c>
      <c r="L77" s="15">
        <v>8.0</v>
      </c>
      <c r="M77" s="15">
        <v>7.0</v>
      </c>
      <c r="N77" s="15">
        <v>1.0</v>
      </c>
      <c r="O77" s="15">
        <v>11.0</v>
      </c>
      <c r="P77" s="207">
        <v>0.0</v>
      </c>
      <c r="Q77" s="15">
        <v>10.0</v>
      </c>
      <c r="R77" s="27">
        <f t="shared" ref="R77:T77" si="72">SUM(C77,F77,I77,L77,O77)</f>
        <v>44</v>
      </c>
      <c r="S77" s="27">
        <f t="shared" si="72"/>
        <v>18</v>
      </c>
      <c r="T77" s="27">
        <f t="shared" si="72"/>
        <v>24</v>
      </c>
      <c r="U77" s="28">
        <f t="shared" si="4"/>
        <v>80</v>
      </c>
      <c r="V77" s="29">
        <f t="shared" si="5"/>
        <v>81.81818182</v>
      </c>
      <c r="W77" s="29">
        <f t="shared" si="6"/>
        <v>80</v>
      </c>
    </row>
    <row r="78">
      <c r="A78" s="31">
        <v>66.0</v>
      </c>
      <c r="B78" s="32" t="s">
        <v>84</v>
      </c>
      <c r="C78" s="15">
        <v>8.0</v>
      </c>
      <c r="D78" s="15">
        <v>5.0</v>
      </c>
      <c r="E78" s="15">
        <v>4.0</v>
      </c>
      <c r="F78" s="15">
        <v>6.0</v>
      </c>
      <c r="G78" s="14"/>
      <c r="H78" s="15">
        <v>5.0</v>
      </c>
      <c r="I78" s="25">
        <v>10.0</v>
      </c>
      <c r="J78" s="25">
        <v>5.0</v>
      </c>
      <c r="K78" s="25">
        <v>1.0</v>
      </c>
      <c r="L78" s="15">
        <v>7.0</v>
      </c>
      <c r="M78" s="15">
        <v>5.0</v>
      </c>
      <c r="N78" s="15">
        <v>0.0</v>
      </c>
      <c r="O78" s="15">
        <v>9.0</v>
      </c>
      <c r="P78" s="207">
        <v>0.0</v>
      </c>
      <c r="Q78" s="15">
        <v>10.0</v>
      </c>
      <c r="R78" s="27">
        <f t="shared" ref="R78:T78" si="73">SUM(C78,F78,I78,L78,O78)</f>
        <v>40</v>
      </c>
      <c r="S78" s="27">
        <f t="shared" si="73"/>
        <v>15</v>
      </c>
      <c r="T78" s="27">
        <f t="shared" si="73"/>
        <v>20</v>
      </c>
      <c r="U78" s="28">
        <f t="shared" si="4"/>
        <v>72.72727273</v>
      </c>
      <c r="V78" s="29">
        <f t="shared" si="5"/>
        <v>68.18181818</v>
      </c>
      <c r="W78" s="29">
        <f t="shared" si="6"/>
        <v>66.66666667</v>
      </c>
    </row>
    <row r="79">
      <c r="A79" s="31">
        <v>67.0</v>
      </c>
      <c r="B79" s="32" t="s">
        <v>85</v>
      </c>
      <c r="C79" s="15">
        <v>8.0</v>
      </c>
      <c r="D79" s="15">
        <v>5.0</v>
      </c>
      <c r="E79" s="15">
        <v>5.0</v>
      </c>
      <c r="F79" s="15">
        <v>7.0</v>
      </c>
      <c r="G79" s="14"/>
      <c r="H79" s="15">
        <v>6.0</v>
      </c>
      <c r="I79" s="25">
        <v>11.0</v>
      </c>
      <c r="J79" s="25">
        <v>7.0</v>
      </c>
      <c r="K79" s="25">
        <v>1.0</v>
      </c>
      <c r="L79" s="15">
        <v>7.0</v>
      </c>
      <c r="M79" s="15">
        <v>9.0</v>
      </c>
      <c r="N79" s="15">
        <v>0.0</v>
      </c>
      <c r="O79" s="15">
        <v>10.0</v>
      </c>
      <c r="P79" s="207">
        <v>0.0</v>
      </c>
      <c r="Q79" s="15">
        <v>11.0</v>
      </c>
      <c r="R79" s="27">
        <f t="shared" ref="R79:T79" si="74">SUM(C79,F79,I79,L79,O79)</f>
        <v>43</v>
      </c>
      <c r="S79" s="27">
        <f t="shared" si="74"/>
        <v>21</v>
      </c>
      <c r="T79" s="27">
        <f t="shared" si="74"/>
        <v>23</v>
      </c>
      <c r="U79" s="28">
        <f t="shared" si="4"/>
        <v>78.18181818</v>
      </c>
      <c r="V79" s="29">
        <f t="shared" si="5"/>
        <v>95.45454545</v>
      </c>
      <c r="W79" s="29">
        <f t="shared" si="6"/>
        <v>76.66666667</v>
      </c>
    </row>
    <row r="80">
      <c r="A80" s="31">
        <v>68.0</v>
      </c>
      <c r="B80" s="32" t="s">
        <v>86</v>
      </c>
      <c r="C80" s="15">
        <v>9.0</v>
      </c>
      <c r="D80" s="15">
        <v>4.0</v>
      </c>
      <c r="E80" s="15">
        <v>5.0</v>
      </c>
      <c r="F80" s="15">
        <v>6.0</v>
      </c>
      <c r="G80" s="14"/>
      <c r="H80" s="15">
        <v>7.0</v>
      </c>
      <c r="I80" s="25">
        <v>13.0</v>
      </c>
      <c r="J80" s="25">
        <v>8.0</v>
      </c>
      <c r="K80" s="25">
        <v>3.0</v>
      </c>
      <c r="L80" s="15">
        <v>8.0</v>
      </c>
      <c r="M80" s="15">
        <v>9.0</v>
      </c>
      <c r="N80" s="15">
        <v>1.0</v>
      </c>
      <c r="O80" s="15">
        <v>14.0</v>
      </c>
      <c r="P80" s="207">
        <v>0.0</v>
      </c>
      <c r="Q80" s="15">
        <v>13.0</v>
      </c>
      <c r="R80" s="27">
        <f t="shared" ref="R80:T80" si="75">SUM(C80,F80,I80,L80,O80)</f>
        <v>50</v>
      </c>
      <c r="S80" s="27">
        <f t="shared" si="75"/>
        <v>21</v>
      </c>
      <c r="T80" s="27">
        <f t="shared" si="75"/>
        <v>29</v>
      </c>
      <c r="U80" s="28">
        <f t="shared" si="4"/>
        <v>90.90909091</v>
      </c>
      <c r="V80" s="29">
        <f t="shared" si="5"/>
        <v>95.45454545</v>
      </c>
      <c r="W80" s="29">
        <f t="shared" si="6"/>
        <v>96.66666667</v>
      </c>
    </row>
    <row r="81">
      <c r="A81" s="31">
        <v>69.0</v>
      </c>
      <c r="B81" s="32" t="s">
        <v>87</v>
      </c>
      <c r="C81" s="15">
        <v>8.0</v>
      </c>
      <c r="D81" s="15">
        <v>3.0</v>
      </c>
      <c r="E81" s="15">
        <v>5.0</v>
      </c>
      <c r="F81" s="15">
        <v>6.0</v>
      </c>
      <c r="G81" s="14"/>
      <c r="H81" s="15">
        <v>6.0</v>
      </c>
      <c r="I81" s="25">
        <v>11.0</v>
      </c>
      <c r="J81" s="25">
        <v>6.0</v>
      </c>
      <c r="K81" s="25">
        <v>2.0</v>
      </c>
      <c r="L81" s="15">
        <v>8.0</v>
      </c>
      <c r="M81" s="15">
        <v>9.0</v>
      </c>
      <c r="N81" s="15">
        <v>1.0</v>
      </c>
      <c r="O81" s="15">
        <v>11.0</v>
      </c>
      <c r="P81" s="207">
        <v>0.0</v>
      </c>
      <c r="Q81" s="15">
        <v>11.0</v>
      </c>
      <c r="R81" s="27">
        <f t="shared" ref="R81:T81" si="76">SUM(C81,F81,I81,L81,O81)</f>
        <v>44</v>
      </c>
      <c r="S81" s="27">
        <f t="shared" si="76"/>
        <v>18</v>
      </c>
      <c r="T81" s="27">
        <f t="shared" si="76"/>
        <v>25</v>
      </c>
      <c r="U81" s="28">
        <f t="shared" si="4"/>
        <v>80</v>
      </c>
      <c r="V81" s="29">
        <f t="shared" si="5"/>
        <v>81.81818182</v>
      </c>
      <c r="W81" s="29">
        <f t="shared" si="6"/>
        <v>83.33333333</v>
      </c>
    </row>
    <row r="82">
      <c r="A82" s="31">
        <v>70.0</v>
      </c>
      <c r="B82" s="32" t="s">
        <v>88</v>
      </c>
      <c r="C82" s="15">
        <v>6.0</v>
      </c>
      <c r="D82" s="15">
        <v>5.0</v>
      </c>
      <c r="E82" s="15">
        <v>4.0</v>
      </c>
      <c r="F82" s="15">
        <v>5.0</v>
      </c>
      <c r="G82" s="14"/>
      <c r="H82" s="15">
        <v>7.0</v>
      </c>
      <c r="I82" s="25">
        <v>11.0</v>
      </c>
      <c r="J82" s="25">
        <v>6.0</v>
      </c>
      <c r="K82" s="25">
        <v>2.0</v>
      </c>
      <c r="L82" s="15">
        <v>8.0</v>
      </c>
      <c r="M82" s="15">
        <v>7.0</v>
      </c>
      <c r="N82" s="15">
        <v>0.0</v>
      </c>
      <c r="O82" s="15">
        <v>10.0</v>
      </c>
      <c r="P82" s="207">
        <v>0.0</v>
      </c>
      <c r="Q82" s="15">
        <v>8.0</v>
      </c>
      <c r="R82" s="27">
        <f t="shared" ref="R82:T82" si="77">SUM(C82,F82,I82,L82,O82)</f>
        <v>40</v>
      </c>
      <c r="S82" s="27">
        <f t="shared" si="77"/>
        <v>18</v>
      </c>
      <c r="T82" s="27">
        <f t="shared" si="77"/>
        <v>21</v>
      </c>
      <c r="U82" s="28">
        <f t="shared" si="4"/>
        <v>72.72727273</v>
      </c>
      <c r="V82" s="29">
        <f t="shared" si="5"/>
        <v>81.81818182</v>
      </c>
      <c r="W82" s="29">
        <f t="shared" si="6"/>
        <v>70</v>
      </c>
    </row>
    <row r="83">
      <c r="A83" s="31">
        <v>71.0</v>
      </c>
      <c r="B83" s="32" t="s">
        <v>89</v>
      </c>
      <c r="C83" s="15">
        <v>8.0</v>
      </c>
      <c r="D83" s="15">
        <v>5.0</v>
      </c>
      <c r="E83" s="15">
        <v>5.0</v>
      </c>
      <c r="F83" s="15">
        <v>7.0</v>
      </c>
      <c r="G83" s="14"/>
      <c r="H83" s="15">
        <v>7.0</v>
      </c>
      <c r="I83" s="25">
        <v>11.0</v>
      </c>
      <c r="J83" s="25">
        <v>7.0</v>
      </c>
      <c r="K83" s="25">
        <v>2.0</v>
      </c>
      <c r="L83" s="15">
        <v>10.0</v>
      </c>
      <c r="M83" s="15">
        <v>8.0</v>
      </c>
      <c r="N83" s="15">
        <v>0.0</v>
      </c>
      <c r="O83" s="15">
        <v>11.0</v>
      </c>
      <c r="P83" s="207">
        <v>0.0</v>
      </c>
      <c r="Q83" s="15">
        <v>11.0</v>
      </c>
      <c r="R83" s="27">
        <f t="shared" ref="R83:T83" si="78">SUM(C83,F83,I83,L83,O83)</f>
        <v>47</v>
      </c>
      <c r="S83" s="27">
        <f t="shared" si="78"/>
        <v>20</v>
      </c>
      <c r="T83" s="27">
        <f t="shared" si="78"/>
        <v>25</v>
      </c>
      <c r="U83" s="28">
        <f t="shared" si="4"/>
        <v>85.45454545</v>
      </c>
      <c r="V83" s="29">
        <f t="shared" si="5"/>
        <v>90.90909091</v>
      </c>
      <c r="W83" s="29">
        <f t="shared" si="6"/>
        <v>83.33333333</v>
      </c>
    </row>
    <row r="84">
      <c r="A84" s="31">
        <v>72.0</v>
      </c>
      <c r="B84" s="32" t="s">
        <v>90</v>
      </c>
      <c r="C84" s="15">
        <v>8.0</v>
      </c>
      <c r="D84" s="15">
        <v>4.0</v>
      </c>
      <c r="E84" s="15">
        <v>5.0</v>
      </c>
      <c r="F84" s="15">
        <v>7.0</v>
      </c>
      <c r="G84" s="14"/>
      <c r="H84" s="15">
        <v>5.0</v>
      </c>
      <c r="I84" s="25">
        <v>9.0</v>
      </c>
      <c r="J84" s="25">
        <v>6.0</v>
      </c>
      <c r="K84" s="25">
        <v>1.0</v>
      </c>
      <c r="L84" s="15">
        <v>8.0</v>
      </c>
      <c r="M84" s="15">
        <v>8.0</v>
      </c>
      <c r="N84" s="15">
        <v>0.0</v>
      </c>
      <c r="O84" s="15">
        <v>9.0</v>
      </c>
      <c r="P84" s="207">
        <v>0.0</v>
      </c>
      <c r="Q84" s="15">
        <v>11.0</v>
      </c>
      <c r="R84" s="27">
        <f t="shared" ref="R84:T84" si="79">SUM(C84,F84,I84,L84,O84)</f>
        <v>41</v>
      </c>
      <c r="S84" s="27">
        <f t="shared" si="79"/>
        <v>18</v>
      </c>
      <c r="T84" s="27">
        <f t="shared" si="79"/>
        <v>22</v>
      </c>
      <c r="U84" s="28">
        <f t="shared" si="4"/>
        <v>74.54545455</v>
      </c>
      <c r="V84" s="29">
        <f t="shared" si="5"/>
        <v>81.81818182</v>
      </c>
      <c r="W84" s="29">
        <f t="shared" si="6"/>
        <v>73.33333333</v>
      </c>
    </row>
    <row r="85">
      <c r="A85" s="31">
        <v>73.0</v>
      </c>
      <c r="B85" s="32" t="s">
        <v>91</v>
      </c>
      <c r="C85" s="15">
        <v>10.0</v>
      </c>
      <c r="D85" s="15">
        <v>5.0</v>
      </c>
      <c r="E85" s="15">
        <v>5.0</v>
      </c>
      <c r="F85" s="15">
        <v>7.0</v>
      </c>
      <c r="G85" s="14"/>
      <c r="H85" s="15">
        <v>6.0</v>
      </c>
      <c r="I85" s="25">
        <v>13.0</v>
      </c>
      <c r="J85" s="25">
        <v>7.0</v>
      </c>
      <c r="K85" s="25">
        <v>2.0</v>
      </c>
      <c r="L85" s="15">
        <v>9.0</v>
      </c>
      <c r="M85" s="15">
        <v>10.0</v>
      </c>
      <c r="N85" s="15">
        <v>1.0</v>
      </c>
      <c r="O85" s="15">
        <v>12.0</v>
      </c>
      <c r="P85" s="207">
        <v>0.0</v>
      </c>
      <c r="Q85" s="15">
        <v>13.0</v>
      </c>
      <c r="R85" s="27">
        <f t="shared" ref="R85:T85" si="80">SUM(C85,F85,I85,L85,O85)</f>
        <v>51</v>
      </c>
      <c r="S85" s="27">
        <f t="shared" si="80"/>
        <v>22</v>
      </c>
      <c r="T85" s="27">
        <f t="shared" si="80"/>
        <v>27</v>
      </c>
      <c r="U85" s="28">
        <f t="shared" si="4"/>
        <v>92.72727273</v>
      </c>
      <c r="V85" s="29">
        <f t="shared" si="5"/>
        <v>100</v>
      </c>
      <c r="W85" s="29">
        <f t="shared" si="6"/>
        <v>90</v>
      </c>
    </row>
    <row r="86">
      <c r="A86" s="31">
        <v>74.0</v>
      </c>
      <c r="B86" s="32" t="s">
        <v>92</v>
      </c>
      <c r="C86" s="15">
        <v>10.0</v>
      </c>
      <c r="D86" s="15">
        <v>5.0</v>
      </c>
      <c r="E86" s="15">
        <v>5.0</v>
      </c>
      <c r="F86" s="15">
        <v>7.0</v>
      </c>
      <c r="G86" s="14"/>
      <c r="H86" s="15">
        <v>7.0</v>
      </c>
      <c r="I86" s="25">
        <v>13.0</v>
      </c>
      <c r="J86" s="25">
        <v>7.0</v>
      </c>
      <c r="K86" s="25">
        <v>3.0</v>
      </c>
      <c r="L86" s="15">
        <v>9.0</v>
      </c>
      <c r="M86" s="15">
        <v>10.0</v>
      </c>
      <c r="N86" s="15">
        <v>1.0</v>
      </c>
      <c r="O86" s="15">
        <v>13.0</v>
      </c>
      <c r="P86" s="207">
        <v>0.0</v>
      </c>
      <c r="Q86" s="15">
        <v>13.0</v>
      </c>
      <c r="R86" s="27">
        <f t="shared" ref="R86:T86" si="81">SUM(C86,F86,I86,L86,O86)</f>
        <v>52</v>
      </c>
      <c r="S86" s="27">
        <f t="shared" si="81"/>
        <v>22</v>
      </c>
      <c r="T86" s="27">
        <f t="shared" si="81"/>
        <v>29</v>
      </c>
      <c r="U86" s="28">
        <f t="shared" si="4"/>
        <v>94.54545455</v>
      </c>
      <c r="V86" s="29">
        <f t="shared" si="5"/>
        <v>100</v>
      </c>
      <c r="W86" s="29">
        <f t="shared" si="6"/>
        <v>96.66666667</v>
      </c>
    </row>
    <row r="87">
      <c r="A87" s="31">
        <v>75.0</v>
      </c>
      <c r="B87" s="32" t="s">
        <v>93</v>
      </c>
      <c r="C87" s="15">
        <v>10.0</v>
      </c>
      <c r="D87" s="15">
        <v>5.0</v>
      </c>
      <c r="E87" s="15">
        <v>5.0</v>
      </c>
      <c r="F87" s="15">
        <v>6.0</v>
      </c>
      <c r="G87" s="14"/>
      <c r="H87" s="15">
        <v>7.0</v>
      </c>
      <c r="I87" s="25">
        <v>13.0</v>
      </c>
      <c r="J87" s="25">
        <v>5.0</v>
      </c>
      <c r="K87" s="25">
        <v>2.0</v>
      </c>
      <c r="L87" s="15">
        <v>9.0</v>
      </c>
      <c r="M87" s="15">
        <v>8.0</v>
      </c>
      <c r="N87" s="15">
        <v>1.0</v>
      </c>
      <c r="O87" s="10">
        <v>13.0</v>
      </c>
      <c r="P87" s="207">
        <v>0.0</v>
      </c>
      <c r="Q87" s="15">
        <v>12.0</v>
      </c>
      <c r="R87" s="27">
        <f t="shared" ref="R87:R104" si="83">SUM(C87,F87,I87,L87,O88)</f>
        <v>43</v>
      </c>
      <c r="S87" s="27">
        <f t="shared" ref="S87:T87" si="82">SUM(D87,G87,J87,M87,P87)</f>
        <v>18</v>
      </c>
      <c r="T87" s="27">
        <f t="shared" si="82"/>
        <v>27</v>
      </c>
      <c r="U87" s="28">
        <f t="shared" si="4"/>
        <v>78.18181818</v>
      </c>
      <c r="V87" s="29">
        <f t="shared" si="5"/>
        <v>81.81818182</v>
      </c>
      <c r="W87" s="29">
        <f t="shared" si="6"/>
        <v>90</v>
      </c>
    </row>
    <row r="88">
      <c r="A88" s="31">
        <v>76.0</v>
      </c>
      <c r="B88" s="32" t="s">
        <v>94</v>
      </c>
      <c r="C88" s="15">
        <v>6.0</v>
      </c>
      <c r="D88" s="15">
        <v>2.0</v>
      </c>
      <c r="E88" s="15">
        <v>5.0</v>
      </c>
      <c r="F88" s="15">
        <v>4.0</v>
      </c>
      <c r="G88" s="14"/>
      <c r="H88" s="15">
        <v>2.0</v>
      </c>
      <c r="I88" s="25">
        <v>6.0</v>
      </c>
      <c r="J88" s="25">
        <v>5.0</v>
      </c>
      <c r="K88" s="25">
        <v>1.0</v>
      </c>
      <c r="L88" s="15">
        <v>5.0</v>
      </c>
      <c r="M88" s="15">
        <v>5.0</v>
      </c>
      <c r="N88" s="15">
        <v>0.0</v>
      </c>
      <c r="O88" s="15">
        <v>5.0</v>
      </c>
      <c r="P88" s="207">
        <v>0.0</v>
      </c>
      <c r="Q88" s="15">
        <v>7.0</v>
      </c>
      <c r="R88" s="27">
        <f t="shared" si="83"/>
        <v>31</v>
      </c>
      <c r="S88" s="27">
        <f t="shared" ref="S88:T88" si="84">SUM(D88,G88,J88,M88,P88)</f>
        <v>12</v>
      </c>
      <c r="T88" s="27">
        <f t="shared" si="84"/>
        <v>15</v>
      </c>
      <c r="U88" s="28">
        <f t="shared" si="4"/>
        <v>56.36363636</v>
      </c>
      <c r="V88" s="29">
        <f t="shared" si="5"/>
        <v>54.54545455</v>
      </c>
      <c r="W88" s="29">
        <f t="shared" si="6"/>
        <v>50</v>
      </c>
    </row>
    <row r="89">
      <c r="A89" s="31">
        <v>77.0</v>
      </c>
      <c r="B89" s="32" t="s">
        <v>95</v>
      </c>
      <c r="C89" s="15">
        <v>6.0</v>
      </c>
      <c r="D89" s="15">
        <v>3.0</v>
      </c>
      <c r="E89" s="15">
        <v>4.0</v>
      </c>
      <c r="F89" s="15">
        <v>7.0</v>
      </c>
      <c r="G89" s="14"/>
      <c r="H89" s="15">
        <v>6.0</v>
      </c>
      <c r="I89" s="25">
        <v>11.0</v>
      </c>
      <c r="J89" s="25">
        <v>7.0</v>
      </c>
      <c r="K89" s="25">
        <v>1.0</v>
      </c>
      <c r="L89" s="15">
        <v>8.0</v>
      </c>
      <c r="M89" s="15">
        <v>10.0</v>
      </c>
      <c r="N89" s="15">
        <v>1.0</v>
      </c>
      <c r="O89" s="15">
        <v>10.0</v>
      </c>
      <c r="P89" s="207">
        <v>0.0</v>
      </c>
      <c r="Q89" s="15">
        <v>11.0</v>
      </c>
      <c r="R89" s="27">
        <f t="shared" si="83"/>
        <v>44</v>
      </c>
      <c r="S89" s="27">
        <f t="shared" ref="S89:T89" si="85">SUM(D89,G89,J89,M89,P89)</f>
        <v>20</v>
      </c>
      <c r="T89" s="27">
        <f t="shared" si="85"/>
        <v>23</v>
      </c>
      <c r="U89" s="28">
        <f t="shared" si="4"/>
        <v>80</v>
      </c>
      <c r="V89" s="29">
        <f t="shared" si="5"/>
        <v>90.90909091</v>
      </c>
      <c r="W89" s="29">
        <f t="shared" si="6"/>
        <v>76.66666667</v>
      </c>
    </row>
    <row r="90">
      <c r="A90" s="31">
        <v>78.0</v>
      </c>
      <c r="B90" s="32" t="s">
        <v>96</v>
      </c>
      <c r="C90" s="15">
        <v>9.0</v>
      </c>
      <c r="D90" s="15">
        <v>5.0</v>
      </c>
      <c r="E90" s="15">
        <v>5.0</v>
      </c>
      <c r="F90" s="15">
        <v>7.0</v>
      </c>
      <c r="G90" s="14"/>
      <c r="H90" s="15">
        <v>6.0</v>
      </c>
      <c r="I90" s="25">
        <v>12.0</v>
      </c>
      <c r="J90" s="25">
        <v>7.0</v>
      </c>
      <c r="K90" s="25">
        <v>2.0</v>
      </c>
      <c r="L90" s="15">
        <v>8.0</v>
      </c>
      <c r="M90" s="15">
        <v>8.0</v>
      </c>
      <c r="N90" s="15">
        <v>1.0</v>
      </c>
      <c r="O90" s="15">
        <v>12.0</v>
      </c>
      <c r="P90" s="207">
        <v>0.0</v>
      </c>
      <c r="Q90" s="15">
        <v>13.0</v>
      </c>
      <c r="R90" s="27">
        <f t="shared" si="83"/>
        <v>50</v>
      </c>
      <c r="S90" s="27">
        <f t="shared" ref="S90:T90" si="86">SUM(D90,G90,J90,M90,P90)</f>
        <v>20</v>
      </c>
      <c r="T90" s="27">
        <f t="shared" si="86"/>
        <v>27</v>
      </c>
      <c r="U90" s="28">
        <f t="shared" si="4"/>
        <v>90.90909091</v>
      </c>
      <c r="V90" s="29">
        <f t="shared" si="5"/>
        <v>90.90909091</v>
      </c>
      <c r="W90" s="29">
        <f t="shared" si="6"/>
        <v>90</v>
      </c>
    </row>
    <row r="91">
      <c r="A91" s="31">
        <v>79.0</v>
      </c>
      <c r="B91" s="32" t="s">
        <v>97</v>
      </c>
      <c r="C91" s="15">
        <v>10.0</v>
      </c>
      <c r="D91" s="15">
        <v>4.0</v>
      </c>
      <c r="E91" s="15">
        <v>5.0</v>
      </c>
      <c r="F91" s="15">
        <v>7.0</v>
      </c>
      <c r="G91" s="14"/>
      <c r="H91" s="15">
        <v>8.0</v>
      </c>
      <c r="I91" s="25">
        <v>13.0</v>
      </c>
      <c r="J91" s="25">
        <v>7.0</v>
      </c>
      <c r="K91" s="25">
        <v>3.0</v>
      </c>
      <c r="L91" s="15">
        <v>10.0</v>
      </c>
      <c r="M91" s="15">
        <v>10.0</v>
      </c>
      <c r="N91" s="15">
        <v>1.0</v>
      </c>
      <c r="O91" s="15">
        <v>14.0</v>
      </c>
      <c r="P91" s="207">
        <v>0.0</v>
      </c>
      <c r="Q91" s="15">
        <v>13.0</v>
      </c>
      <c r="R91" s="27">
        <f t="shared" si="83"/>
        <v>52</v>
      </c>
      <c r="S91" s="27">
        <f t="shared" ref="S91:T91" si="87">SUM(D91,G91,J91,M91,P91)</f>
        <v>21</v>
      </c>
      <c r="T91" s="27">
        <f t="shared" si="87"/>
        <v>30</v>
      </c>
      <c r="U91" s="28">
        <f t="shared" si="4"/>
        <v>94.54545455</v>
      </c>
      <c r="V91" s="29">
        <f t="shared" si="5"/>
        <v>95.45454545</v>
      </c>
      <c r="W91" s="29">
        <f t="shared" si="6"/>
        <v>100</v>
      </c>
    </row>
    <row r="92">
      <c r="A92" s="31">
        <v>80.0</v>
      </c>
      <c r="B92" s="32" t="s">
        <v>98</v>
      </c>
      <c r="C92" s="15">
        <v>8.0</v>
      </c>
      <c r="D92" s="15">
        <v>5.0</v>
      </c>
      <c r="E92" s="15">
        <v>5.0</v>
      </c>
      <c r="F92" s="15">
        <v>7.0</v>
      </c>
      <c r="G92" s="14"/>
      <c r="H92" s="15">
        <v>7.0</v>
      </c>
      <c r="I92" s="25">
        <v>12.0</v>
      </c>
      <c r="J92" s="25">
        <v>7.0</v>
      </c>
      <c r="K92" s="25">
        <v>2.0</v>
      </c>
      <c r="L92" s="15">
        <v>8.0</v>
      </c>
      <c r="M92" s="15">
        <v>9.0</v>
      </c>
      <c r="N92" s="15">
        <v>1.0</v>
      </c>
      <c r="O92" s="15">
        <v>12.0</v>
      </c>
      <c r="P92" s="207">
        <v>0.0</v>
      </c>
      <c r="Q92" s="15">
        <v>12.0</v>
      </c>
      <c r="R92" s="27">
        <f t="shared" si="83"/>
        <v>45</v>
      </c>
      <c r="S92" s="27">
        <f t="shared" ref="S92:T92" si="88">SUM(D92,G92,J92,M92,P92)</f>
        <v>21</v>
      </c>
      <c r="T92" s="27">
        <f t="shared" si="88"/>
        <v>27</v>
      </c>
      <c r="U92" s="28">
        <f t="shared" si="4"/>
        <v>81.81818182</v>
      </c>
      <c r="V92" s="29">
        <f t="shared" si="5"/>
        <v>95.45454545</v>
      </c>
      <c r="W92" s="29">
        <f t="shared" si="6"/>
        <v>90</v>
      </c>
    </row>
    <row r="93">
      <c r="A93" s="31">
        <v>81.0</v>
      </c>
      <c r="B93" s="32" t="s">
        <v>99</v>
      </c>
      <c r="C93" s="15">
        <v>8.0</v>
      </c>
      <c r="D93" s="15">
        <v>4.0</v>
      </c>
      <c r="E93" s="15">
        <v>5.0</v>
      </c>
      <c r="F93" s="15">
        <v>7.0</v>
      </c>
      <c r="G93" s="14"/>
      <c r="H93" s="15">
        <v>6.0</v>
      </c>
      <c r="I93" s="25">
        <v>10.0</v>
      </c>
      <c r="J93" s="25">
        <v>7.0</v>
      </c>
      <c r="K93" s="25">
        <v>2.0</v>
      </c>
      <c r="L93" s="15">
        <v>8.0</v>
      </c>
      <c r="M93" s="15">
        <v>8.0</v>
      </c>
      <c r="N93" s="15">
        <v>1.0</v>
      </c>
      <c r="O93" s="15">
        <v>10.0</v>
      </c>
      <c r="P93" s="207">
        <v>0.0</v>
      </c>
      <c r="Q93" s="15">
        <v>11.0</v>
      </c>
      <c r="R93" s="27">
        <f t="shared" si="83"/>
        <v>45</v>
      </c>
      <c r="S93" s="27">
        <f t="shared" ref="S93:T93" si="89">SUM(D93,G93,J93,M93,P93)</f>
        <v>19</v>
      </c>
      <c r="T93" s="27">
        <f t="shared" si="89"/>
        <v>25</v>
      </c>
      <c r="U93" s="28">
        <f t="shared" si="4"/>
        <v>81.81818182</v>
      </c>
      <c r="V93" s="29">
        <f t="shared" si="5"/>
        <v>86.36363636</v>
      </c>
      <c r="W93" s="29">
        <f t="shared" si="6"/>
        <v>83.33333333</v>
      </c>
    </row>
    <row r="94">
      <c r="A94" s="31">
        <v>82.0</v>
      </c>
      <c r="B94" s="32" t="s">
        <v>100</v>
      </c>
      <c r="C94" s="15">
        <v>9.0</v>
      </c>
      <c r="D94" s="15">
        <v>4.0</v>
      </c>
      <c r="E94" s="15">
        <v>5.0</v>
      </c>
      <c r="F94" s="15">
        <v>7.0</v>
      </c>
      <c r="G94" s="14"/>
      <c r="H94" s="15">
        <v>6.0</v>
      </c>
      <c r="I94" s="25">
        <v>11.0</v>
      </c>
      <c r="J94" s="25">
        <v>7.0</v>
      </c>
      <c r="K94" s="25">
        <v>3.0</v>
      </c>
      <c r="L94" s="15">
        <v>10.0</v>
      </c>
      <c r="M94" s="15">
        <v>8.0</v>
      </c>
      <c r="N94" s="15">
        <v>1.0</v>
      </c>
      <c r="O94" s="15">
        <v>12.0</v>
      </c>
      <c r="P94" s="207">
        <v>0.0</v>
      </c>
      <c r="Q94" s="15">
        <v>13.0</v>
      </c>
      <c r="R94" s="27">
        <f t="shared" si="83"/>
        <v>44</v>
      </c>
      <c r="S94" s="27">
        <f t="shared" ref="S94:T94" si="90">SUM(D94,G94,J94,M94,P94)</f>
        <v>19</v>
      </c>
      <c r="T94" s="27">
        <f t="shared" si="90"/>
        <v>28</v>
      </c>
      <c r="U94" s="28">
        <f t="shared" si="4"/>
        <v>80</v>
      </c>
      <c r="V94" s="29">
        <f t="shared" si="5"/>
        <v>86.36363636</v>
      </c>
      <c r="W94" s="29">
        <f t="shared" si="6"/>
        <v>93.33333333</v>
      </c>
    </row>
    <row r="95">
      <c r="A95" s="31">
        <v>83.0</v>
      </c>
      <c r="B95" s="32" t="s">
        <v>101</v>
      </c>
      <c r="C95" s="15">
        <v>7.0</v>
      </c>
      <c r="D95" s="15">
        <v>2.0</v>
      </c>
      <c r="E95" s="15">
        <v>4.0</v>
      </c>
      <c r="F95" s="15">
        <v>5.0</v>
      </c>
      <c r="G95" s="14"/>
      <c r="H95" s="15">
        <v>2.0</v>
      </c>
      <c r="I95" s="25">
        <v>9.0</v>
      </c>
      <c r="J95" s="25">
        <v>4.0</v>
      </c>
      <c r="K95" s="25">
        <v>0.0</v>
      </c>
      <c r="L95" s="15">
        <v>6.0</v>
      </c>
      <c r="M95" s="15">
        <v>6.0</v>
      </c>
      <c r="N95" s="15">
        <v>0.0</v>
      </c>
      <c r="O95" s="15">
        <v>7.0</v>
      </c>
      <c r="P95" s="207">
        <v>0.0</v>
      </c>
      <c r="Q95" s="15">
        <v>9.0</v>
      </c>
      <c r="R95" s="27">
        <f t="shared" si="83"/>
        <v>39</v>
      </c>
      <c r="S95" s="27">
        <f t="shared" ref="S95:T95" si="91">SUM(D95,G95,J95,M95,P95)</f>
        <v>12</v>
      </c>
      <c r="T95" s="27">
        <f t="shared" si="91"/>
        <v>15</v>
      </c>
      <c r="U95" s="28">
        <f t="shared" si="4"/>
        <v>70.90909091</v>
      </c>
      <c r="V95" s="29">
        <f t="shared" si="5"/>
        <v>54.54545455</v>
      </c>
      <c r="W95" s="29">
        <f t="shared" si="6"/>
        <v>50</v>
      </c>
    </row>
    <row r="96">
      <c r="A96" s="31">
        <v>84.0</v>
      </c>
      <c r="B96" s="32" t="s">
        <v>102</v>
      </c>
      <c r="C96" s="15">
        <v>9.0</v>
      </c>
      <c r="D96" s="15">
        <v>5.0</v>
      </c>
      <c r="E96" s="15">
        <v>5.0</v>
      </c>
      <c r="F96" s="15">
        <v>7.0</v>
      </c>
      <c r="G96" s="14"/>
      <c r="H96" s="15">
        <v>6.0</v>
      </c>
      <c r="I96" s="25">
        <v>12.0</v>
      </c>
      <c r="J96" s="25">
        <v>7.0</v>
      </c>
      <c r="K96" s="25">
        <v>2.0</v>
      </c>
      <c r="L96" s="15">
        <v>8.0</v>
      </c>
      <c r="M96" s="15">
        <v>9.0</v>
      </c>
      <c r="N96" s="15">
        <v>1.0</v>
      </c>
      <c r="O96" s="15">
        <v>12.0</v>
      </c>
      <c r="P96" s="207">
        <v>0.0</v>
      </c>
      <c r="Q96" s="15">
        <v>13.0</v>
      </c>
      <c r="R96" s="27">
        <f t="shared" si="83"/>
        <v>48</v>
      </c>
      <c r="S96" s="27">
        <f t="shared" ref="S96:T96" si="92">SUM(D96,G96,J96,M96,P96)</f>
        <v>21</v>
      </c>
      <c r="T96" s="27">
        <f t="shared" si="92"/>
        <v>27</v>
      </c>
      <c r="U96" s="28">
        <f t="shared" si="4"/>
        <v>87.27272727</v>
      </c>
      <c r="V96" s="29">
        <f t="shared" si="5"/>
        <v>95.45454545</v>
      </c>
      <c r="W96" s="29">
        <f t="shared" si="6"/>
        <v>90</v>
      </c>
    </row>
    <row r="97">
      <c r="A97" s="31">
        <v>85.0</v>
      </c>
      <c r="B97" s="32" t="s">
        <v>103</v>
      </c>
      <c r="C97" s="15">
        <v>10.0</v>
      </c>
      <c r="D97" s="15">
        <v>5.0</v>
      </c>
      <c r="E97" s="15">
        <v>5.0</v>
      </c>
      <c r="F97" s="15">
        <v>7.0</v>
      </c>
      <c r="G97" s="14"/>
      <c r="H97" s="15">
        <v>6.0</v>
      </c>
      <c r="I97" s="25">
        <v>13.0</v>
      </c>
      <c r="J97" s="25">
        <v>7.0</v>
      </c>
      <c r="K97" s="25">
        <v>2.0</v>
      </c>
      <c r="L97" s="15">
        <v>8.0</v>
      </c>
      <c r="M97" s="15">
        <v>10.0</v>
      </c>
      <c r="N97" s="15">
        <v>1.0</v>
      </c>
      <c r="O97" s="15">
        <v>12.0</v>
      </c>
      <c r="P97" s="207">
        <v>0.0</v>
      </c>
      <c r="Q97" s="15">
        <v>13.0</v>
      </c>
      <c r="R97" s="27">
        <f t="shared" si="83"/>
        <v>50</v>
      </c>
      <c r="S97" s="27">
        <f t="shared" ref="S97:T97" si="93">SUM(D97,G97,J97,M97,P97)</f>
        <v>22</v>
      </c>
      <c r="T97" s="27">
        <f t="shared" si="93"/>
        <v>27</v>
      </c>
      <c r="U97" s="28">
        <f t="shared" si="4"/>
        <v>90.90909091</v>
      </c>
      <c r="V97" s="29">
        <f t="shared" si="5"/>
        <v>100</v>
      </c>
      <c r="W97" s="29">
        <f t="shared" si="6"/>
        <v>90</v>
      </c>
    </row>
    <row r="98">
      <c r="A98" s="31">
        <v>86.0</v>
      </c>
      <c r="B98" s="32" t="s">
        <v>104</v>
      </c>
      <c r="C98" s="15">
        <v>10.0</v>
      </c>
      <c r="D98" s="15">
        <v>5.0</v>
      </c>
      <c r="E98" s="15">
        <v>5.0</v>
      </c>
      <c r="F98" s="15">
        <v>7.0</v>
      </c>
      <c r="G98" s="14"/>
      <c r="H98" s="15">
        <v>7.0</v>
      </c>
      <c r="I98" s="25">
        <v>13.0</v>
      </c>
      <c r="J98" s="25">
        <v>6.0</v>
      </c>
      <c r="K98" s="25">
        <v>2.0</v>
      </c>
      <c r="L98" s="15">
        <v>9.0</v>
      </c>
      <c r="M98" s="15">
        <v>9.0</v>
      </c>
      <c r="N98" s="15">
        <v>0.0</v>
      </c>
      <c r="O98" s="15">
        <v>12.0</v>
      </c>
      <c r="P98" s="207">
        <v>0.0</v>
      </c>
      <c r="Q98" s="15">
        <v>12.0</v>
      </c>
      <c r="R98" s="27">
        <f t="shared" si="83"/>
        <v>50</v>
      </c>
      <c r="S98" s="27">
        <f t="shared" ref="S98:T98" si="94">SUM(D98,G98,J98,M98,P98)</f>
        <v>20</v>
      </c>
      <c r="T98" s="27">
        <f t="shared" si="94"/>
        <v>26</v>
      </c>
      <c r="U98" s="28">
        <f t="shared" si="4"/>
        <v>90.90909091</v>
      </c>
      <c r="V98" s="29">
        <f t="shared" si="5"/>
        <v>90.90909091</v>
      </c>
      <c r="W98" s="29">
        <f t="shared" si="6"/>
        <v>86.66666667</v>
      </c>
    </row>
    <row r="99">
      <c r="A99" s="31">
        <v>87.0</v>
      </c>
      <c r="B99" s="32" t="s">
        <v>105</v>
      </c>
      <c r="C99" s="15">
        <v>10.0</v>
      </c>
      <c r="D99" s="15">
        <v>5.0</v>
      </c>
      <c r="E99" s="15">
        <v>5.0</v>
      </c>
      <c r="F99" s="15">
        <v>7.0</v>
      </c>
      <c r="G99" s="14"/>
      <c r="H99" s="15">
        <v>7.0</v>
      </c>
      <c r="I99" s="25">
        <v>12.0</v>
      </c>
      <c r="J99" s="25">
        <v>7.0</v>
      </c>
      <c r="K99" s="25">
        <v>1.0</v>
      </c>
      <c r="L99" s="15">
        <v>8.0</v>
      </c>
      <c r="M99" s="15">
        <v>9.0</v>
      </c>
      <c r="N99" s="15">
        <v>0.0</v>
      </c>
      <c r="O99" s="15">
        <v>11.0</v>
      </c>
      <c r="P99" s="207">
        <v>0.0</v>
      </c>
      <c r="Q99" s="15">
        <v>11.0</v>
      </c>
      <c r="R99" s="27">
        <f t="shared" si="83"/>
        <v>50</v>
      </c>
      <c r="S99" s="27">
        <f t="shared" ref="S99:T99" si="95">SUM(D99,G99,J99,M99,P99)</f>
        <v>21</v>
      </c>
      <c r="T99" s="27">
        <f t="shared" si="95"/>
        <v>24</v>
      </c>
      <c r="U99" s="28">
        <f t="shared" si="4"/>
        <v>90.90909091</v>
      </c>
      <c r="V99" s="29">
        <f t="shared" si="5"/>
        <v>95.45454545</v>
      </c>
      <c r="W99" s="29">
        <f t="shared" si="6"/>
        <v>80</v>
      </c>
    </row>
    <row r="100">
      <c r="A100" s="31">
        <v>88.0</v>
      </c>
      <c r="B100" s="32" t="s">
        <v>106</v>
      </c>
      <c r="C100" s="15">
        <v>10.0</v>
      </c>
      <c r="D100" s="15">
        <v>5.0</v>
      </c>
      <c r="E100" s="15">
        <v>5.0</v>
      </c>
      <c r="F100" s="15">
        <v>7.0</v>
      </c>
      <c r="G100" s="14"/>
      <c r="H100" s="15">
        <v>7.0</v>
      </c>
      <c r="I100" s="25">
        <v>13.0</v>
      </c>
      <c r="J100" s="25">
        <v>7.0</v>
      </c>
      <c r="K100" s="25">
        <v>2.0</v>
      </c>
      <c r="L100" s="15">
        <v>8.0</v>
      </c>
      <c r="M100" s="15">
        <v>10.0</v>
      </c>
      <c r="N100" s="15">
        <v>1.0</v>
      </c>
      <c r="O100" s="15">
        <v>13.0</v>
      </c>
      <c r="P100" s="207">
        <v>0.0</v>
      </c>
      <c r="Q100" s="15">
        <v>13.0</v>
      </c>
      <c r="R100" s="27">
        <f t="shared" si="83"/>
        <v>51</v>
      </c>
      <c r="S100" s="27">
        <f t="shared" ref="S100:T100" si="96">SUM(D100,G100,J100,M100,P100)</f>
        <v>22</v>
      </c>
      <c r="T100" s="27">
        <f t="shared" si="96"/>
        <v>28</v>
      </c>
      <c r="U100" s="28">
        <f t="shared" si="4"/>
        <v>92.72727273</v>
      </c>
      <c r="V100" s="29">
        <f t="shared" si="5"/>
        <v>100</v>
      </c>
      <c r="W100" s="29">
        <f t="shared" si="6"/>
        <v>93.33333333</v>
      </c>
    </row>
    <row r="101">
      <c r="A101" s="31">
        <v>89.0</v>
      </c>
      <c r="B101" s="32" t="s">
        <v>107</v>
      </c>
      <c r="C101" s="15">
        <v>10.0</v>
      </c>
      <c r="D101" s="15">
        <v>4.0</v>
      </c>
      <c r="E101" s="15">
        <v>5.0</v>
      </c>
      <c r="F101" s="15">
        <v>5.0</v>
      </c>
      <c r="G101" s="14"/>
      <c r="H101" s="15">
        <v>7.0</v>
      </c>
      <c r="I101" s="25">
        <v>12.0</v>
      </c>
      <c r="J101" s="25">
        <v>4.0</v>
      </c>
      <c r="K101" s="25">
        <v>3.0</v>
      </c>
      <c r="L101" s="15">
        <v>7.0</v>
      </c>
      <c r="M101" s="15">
        <v>8.0</v>
      </c>
      <c r="N101" s="15">
        <v>0.0</v>
      </c>
      <c r="O101" s="15">
        <v>13.0</v>
      </c>
      <c r="P101" s="207">
        <v>0.0</v>
      </c>
      <c r="Q101" s="15">
        <v>11.0</v>
      </c>
      <c r="R101" s="27">
        <f t="shared" si="83"/>
        <v>47</v>
      </c>
      <c r="S101" s="27">
        <f t="shared" ref="S101:T101" si="97">SUM(D101,G101,J101,M101,P101)</f>
        <v>16</v>
      </c>
      <c r="T101" s="27">
        <f t="shared" si="97"/>
        <v>26</v>
      </c>
      <c r="U101" s="28">
        <f t="shared" si="4"/>
        <v>85.45454545</v>
      </c>
      <c r="V101" s="29">
        <f t="shared" si="5"/>
        <v>72.72727273</v>
      </c>
      <c r="W101" s="29">
        <f t="shared" si="6"/>
        <v>86.66666667</v>
      </c>
    </row>
    <row r="102">
      <c r="A102" s="31">
        <v>90.0</v>
      </c>
      <c r="B102" s="32" t="s">
        <v>108</v>
      </c>
      <c r="C102" s="15">
        <v>10.0</v>
      </c>
      <c r="D102" s="15">
        <v>5.0</v>
      </c>
      <c r="E102" s="15">
        <v>4.0</v>
      </c>
      <c r="F102" s="15">
        <v>6.0</v>
      </c>
      <c r="G102" s="14"/>
      <c r="H102" s="15">
        <v>7.0</v>
      </c>
      <c r="I102" s="25">
        <v>13.0</v>
      </c>
      <c r="J102" s="25">
        <v>6.0</v>
      </c>
      <c r="K102" s="25">
        <v>2.0</v>
      </c>
      <c r="L102" s="15">
        <v>7.0</v>
      </c>
      <c r="M102" s="15">
        <v>10.0</v>
      </c>
      <c r="N102" s="15">
        <v>1.0</v>
      </c>
      <c r="O102" s="15">
        <v>13.0</v>
      </c>
      <c r="P102" s="207">
        <v>0.0</v>
      </c>
      <c r="Q102" s="15">
        <v>12.0</v>
      </c>
      <c r="R102" s="27">
        <f t="shared" si="83"/>
        <v>48</v>
      </c>
      <c r="S102" s="27">
        <f t="shared" ref="S102:T102" si="98">SUM(D102,G102,J102,M102,P102)</f>
        <v>21</v>
      </c>
      <c r="T102" s="27">
        <f t="shared" si="98"/>
        <v>26</v>
      </c>
      <c r="U102" s="28">
        <f t="shared" si="4"/>
        <v>87.27272727</v>
      </c>
      <c r="V102" s="29">
        <f t="shared" si="5"/>
        <v>95.45454545</v>
      </c>
      <c r="W102" s="29">
        <f t="shared" si="6"/>
        <v>86.66666667</v>
      </c>
    </row>
    <row r="103">
      <c r="A103" s="31">
        <v>91.0</v>
      </c>
      <c r="B103" s="32" t="s">
        <v>109</v>
      </c>
      <c r="C103" s="15">
        <v>8.0</v>
      </c>
      <c r="D103" s="15">
        <v>5.0</v>
      </c>
      <c r="E103" s="15">
        <v>5.0</v>
      </c>
      <c r="F103" s="15">
        <v>7.0</v>
      </c>
      <c r="G103" s="14"/>
      <c r="H103" s="15">
        <v>7.0</v>
      </c>
      <c r="I103" s="25">
        <v>12.0</v>
      </c>
      <c r="J103" s="25">
        <v>7.0</v>
      </c>
      <c r="K103" s="25">
        <v>3.0</v>
      </c>
      <c r="L103" s="15">
        <v>9.0</v>
      </c>
      <c r="M103" s="15">
        <v>9.0</v>
      </c>
      <c r="N103" s="15">
        <v>1.0</v>
      </c>
      <c r="O103" s="15">
        <v>12.0</v>
      </c>
      <c r="P103" s="207">
        <v>0.0</v>
      </c>
      <c r="Q103" s="15">
        <v>12.0</v>
      </c>
      <c r="R103" s="27">
        <f t="shared" si="83"/>
        <v>46</v>
      </c>
      <c r="S103" s="27">
        <f t="shared" ref="S103:T103" si="99">SUM(D103,G103,J103,M103,P103)</f>
        <v>21</v>
      </c>
      <c r="T103" s="27">
        <f t="shared" si="99"/>
        <v>28</v>
      </c>
      <c r="U103" s="28">
        <f t="shared" si="4"/>
        <v>83.63636364</v>
      </c>
      <c r="V103" s="29">
        <f t="shared" si="5"/>
        <v>95.45454545</v>
      </c>
      <c r="W103" s="29">
        <f t="shared" si="6"/>
        <v>93.33333333</v>
      </c>
    </row>
    <row r="104">
      <c r="A104" s="31">
        <v>92.0</v>
      </c>
      <c r="B104" s="32" t="s">
        <v>110</v>
      </c>
      <c r="C104" s="15">
        <v>9.0</v>
      </c>
      <c r="D104" s="15">
        <v>3.0</v>
      </c>
      <c r="E104" s="15">
        <v>5.0</v>
      </c>
      <c r="F104" s="15">
        <v>5.0</v>
      </c>
      <c r="G104" s="14"/>
      <c r="H104" s="15">
        <v>6.0</v>
      </c>
      <c r="I104" s="25">
        <v>11.0</v>
      </c>
      <c r="J104" s="25">
        <v>6.0</v>
      </c>
      <c r="K104" s="25">
        <v>2.0</v>
      </c>
      <c r="L104" s="15">
        <v>8.0</v>
      </c>
      <c r="M104" s="15">
        <v>7.0</v>
      </c>
      <c r="N104" s="15">
        <v>0.0</v>
      </c>
      <c r="O104" s="15">
        <v>10.0</v>
      </c>
      <c r="P104" s="207">
        <v>0.0</v>
      </c>
      <c r="Q104" s="15">
        <v>9.0</v>
      </c>
      <c r="R104" s="27">
        <f t="shared" si="83"/>
        <v>33</v>
      </c>
      <c r="S104" s="27">
        <f t="shared" ref="S104:T104" si="100">SUM(D104,G104,J104,M104,P104)</f>
        <v>16</v>
      </c>
      <c r="T104" s="27">
        <f t="shared" si="100"/>
        <v>22</v>
      </c>
      <c r="U104" s="28">
        <f t="shared" si="4"/>
        <v>60</v>
      </c>
      <c r="V104" s="29">
        <f t="shared" si="5"/>
        <v>72.72727273</v>
      </c>
      <c r="W104" s="29">
        <f t="shared" si="6"/>
        <v>73.33333333</v>
      </c>
    </row>
    <row r="105">
      <c r="A105" s="31">
        <v>93.0</v>
      </c>
      <c r="B105" s="32" t="s">
        <v>111</v>
      </c>
      <c r="C105" s="15">
        <v>0.0</v>
      </c>
      <c r="D105" s="15">
        <v>1.0</v>
      </c>
      <c r="E105" s="15">
        <v>0.0</v>
      </c>
      <c r="F105" s="15">
        <v>0.0</v>
      </c>
      <c r="G105" s="14"/>
      <c r="H105" s="15">
        <v>0.0</v>
      </c>
      <c r="I105" s="25">
        <v>2.0</v>
      </c>
      <c r="J105" s="25">
        <v>1.0</v>
      </c>
      <c r="K105" s="25">
        <v>0.0</v>
      </c>
      <c r="L105" s="15">
        <v>0.0</v>
      </c>
      <c r="M105" s="15">
        <v>0.0</v>
      </c>
      <c r="N105" s="15">
        <v>0.0</v>
      </c>
      <c r="O105" s="15">
        <v>0.0</v>
      </c>
      <c r="P105" s="207">
        <v>0.0</v>
      </c>
      <c r="Q105" s="15">
        <v>0.0</v>
      </c>
      <c r="R105" s="27" t="str">
        <f>SUM(C105,F105,I105,L105,#REF!)</f>
        <v>#REF!</v>
      </c>
      <c r="S105" s="27">
        <f t="shared" ref="S105:T105" si="101">SUM(D105,G105,J105,M105,P105)</f>
        <v>2</v>
      </c>
      <c r="T105" s="27">
        <f t="shared" si="101"/>
        <v>0</v>
      </c>
      <c r="U105" s="28" t="str">
        <f t="shared" si="4"/>
        <v>#REF!</v>
      </c>
      <c r="V105" s="29">
        <f t="shared" si="5"/>
        <v>9.090909091</v>
      </c>
      <c r="W105" s="29">
        <f t="shared" si="6"/>
        <v>0</v>
      </c>
    </row>
    <row r="106">
      <c r="A106" s="31">
        <v>94.0</v>
      </c>
      <c r="B106" s="32" t="s">
        <v>112</v>
      </c>
      <c r="C106" s="15">
        <v>9.0</v>
      </c>
      <c r="D106" s="15">
        <v>3.0</v>
      </c>
      <c r="E106" s="15">
        <v>5.0</v>
      </c>
      <c r="F106" s="15">
        <v>6.0</v>
      </c>
      <c r="G106" s="14"/>
      <c r="H106" s="15">
        <v>5.0</v>
      </c>
      <c r="I106" s="25">
        <v>11.0</v>
      </c>
      <c r="J106" s="25">
        <v>5.0</v>
      </c>
      <c r="K106" s="25">
        <v>2.0</v>
      </c>
      <c r="L106" s="15">
        <v>8.0</v>
      </c>
      <c r="M106" s="15">
        <v>6.0</v>
      </c>
      <c r="N106" s="15">
        <v>1.0</v>
      </c>
      <c r="O106" s="15">
        <v>10.0</v>
      </c>
      <c r="P106" s="207">
        <v>0.0</v>
      </c>
      <c r="Q106" s="15">
        <v>11.0</v>
      </c>
      <c r="R106" s="27">
        <f t="shared" ref="R106:T106" si="102">SUM(C106,F106,I106,L106,O106)</f>
        <v>44</v>
      </c>
      <c r="S106" s="27">
        <f t="shared" si="102"/>
        <v>14</v>
      </c>
      <c r="T106" s="27">
        <f t="shared" si="102"/>
        <v>24</v>
      </c>
      <c r="U106" s="28">
        <f t="shared" si="4"/>
        <v>80</v>
      </c>
      <c r="V106" s="29">
        <f t="shared" si="5"/>
        <v>63.63636364</v>
      </c>
      <c r="W106" s="29">
        <f t="shared" si="6"/>
        <v>80</v>
      </c>
    </row>
    <row r="107">
      <c r="A107" s="31">
        <v>95.0</v>
      </c>
      <c r="B107" s="32" t="s">
        <v>113</v>
      </c>
      <c r="C107" s="15">
        <v>10.0</v>
      </c>
      <c r="D107" s="15">
        <v>4.0</v>
      </c>
      <c r="E107" s="15">
        <v>5.0</v>
      </c>
      <c r="F107" s="15">
        <v>7.0</v>
      </c>
      <c r="G107" s="14"/>
      <c r="H107" s="15">
        <v>7.0</v>
      </c>
      <c r="I107" s="25">
        <v>12.0</v>
      </c>
      <c r="J107" s="25">
        <v>7.0</v>
      </c>
      <c r="K107" s="25">
        <v>2.0</v>
      </c>
      <c r="L107" s="15">
        <v>9.0</v>
      </c>
      <c r="M107" s="15">
        <v>10.0</v>
      </c>
      <c r="N107" s="15">
        <v>0.0</v>
      </c>
      <c r="O107" s="15">
        <v>14.0</v>
      </c>
      <c r="P107" s="207">
        <v>0.0</v>
      </c>
      <c r="Q107" s="15">
        <v>13.0</v>
      </c>
      <c r="R107" s="27">
        <f t="shared" ref="R107:T107" si="103">SUM(C107,F107,I107,L107,O107)</f>
        <v>52</v>
      </c>
      <c r="S107" s="27">
        <f t="shared" si="103"/>
        <v>21</v>
      </c>
      <c r="T107" s="27">
        <f t="shared" si="103"/>
        <v>27</v>
      </c>
      <c r="U107" s="28">
        <f t="shared" si="4"/>
        <v>94.54545455</v>
      </c>
      <c r="V107" s="29">
        <f t="shared" si="5"/>
        <v>95.45454545</v>
      </c>
      <c r="W107" s="29">
        <f t="shared" si="6"/>
        <v>90</v>
      </c>
    </row>
    <row r="108">
      <c r="A108" s="31">
        <v>96.0</v>
      </c>
      <c r="B108" s="32" t="s">
        <v>114</v>
      </c>
      <c r="C108" s="15">
        <v>10.0</v>
      </c>
      <c r="D108" s="15">
        <v>4.0</v>
      </c>
      <c r="E108" s="15">
        <v>4.0</v>
      </c>
      <c r="F108" s="15">
        <v>6.0</v>
      </c>
      <c r="G108" s="14"/>
      <c r="H108" s="15">
        <v>6.0</v>
      </c>
      <c r="I108" s="25">
        <v>12.0</v>
      </c>
      <c r="J108" s="25">
        <v>7.0</v>
      </c>
      <c r="K108" s="25">
        <v>1.0</v>
      </c>
      <c r="L108" s="15">
        <v>7.0</v>
      </c>
      <c r="M108" s="15">
        <v>10.0</v>
      </c>
      <c r="N108" s="15">
        <v>0.0</v>
      </c>
      <c r="O108" s="15">
        <v>11.0</v>
      </c>
      <c r="P108" s="207">
        <v>0.0</v>
      </c>
      <c r="Q108" s="15">
        <v>11.0</v>
      </c>
      <c r="R108" s="27">
        <f t="shared" ref="R108:T108" si="104">SUM(C108,F108,I108,L108,O108)</f>
        <v>46</v>
      </c>
      <c r="S108" s="27">
        <f t="shared" si="104"/>
        <v>21</v>
      </c>
      <c r="T108" s="27">
        <f t="shared" si="104"/>
        <v>22</v>
      </c>
      <c r="U108" s="28">
        <f t="shared" si="4"/>
        <v>83.63636364</v>
      </c>
      <c r="V108" s="29">
        <f t="shared" si="5"/>
        <v>95.45454545</v>
      </c>
      <c r="W108" s="29">
        <f t="shared" si="6"/>
        <v>73.33333333</v>
      </c>
    </row>
    <row r="109">
      <c r="A109" s="31">
        <v>97.0</v>
      </c>
      <c r="B109" s="32" t="s">
        <v>115</v>
      </c>
      <c r="C109" s="15">
        <v>10.0</v>
      </c>
      <c r="D109" s="15">
        <v>5.0</v>
      </c>
      <c r="E109" s="15">
        <v>5.0</v>
      </c>
      <c r="F109" s="15">
        <v>7.0</v>
      </c>
      <c r="G109" s="14"/>
      <c r="H109" s="15">
        <v>7.0</v>
      </c>
      <c r="I109" s="25">
        <v>13.0</v>
      </c>
      <c r="J109" s="25">
        <v>7.0</v>
      </c>
      <c r="K109" s="25">
        <v>3.0</v>
      </c>
      <c r="L109" s="15">
        <v>9.0</v>
      </c>
      <c r="M109" s="15">
        <v>10.0</v>
      </c>
      <c r="N109" s="15">
        <v>1.0</v>
      </c>
      <c r="O109" s="15">
        <v>13.0</v>
      </c>
      <c r="P109" s="207">
        <v>0.0</v>
      </c>
      <c r="Q109" s="15">
        <v>13.0</v>
      </c>
      <c r="R109" s="27">
        <f t="shared" ref="R109:T109" si="105">SUM(C109,F109,I109,L109,O109)</f>
        <v>52</v>
      </c>
      <c r="S109" s="27">
        <f t="shared" si="105"/>
        <v>22</v>
      </c>
      <c r="T109" s="27">
        <f t="shared" si="105"/>
        <v>29</v>
      </c>
      <c r="U109" s="28">
        <f t="shared" si="4"/>
        <v>94.54545455</v>
      </c>
      <c r="V109" s="29">
        <f t="shared" si="5"/>
        <v>100</v>
      </c>
      <c r="W109" s="29">
        <f t="shared" si="6"/>
        <v>96.66666667</v>
      </c>
    </row>
    <row r="110">
      <c r="A110" s="31">
        <v>98.0</v>
      </c>
      <c r="B110" s="32" t="s">
        <v>116</v>
      </c>
      <c r="C110" s="15">
        <v>9.0</v>
      </c>
      <c r="D110" s="15">
        <v>5.0</v>
      </c>
      <c r="E110" s="15">
        <v>4.0</v>
      </c>
      <c r="F110" s="15">
        <v>6.0</v>
      </c>
      <c r="G110" s="14"/>
      <c r="H110" s="15">
        <v>7.0</v>
      </c>
      <c r="I110" s="25">
        <v>11.0</v>
      </c>
      <c r="J110" s="25">
        <v>7.0</v>
      </c>
      <c r="K110" s="25">
        <v>3.0</v>
      </c>
      <c r="L110" s="15">
        <v>8.0</v>
      </c>
      <c r="M110" s="15">
        <v>9.0</v>
      </c>
      <c r="N110" s="15">
        <v>1.0</v>
      </c>
      <c r="O110" s="15">
        <v>12.0</v>
      </c>
      <c r="P110" s="207">
        <v>0.0</v>
      </c>
      <c r="Q110" s="15">
        <v>11.0</v>
      </c>
      <c r="R110" s="27">
        <f t="shared" ref="R110:T110" si="106">SUM(C110,F110,I110,L110,O110)</f>
        <v>46</v>
      </c>
      <c r="S110" s="27">
        <f t="shared" si="106"/>
        <v>21</v>
      </c>
      <c r="T110" s="27">
        <f t="shared" si="106"/>
        <v>26</v>
      </c>
      <c r="U110" s="28">
        <f t="shared" si="4"/>
        <v>83.63636364</v>
      </c>
      <c r="V110" s="29">
        <f t="shared" si="5"/>
        <v>95.45454545</v>
      </c>
      <c r="W110" s="29">
        <f t="shared" si="6"/>
        <v>86.66666667</v>
      </c>
    </row>
    <row r="111">
      <c r="A111" s="31">
        <v>99.0</v>
      </c>
      <c r="B111" s="32" t="s">
        <v>117</v>
      </c>
      <c r="C111" s="15">
        <v>9.0</v>
      </c>
      <c r="D111" s="15">
        <v>3.0</v>
      </c>
      <c r="E111" s="15">
        <v>4.0</v>
      </c>
      <c r="F111" s="15">
        <v>6.0</v>
      </c>
      <c r="G111" s="14"/>
      <c r="H111" s="15">
        <v>6.0</v>
      </c>
      <c r="I111" s="25">
        <v>11.0</v>
      </c>
      <c r="J111" s="25">
        <v>5.0</v>
      </c>
      <c r="K111" s="25">
        <v>1.0</v>
      </c>
      <c r="L111" s="15">
        <v>6.0</v>
      </c>
      <c r="M111" s="15">
        <v>9.0</v>
      </c>
      <c r="N111" s="15">
        <v>0.0</v>
      </c>
      <c r="O111" s="15">
        <v>10.0</v>
      </c>
      <c r="P111" s="207">
        <v>0.0</v>
      </c>
      <c r="Q111" s="15">
        <v>10.0</v>
      </c>
      <c r="R111" s="27">
        <f t="shared" ref="R111:T111" si="107">SUM(C111,F111,I111,L111,O111)</f>
        <v>42</v>
      </c>
      <c r="S111" s="27">
        <f t="shared" si="107"/>
        <v>17</v>
      </c>
      <c r="T111" s="27">
        <f t="shared" si="107"/>
        <v>21</v>
      </c>
      <c r="U111" s="28">
        <f t="shared" si="4"/>
        <v>76.36363636</v>
      </c>
      <c r="V111" s="29">
        <f t="shared" si="5"/>
        <v>77.27272727</v>
      </c>
      <c r="W111" s="29">
        <f t="shared" si="6"/>
        <v>70</v>
      </c>
    </row>
    <row r="112">
      <c r="A112" s="31">
        <v>100.0</v>
      </c>
      <c r="B112" s="32" t="s">
        <v>118</v>
      </c>
      <c r="C112" s="15">
        <v>10.0</v>
      </c>
      <c r="D112" s="15">
        <v>5.0</v>
      </c>
      <c r="E112" s="15">
        <v>5.0</v>
      </c>
      <c r="F112" s="15">
        <v>7.0</v>
      </c>
      <c r="G112" s="14"/>
      <c r="H112" s="15">
        <v>7.0</v>
      </c>
      <c r="I112" s="25">
        <v>13.0</v>
      </c>
      <c r="J112" s="25">
        <v>7.0</v>
      </c>
      <c r="K112" s="25">
        <v>3.0</v>
      </c>
      <c r="L112" s="15">
        <v>9.0</v>
      </c>
      <c r="M112" s="15">
        <v>10.0</v>
      </c>
      <c r="N112" s="15">
        <v>1.0</v>
      </c>
      <c r="O112" s="15">
        <v>13.0</v>
      </c>
      <c r="P112" s="207">
        <v>0.0</v>
      </c>
      <c r="Q112" s="15">
        <v>13.0</v>
      </c>
      <c r="R112" s="27">
        <f t="shared" ref="R112:T112" si="108">SUM(C112,F112,I112,L112,O112)</f>
        <v>52</v>
      </c>
      <c r="S112" s="27">
        <f t="shared" si="108"/>
        <v>22</v>
      </c>
      <c r="T112" s="27">
        <f t="shared" si="108"/>
        <v>29</v>
      </c>
      <c r="U112" s="28">
        <f t="shared" si="4"/>
        <v>94.54545455</v>
      </c>
      <c r="V112" s="29">
        <f t="shared" si="5"/>
        <v>100</v>
      </c>
      <c r="W112" s="29">
        <f t="shared" si="6"/>
        <v>96.66666667</v>
      </c>
    </row>
    <row r="113">
      <c r="C113" s="104"/>
      <c r="I113" s="7"/>
      <c r="J113" s="7"/>
      <c r="K113" s="7"/>
      <c r="R113" s="5"/>
      <c r="S113" s="5"/>
      <c r="T113" s="5"/>
    </row>
    <row r="114">
      <c r="I114" s="7"/>
      <c r="J114" s="7"/>
      <c r="K114" s="7"/>
      <c r="R114" s="5"/>
      <c r="S114" s="5"/>
      <c r="T114" s="5"/>
    </row>
    <row r="115">
      <c r="I115" s="7"/>
      <c r="J115" s="7"/>
      <c r="K115" s="7"/>
      <c r="R115" s="5"/>
      <c r="S115" s="5"/>
      <c r="T115" s="5"/>
    </row>
    <row r="116">
      <c r="I116" s="7"/>
      <c r="J116" s="7"/>
      <c r="K116" s="7"/>
      <c r="R116" s="5"/>
      <c r="S116" s="5"/>
      <c r="T116" s="5"/>
    </row>
    <row r="117">
      <c r="I117" s="7"/>
      <c r="J117" s="7"/>
      <c r="K117" s="7"/>
      <c r="R117" s="5"/>
      <c r="S117" s="5"/>
      <c r="T117" s="5"/>
    </row>
    <row r="118">
      <c r="I118" s="7"/>
      <c r="J118" s="7"/>
      <c r="K118" s="7"/>
      <c r="R118" s="5"/>
      <c r="S118" s="5"/>
      <c r="T118" s="5"/>
    </row>
    <row r="119">
      <c r="I119" s="7"/>
      <c r="J119" s="7"/>
      <c r="K119" s="7"/>
      <c r="R119" s="5"/>
      <c r="S119" s="5"/>
      <c r="T119" s="5"/>
    </row>
    <row r="120">
      <c r="I120" s="7"/>
      <c r="J120" s="7"/>
      <c r="K120" s="7"/>
      <c r="R120" s="5"/>
      <c r="S120" s="5"/>
      <c r="T120" s="5"/>
    </row>
    <row r="121">
      <c r="I121" s="7"/>
      <c r="J121" s="7"/>
      <c r="K121" s="7"/>
      <c r="R121" s="5"/>
      <c r="S121" s="5"/>
      <c r="T121" s="5"/>
    </row>
    <row r="122">
      <c r="I122" s="7"/>
      <c r="J122" s="7"/>
      <c r="K122" s="7"/>
      <c r="R122" s="5"/>
      <c r="S122" s="5"/>
      <c r="T122" s="5"/>
    </row>
    <row r="123">
      <c r="I123" s="7"/>
      <c r="J123" s="7"/>
      <c r="K123" s="7"/>
      <c r="R123" s="5"/>
      <c r="S123" s="5"/>
      <c r="T123" s="5"/>
    </row>
    <row r="124">
      <c r="I124" s="7"/>
      <c r="J124" s="7"/>
      <c r="K124" s="7"/>
      <c r="R124" s="5"/>
      <c r="S124" s="5"/>
      <c r="T124" s="5"/>
    </row>
    <row r="125">
      <c r="I125" s="7"/>
      <c r="J125" s="7"/>
      <c r="K125" s="7"/>
      <c r="R125" s="5"/>
      <c r="S125" s="5"/>
      <c r="T125" s="5"/>
    </row>
    <row r="126">
      <c r="I126" s="7"/>
      <c r="J126" s="7"/>
      <c r="K126" s="7"/>
      <c r="R126" s="5"/>
      <c r="S126" s="5"/>
      <c r="T126" s="5"/>
    </row>
    <row r="127">
      <c r="I127" s="7"/>
      <c r="J127" s="7"/>
      <c r="K127" s="7"/>
      <c r="R127" s="5"/>
      <c r="S127" s="5"/>
      <c r="T127" s="5"/>
    </row>
    <row r="128">
      <c r="I128" s="7"/>
      <c r="J128" s="7"/>
      <c r="K128" s="7"/>
      <c r="R128" s="5"/>
      <c r="S128" s="5"/>
      <c r="T128" s="5"/>
    </row>
    <row r="129">
      <c r="I129" s="7"/>
      <c r="J129" s="7"/>
      <c r="K129" s="7"/>
      <c r="R129" s="5"/>
      <c r="S129" s="5"/>
      <c r="T129" s="5"/>
    </row>
    <row r="130">
      <c r="I130" s="7"/>
      <c r="J130" s="7"/>
      <c r="K130" s="7"/>
      <c r="R130" s="5"/>
      <c r="S130" s="5"/>
      <c r="T130" s="5"/>
    </row>
    <row r="131">
      <c r="I131" s="7"/>
      <c r="J131" s="7"/>
      <c r="K131" s="7"/>
      <c r="R131" s="5"/>
      <c r="S131" s="5"/>
      <c r="T131" s="5"/>
    </row>
    <row r="132">
      <c r="I132" s="7"/>
      <c r="J132" s="7"/>
      <c r="K132" s="7"/>
      <c r="R132" s="5"/>
      <c r="S132" s="5"/>
      <c r="T132" s="5"/>
    </row>
    <row r="133">
      <c r="I133" s="7"/>
      <c r="J133" s="7"/>
      <c r="K133" s="7"/>
      <c r="R133" s="5"/>
      <c r="S133" s="5"/>
      <c r="T133" s="5"/>
    </row>
    <row r="134">
      <c r="I134" s="7"/>
      <c r="J134" s="7"/>
      <c r="K134" s="7"/>
      <c r="R134" s="5"/>
      <c r="S134" s="5"/>
      <c r="T134" s="5"/>
    </row>
    <row r="135">
      <c r="I135" s="7"/>
      <c r="J135" s="7"/>
      <c r="K135" s="7"/>
      <c r="R135" s="5"/>
      <c r="S135" s="5"/>
      <c r="T135" s="5"/>
    </row>
    <row r="136">
      <c r="I136" s="7"/>
      <c r="J136" s="7"/>
      <c r="K136" s="7"/>
      <c r="R136" s="5"/>
      <c r="S136" s="5"/>
      <c r="T136" s="5"/>
    </row>
    <row r="137">
      <c r="I137" s="7"/>
      <c r="J137" s="7"/>
      <c r="K137" s="7"/>
      <c r="R137" s="5"/>
      <c r="S137" s="5"/>
      <c r="T137" s="5"/>
    </row>
    <row r="138">
      <c r="I138" s="7"/>
      <c r="J138" s="7"/>
      <c r="K138" s="7"/>
      <c r="R138" s="5"/>
      <c r="S138" s="5"/>
      <c r="T138" s="5"/>
    </row>
    <row r="139">
      <c r="I139" s="7"/>
      <c r="J139" s="7"/>
      <c r="K139" s="7"/>
      <c r="R139" s="5"/>
      <c r="S139" s="5"/>
      <c r="T139" s="5"/>
    </row>
    <row r="140">
      <c r="I140" s="7"/>
      <c r="J140" s="7"/>
      <c r="K140" s="7"/>
      <c r="R140" s="5"/>
      <c r="S140" s="5"/>
      <c r="T140" s="5"/>
    </row>
    <row r="141">
      <c r="I141" s="7"/>
      <c r="J141" s="7"/>
      <c r="K141" s="7"/>
      <c r="R141" s="5"/>
      <c r="S141" s="5"/>
      <c r="T141" s="5"/>
    </row>
    <row r="142">
      <c r="I142" s="7"/>
      <c r="J142" s="7"/>
      <c r="K142" s="7"/>
      <c r="R142" s="5"/>
      <c r="S142" s="5"/>
      <c r="T142" s="5"/>
    </row>
    <row r="143">
      <c r="I143" s="7"/>
      <c r="J143" s="7"/>
      <c r="K143" s="7"/>
      <c r="R143" s="5"/>
      <c r="S143" s="5"/>
      <c r="T143" s="5"/>
    </row>
    <row r="144">
      <c r="I144" s="7"/>
      <c r="J144" s="7"/>
      <c r="K144" s="7"/>
      <c r="R144" s="5"/>
      <c r="S144" s="5"/>
      <c r="T144" s="5"/>
    </row>
    <row r="145">
      <c r="I145" s="7"/>
      <c r="J145" s="7"/>
      <c r="K145" s="7"/>
      <c r="R145" s="5"/>
      <c r="S145" s="5"/>
      <c r="T145" s="5"/>
    </row>
    <row r="146">
      <c r="I146" s="7"/>
      <c r="J146" s="7"/>
      <c r="K146" s="7"/>
      <c r="R146" s="5"/>
      <c r="S146" s="5"/>
      <c r="T146" s="5"/>
    </row>
    <row r="147">
      <c r="I147" s="7"/>
      <c r="J147" s="7"/>
      <c r="K147" s="7"/>
      <c r="R147" s="5"/>
      <c r="S147" s="5"/>
      <c r="T147" s="5"/>
    </row>
    <row r="148">
      <c r="I148" s="7"/>
      <c r="J148" s="7"/>
      <c r="K148" s="7"/>
      <c r="R148" s="5"/>
      <c r="S148" s="5"/>
      <c r="T148" s="5"/>
    </row>
    <row r="149">
      <c r="I149" s="7"/>
      <c r="J149" s="7"/>
      <c r="K149" s="7"/>
      <c r="R149" s="5"/>
      <c r="S149" s="5"/>
      <c r="T149" s="5"/>
    </row>
    <row r="150">
      <c r="I150" s="7"/>
      <c r="J150" s="7"/>
      <c r="K150" s="7"/>
      <c r="R150" s="5"/>
      <c r="S150" s="5"/>
      <c r="T150" s="5"/>
    </row>
    <row r="151">
      <c r="I151" s="7"/>
      <c r="J151" s="7"/>
      <c r="K151" s="7"/>
      <c r="R151" s="5"/>
      <c r="S151" s="5"/>
      <c r="T151" s="5"/>
    </row>
    <row r="152">
      <c r="I152" s="7"/>
      <c r="J152" s="7"/>
      <c r="K152" s="7"/>
      <c r="R152" s="5"/>
      <c r="S152" s="5"/>
      <c r="T152" s="5"/>
    </row>
    <row r="153">
      <c r="I153" s="7"/>
      <c r="J153" s="7"/>
      <c r="K153" s="7"/>
      <c r="R153" s="5"/>
      <c r="S153" s="5"/>
      <c r="T153" s="5"/>
    </row>
    <row r="154">
      <c r="I154" s="7"/>
      <c r="J154" s="7"/>
      <c r="K154" s="7"/>
      <c r="R154" s="5"/>
      <c r="S154" s="5"/>
      <c r="T154" s="5"/>
    </row>
    <row r="155">
      <c r="I155" s="7"/>
      <c r="J155" s="7"/>
      <c r="K155" s="7"/>
      <c r="R155" s="5"/>
      <c r="S155" s="5"/>
      <c r="T155" s="5"/>
    </row>
    <row r="156">
      <c r="I156" s="7"/>
      <c r="J156" s="7"/>
      <c r="K156" s="7"/>
      <c r="R156" s="5"/>
      <c r="S156" s="5"/>
      <c r="T156" s="5"/>
    </row>
    <row r="157">
      <c r="I157" s="7"/>
      <c r="J157" s="7"/>
      <c r="K157" s="7"/>
      <c r="R157" s="5"/>
      <c r="S157" s="5"/>
      <c r="T157" s="5"/>
    </row>
    <row r="158">
      <c r="I158" s="7"/>
      <c r="J158" s="7"/>
      <c r="K158" s="7"/>
      <c r="R158" s="5"/>
      <c r="S158" s="5"/>
      <c r="T158" s="5"/>
    </row>
    <row r="159">
      <c r="I159" s="7"/>
      <c r="J159" s="7"/>
      <c r="K159" s="7"/>
      <c r="R159" s="5"/>
      <c r="S159" s="5"/>
      <c r="T159" s="5"/>
    </row>
    <row r="160">
      <c r="I160" s="7"/>
      <c r="J160" s="7"/>
      <c r="K160" s="7"/>
      <c r="R160" s="5"/>
      <c r="S160" s="5"/>
      <c r="T160" s="5"/>
    </row>
    <row r="161">
      <c r="I161" s="7"/>
      <c r="J161" s="7"/>
      <c r="K161" s="7"/>
      <c r="R161" s="5"/>
      <c r="S161" s="5"/>
      <c r="T161" s="5"/>
    </row>
    <row r="162">
      <c r="I162" s="7"/>
      <c r="J162" s="7"/>
      <c r="K162" s="7"/>
      <c r="R162" s="5"/>
      <c r="S162" s="5"/>
      <c r="T162" s="5"/>
    </row>
    <row r="163">
      <c r="I163" s="7"/>
      <c r="J163" s="7"/>
      <c r="K163" s="7"/>
      <c r="R163" s="5"/>
      <c r="S163" s="5"/>
      <c r="T163" s="5"/>
    </row>
    <row r="164">
      <c r="I164" s="7"/>
      <c r="J164" s="7"/>
      <c r="K164" s="7"/>
      <c r="R164" s="5"/>
      <c r="S164" s="5"/>
      <c r="T164" s="5"/>
    </row>
    <row r="165">
      <c r="I165" s="7"/>
      <c r="J165" s="7"/>
      <c r="K165" s="7"/>
      <c r="R165" s="5"/>
      <c r="S165" s="5"/>
      <c r="T165" s="5"/>
    </row>
    <row r="166">
      <c r="I166" s="7"/>
      <c r="J166" s="7"/>
      <c r="K166" s="7"/>
      <c r="R166" s="5"/>
      <c r="S166" s="5"/>
      <c r="T166" s="5"/>
    </row>
    <row r="167">
      <c r="I167" s="7"/>
      <c r="J167" s="7"/>
      <c r="K167" s="7"/>
      <c r="R167" s="5"/>
      <c r="S167" s="5"/>
      <c r="T167" s="5"/>
    </row>
    <row r="168">
      <c r="I168" s="7"/>
      <c r="J168" s="7"/>
      <c r="K168" s="7"/>
      <c r="R168" s="5"/>
      <c r="S168" s="5"/>
      <c r="T168" s="5"/>
    </row>
    <row r="169">
      <c r="I169" s="7"/>
      <c r="J169" s="7"/>
      <c r="K169" s="7"/>
      <c r="R169" s="5"/>
      <c r="S169" s="5"/>
      <c r="T169" s="5"/>
    </row>
    <row r="170">
      <c r="I170" s="7"/>
      <c r="J170" s="7"/>
      <c r="K170" s="7"/>
      <c r="R170" s="5"/>
      <c r="S170" s="5"/>
      <c r="T170" s="5"/>
    </row>
    <row r="171">
      <c r="I171" s="7"/>
      <c r="J171" s="7"/>
      <c r="K171" s="7"/>
      <c r="R171" s="5"/>
      <c r="S171" s="5"/>
      <c r="T171" s="5"/>
    </row>
    <row r="172">
      <c r="I172" s="7"/>
      <c r="J172" s="7"/>
      <c r="K172" s="7"/>
      <c r="R172" s="5"/>
      <c r="S172" s="5"/>
      <c r="T172" s="5"/>
    </row>
    <row r="173">
      <c r="I173" s="7"/>
      <c r="J173" s="7"/>
      <c r="K173" s="7"/>
      <c r="R173" s="5"/>
      <c r="S173" s="5"/>
      <c r="T173" s="5"/>
    </row>
    <row r="174">
      <c r="I174" s="7"/>
      <c r="J174" s="7"/>
      <c r="K174" s="7"/>
      <c r="R174" s="5"/>
      <c r="S174" s="5"/>
      <c r="T174" s="5"/>
    </row>
    <row r="175">
      <c r="I175" s="7"/>
      <c r="J175" s="7"/>
      <c r="K175" s="7"/>
      <c r="R175" s="5"/>
      <c r="S175" s="5"/>
      <c r="T175" s="5"/>
    </row>
    <row r="176">
      <c r="I176" s="7"/>
      <c r="J176" s="7"/>
      <c r="K176" s="7"/>
      <c r="R176" s="5"/>
      <c r="S176" s="5"/>
      <c r="T176" s="5"/>
    </row>
    <row r="177">
      <c r="I177" s="7"/>
      <c r="J177" s="7"/>
      <c r="K177" s="7"/>
      <c r="R177" s="5"/>
      <c r="S177" s="5"/>
      <c r="T177" s="5"/>
    </row>
    <row r="178">
      <c r="I178" s="7"/>
      <c r="J178" s="7"/>
      <c r="K178" s="7"/>
      <c r="R178" s="5"/>
      <c r="S178" s="5"/>
      <c r="T178" s="5"/>
    </row>
    <row r="179">
      <c r="I179" s="7"/>
      <c r="J179" s="7"/>
      <c r="K179" s="7"/>
      <c r="R179" s="5"/>
      <c r="S179" s="5"/>
      <c r="T179" s="5"/>
    </row>
    <row r="180">
      <c r="I180" s="7"/>
      <c r="J180" s="7"/>
      <c r="K180" s="7"/>
      <c r="R180" s="5"/>
      <c r="S180" s="5"/>
      <c r="T180" s="5"/>
    </row>
    <row r="181">
      <c r="I181" s="7"/>
      <c r="J181" s="7"/>
      <c r="K181" s="7"/>
      <c r="R181" s="5"/>
      <c r="S181" s="5"/>
      <c r="T181" s="5"/>
    </row>
    <row r="182">
      <c r="I182" s="7"/>
      <c r="J182" s="7"/>
      <c r="K182" s="7"/>
      <c r="R182" s="5"/>
      <c r="S182" s="5"/>
      <c r="T182" s="5"/>
    </row>
    <row r="183">
      <c r="I183" s="7"/>
      <c r="J183" s="7"/>
      <c r="K183" s="7"/>
      <c r="R183" s="5"/>
      <c r="S183" s="5"/>
      <c r="T183" s="5"/>
    </row>
    <row r="184">
      <c r="I184" s="7"/>
      <c r="J184" s="7"/>
      <c r="K184" s="7"/>
      <c r="R184" s="5"/>
      <c r="S184" s="5"/>
      <c r="T184" s="5"/>
    </row>
    <row r="185">
      <c r="I185" s="7"/>
      <c r="J185" s="7"/>
      <c r="K185" s="7"/>
      <c r="R185" s="5"/>
      <c r="S185" s="5"/>
      <c r="T185" s="5"/>
    </row>
    <row r="186">
      <c r="I186" s="7"/>
      <c r="J186" s="7"/>
      <c r="K186" s="7"/>
      <c r="R186" s="5"/>
      <c r="S186" s="5"/>
      <c r="T186" s="5"/>
    </row>
    <row r="187">
      <c r="I187" s="7"/>
      <c r="J187" s="7"/>
      <c r="K187" s="7"/>
      <c r="R187" s="5"/>
      <c r="S187" s="5"/>
      <c r="T187" s="5"/>
    </row>
    <row r="188">
      <c r="I188" s="7"/>
      <c r="J188" s="7"/>
      <c r="K188" s="7"/>
      <c r="R188" s="5"/>
      <c r="S188" s="5"/>
      <c r="T188" s="5"/>
    </row>
    <row r="189">
      <c r="I189" s="7"/>
      <c r="J189" s="7"/>
      <c r="K189" s="7"/>
      <c r="R189" s="5"/>
      <c r="S189" s="5"/>
      <c r="T189" s="5"/>
    </row>
    <row r="190">
      <c r="I190" s="7"/>
      <c r="J190" s="7"/>
      <c r="K190" s="7"/>
      <c r="R190" s="5"/>
      <c r="S190" s="5"/>
      <c r="T190" s="5"/>
    </row>
    <row r="191">
      <c r="I191" s="7"/>
      <c r="J191" s="7"/>
      <c r="K191" s="7"/>
      <c r="R191" s="5"/>
      <c r="S191" s="5"/>
      <c r="T191" s="5"/>
    </row>
    <row r="192">
      <c r="I192" s="7"/>
      <c r="J192" s="7"/>
      <c r="K192" s="7"/>
      <c r="R192" s="5"/>
      <c r="S192" s="5"/>
      <c r="T192" s="5"/>
    </row>
    <row r="193">
      <c r="I193" s="7"/>
      <c r="J193" s="7"/>
      <c r="K193" s="7"/>
      <c r="R193" s="5"/>
      <c r="S193" s="5"/>
      <c r="T193" s="5"/>
    </row>
    <row r="194">
      <c r="I194" s="7"/>
      <c r="J194" s="7"/>
      <c r="K194" s="7"/>
      <c r="R194" s="5"/>
      <c r="S194" s="5"/>
      <c r="T194" s="5"/>
    </row>
    <row r="195">
      <c r="I195" s="7"/>
      <c r="J195" s="7"/>
      <c r="K195" s="7"/>
      <c r="R195" s="5"/>
      <c r="S195" s="5"/>
      <c r="T195" s="5"/>
    </row>
    <row r="196">
      <c r="I196" s="7"/>
      <c r="J196" s="7"/>
      <c r="K196" s="7"/>
      <c r="R196" s="5"/>
      <c r="S196" s="5"/>
      <c r="T196" s="5"/>
    </row>
    <row r="197">
      <c r="I197" s="7"/>
      <c r="J197" s="7"/>
      <c r="K197" s="7"/>
      <c r="R197" s="5"/>
      <c r="S197" s="5"/>
      <c r="T197" s="5"/>
    </row>
    <row r="198">
      <c r="I198" s="7"/>
      <c r="J198" s="7"/>
      <c r="K198" s="7"/>
      <c r="R198" s="5"/>
      <c r="S198" s="5"/>
      <c r="T198" s="5"/>
    </row>
    <row r="199">
      <c r="I199" s="7"/>
      <c r="J199" s="7"/>
      <c r="K199" s="7"/>
      <c r="R199" s="5"/>
      <c r="S199" s="5"/>
      <c r="T199" s="5"/>
    </row>
    <row r="200">
      <c r="I200" s="7"/>
      <c r="J200" s="7"/>
      <c r="K200" s="7"/>
      <c r="R200" s="5"/>
      <c r="S200" s="5"/>
      <c r="T200" s="5"/>
    </row>
    <row r="201">
      <c r="I201" s="7"/>
      <c r="J201" s="7"/>
      <c r="K201" s="7"/>
      <c r="R201" s="5"/>
      <c r="S201" s="5"/>
      <c r="T201" s="5"/>
    </row>
    <row r="202">
      <c r="I202" s="7"/>
      <c r="J202" s="7"/>
      <c r="K202" s="7"/>
      <c r="R202" s="5"/>
      <c r="S202" s="5"/>
      <c r="T202" s="5"/>
    </row>
    <row r="203">
      <c r="I203" s="7"/>
      <c r="J203" s="7"/>
      <c r="K203" s="7"/>
      <c r="R203" s="5"/>
      <c r="S203" s="5"/>
      <c r="T203" s="5"/>
    </row>
    <row r="204">
      <c r="I204" s="7"/>
      <c r="J204" s="7"/>
      <c r="K204" s="7"/>
      <c r="R204" s="5"/>
      <c r="S204" s="5"/>
      <c r="T204" s="5"/>
    </row>
    <row r="205">
      <c r="I205" s="7"/>
      <c r="J205" s="7"/>
      <c r="K205" s="7"/>
      <c r="R205" s="5"/>
      <c r="S205" s="5"/>
      <c r="T205" s="5"/>
    </row>
    <row r="206">
      <c r="I206" s="7"/>
      <c r="J206" s="7"/>
      <c r="K206" s="7"/>
      <c r="R206" s="5"/>
      <c r="S206" s="5"/>
      <c r="T206" s="5"/>
    </row>
    <row r="207">
      <c r="I207" s="7"/>
      <c r="J207" s="7"/>
      <c r="K207" s="7"/>
      <c r="R207" s="5"/>
      <c r="S207" s="5"/>
      <c r="T207" s="5"/>
    </row>
    <row r="208">
      <c r="I208" s="7"/>
      <c r="J208" s="7"/>
      <c r="K208" s="7"/>
      <c r="R208" s="5"/>
      <c r="S208" s="5"/>
      <c r="T208" s="5"/>
    </row>
    <row r="209">
      <c r="I209" s="7"/>
      <c r="J209" s="7"/>
      <c r="K209" s="7"/>
      <c r="R209" s="5"/>
      <c r="S209" s="5"/>
      <c r="T209" s="5"/>
    </row>
    <row r="210">
      <c r="I210" s="7"/>
      <c r="J210" s="7"/>
      <c r="K210" s="7"/>
      <c r="R210" s="5"/>
      <c r="S210" s="5"/>
      <c r="T210" s="5"/>
    </row>
    <row r="211">
      <c r="I211" s="7"/>
      <c r="J211" s="7"/>
      <c r="K211" s="7"/>
      <c r="R211" s="5"/>
      <c r="S211" s="5"/>
      <c r="T211" s="5"/>
    </row>
    <row r="212">
      <c r="I212" s="7"/>
      <c r="J212" s="7"/>
      <c r="K212" s="7"/>
      <c r="R212" s="5"/>
      <c r="S212" s="5"/>
      <c r="T212" s="5"/>
    </row>
    <row r="213">
      <c r="I213" s="7"/>
      <c r="J213" s="7"/>
      <c r="K213" s="7"/>
      <c r="R213" s="5"/>
      <c r="S213" s="5"/>
      <c r="T213" s="5"/>
    </row>
    <row r="214">
      <c r="I214" s="7"/>
      <c r="J214" s="7"/>
      <c r="K214" s="7"/>
      <c r="R214" s="5"/>
      <c r="S214" s="5"/>
      <c r="T214" s="5"/>
    </row>
    <row r="215">
      <c r="I215" s="7"/>
      <c r="J215" s="7"/>
      <c r="K215" s="7"/>
      <c r="R215" s="5"/>
      <c r="S215" s="5"/>
      <c r="T215" s="5"/>
    </row>
    <row r="216">
      <c r="I216" s="7"/>
      <c r="J216" s="7"/>
      <c r="K216" s="7"/>
      <c r="R216" s="5"/>
      <c r="S216" s="5"/>
      <c r="T216" s="5"/>
    </row>
    <row r="217">
      <c r="I217" s="7"/>
      <c r="J217" s="7"/>
      <c r="K217" s="7"/>
      <c r="R217" s="5"/>
      <c r="S217" s="5"/>
      <c r="T217" s="5"/>
    </row>
    <row r="218">
      <c r="I218" s="7"/>
      <c r="J218" s="7"/>
      <c r="K218" s="7"/>
      <c r="R218" s="5"/>
      <c r="S218" s="5"/>
      <c r="T218" s="5"/>
    </row>
    <row r="219">
      <c r="I219" s="7"/>
      <c r="J219" s="7"/>
      <c r="K219" s="7"/>
      <c r="R219" s="5"/>
      <c r="S219" s="5"/>
      <c r="T219" s="5"/>
    </row>
    <row r="220">
      <c r="I220" s="7"/>
      <c r="J220" s="7"/>
      <c r="K220" s="7"/>
      <c r="R220" s="5"/>
      <c r="S220" s="5"/>
      <c r="T220" s="5"/>
    </row>
    <row r="221">
      <c r="I221" s="7"/>
      <c r="J221" s="7"/>
      <c r="K221" s="7"/>
      <c r="R221" s="5"/>
      <c r="S221" s="5"/>
      <c r="T221" s="5"/>
    </row>
    <row r="222">
      <c r="I222" s="7"/>
      <c r="J222" s="7"/>
      <c r="K222" s="7"/>
      <c r="R222" s="5"/>
      <c r="S222" s="5"/>
      <c r="T222" s="5"/>
    </row>
    <row r="223">
      <c r="I223" s="7"/>
      <c r="J223" s="7"/>
      <c r="K223" s="7"/>
      <c r="R223" s="5"/>
      <c r="S223" s="5"/>
      <c r="T223" s="5"/>
    </row>
    <row r="224">
      <c r="I224" s="7"/>
      <c r="J224" s="7"/>
      <c r="K224" s="7"/>
      <c r="R224" s="5"/>
      <c r="S224" s="5"/>
      <c r="T224" s="5"/>
    </row>
    <row r="225">
      <c r="I225" s="7"/>
      <c r="J225" s="7"/>
      <c r="K225" s="7"/>
      <c r="R225" s="5"/>
      <c r="S225" s="5"/>
      <c r="T225" s="5"/>
    </row>
    <row r="226">
      <c r="I226" s="7"/>
      <c r="J226" s="7"/>
      <c r="K226" s="7"/>
      <c r="R226" s="5"/>
      <c r="S226" s="5"/>
      <c r="T226" s="5"/>
    </row>
    <row r="227">
      <c r="I227" s="7"/>
      <c r="J227" s="7"/>
      <c r="K227" s="7"/>
      <c r="R227" s="5"/>
      <c r="S227" s="5"/>
      <c r="T227" s="5"/>
    </row>
    <row r="228">
      <c r="I228" s="7"/>
      <c r="J228" s="7"/>
      <c r="K228" s="7"/>
      <c r="R228" s="5"/>
      <c r="S228" s="5"/>
      <c r="T228" s="5"/>
    </row>
    <row r="229">
      <c r="I229" s="7"/>
      <c r="J229" s="7"/>
      <c r="K229" s="7"/>
      <c r="R229" s="5"/>
      <c r="S229" s="5"/>
      <c r="T229" s="5"/>
    </row>
    <row r="230">
      <c r="I230" s="7"/>
      <c r="J230" s="7"/>
      <c r="K230" s="7"/>
      <c r="R230" s="5"/>
      <c r="S230" s="5"/>
      <c r="T230" s="5"/>
    </row>
    <row r="231">
      <c r="I231" s="7"/>
      <c r="J231" s="7"/>
      <c r="K231" s="7"/>
      <c r="R231" s="5"/>
      <c r="S231" s="5"/>
      <c r="T231" s="5"/>
    </row>
    <row r="232">
      <c r="I232" s="7"/>
      <c r="J232" s="7"/>
      <c r="K232" s="7"/>
      <c r="R232" s="5"/>
      <c r="S232" s="5"/>
      <c r="T232" s="5"/>
    </row>
    <row r="233">
      <c r="I233" s="7"/>
      <c r="J233" s="7"/>
      <c r="K233" s="7"/>
      <c r="R233" s="5"/>
      <c r="S233" s="5"/>
      <c r="T233" s="5"/>
    </row>
    <row r="234">
      <c r="I234" s="7"/>
      <c r="J234" s="7"/>
      <c r="K234" s="7"/>
      <c r="R234" s="5"/>
      <c r="S234" s="5"/>
      <c r="T234" s="5"/>
    </row>
    <row r="235">
      <c r="I235" s="7"/>
      <c r="J235" s="7"/>
      <c r="K235" s="7"/>
      <c r="R235" s="5"/>
      <c r="S235" s="5"/>
      <c r="T235" s="5"/>
    </row>
    <row r="236">
      <c r="I236" s="7"/>
      <c r="J236" s="7"/>
      <c r="K236" s="7"/>
      <c r="R236" s="5"/>
      <c r="S236" s="5"/>
      <c r="T236" s="5"/>
    </row>
    <row r="237">
      <c r="I237" s="7"/>
      <c r="J237" s="7"/>
      <c r="K237" s="7"/>
      <c r="R237" s="5"/>
      <c r="S237" s="5"/>
      <c r="T237" s="5"/>
    </row>
    <row r="238">
      <c r="I238" s="7"/>
      <c r="J238" s="7"/>
      <c r="K238" s="7"/>
      <c r="R238" s="5"/>
      <c r="S238" s="5"/>
      <c r="T238" s="5"/>
    </row>
    <row r="239">
      <c r="I239" s="7"/>
      <c r="J239" s="7"/>
      <c r="K239" s="7"/>
      <c r="R239" s="5"/>
      <c r="S239" s="5"/>
      <c r="T239" s="5"/>
    </row>
    <row r="240">
      <c r="I240" s="7"/>
      <c r="J240" s="7"/>
      <c r="K240" s="7"/>
      <c r="R240" s="5"/>
      <c r="S240" s="5"/>
      <c r="T240" s="5"/>
    </row>
    <row r="241">
      <c r="I241" s="7"/>
      <c r="J241" s="7"/>
      <c r="K241" s="7"/>
      <c r="R241" s="5"/>
      <c r="S241" s="5"/>
      <c r="T241" s="5"/>
    </row>
    <row r="242">
      <c r="I242" s="7"/>
      <c r="J242" s="7"/>
      <c r="K242" s="7"/>
      <c r="R242" s="5"/>
      <c r="S242" s="5"/>
      <c r="T242" s="5"/>
    </row>
    <row r="243">
      <c r="I243" s="7"/>
      <c r="J243" s="7"/>
      <c r="K243" s="7"/>
      <c r="R243" s="5"/>
      <c r="S243" s="5"/>
      <c r="T243" s="5"/>
    </row>
    <row r="244">
      <c r="I244" s="7"/>
      <c r="J244" s="7"/>
      <c r="K244" s="7"/>
      <c r="R244" s="5"/>
      <c r="S244" s="5"/>
      <c r="T244" s="5"/>
    </row>
    <row r="245">
      <c r="I245" s="7"/>
      <c r="J245" s="7"/>
      <c r="K245" s="7"/>
      <c r="R245" s="5"/>
      <c r="S245" s="5"/>
      <c r="T245" s="5"/>
    </row>
    <row r="246">
      <c r="I246" s="7"/>
      <c r="J246" s="7"/>
      <c r="K246" s="7"/>
      <c r="R246" s="5"/>
      <c r="S246" s="5"/>
      <c r="T246" s="5"/>
    </row>
    <row r="247">
      <c r="I247" s="7"/>
      <c r="J247" s="7"/>
      <c r="K247" s="7"/>
      <c r="R247" s="5"/>
      <c r="S247" s="5"/>
      <c r="T247" s="5"/>
    </row>
    <row r="248">
      <c r="I248" s="7"/>
      <c r="J248" s="7"/>
      <c r="K248" s="7"/>
      <c r="R248" s="5"/>
      <c r="S248" s="5"/>
      <c r="T248" s="5"/>
    </row>
    <row r="249">
      <c r="I249" s="7"/>
      <c r="J249" s="7"/>
      <c r="K249" s="7"/>
      <c r="R249" s="5"/>
      <c r="S249" s="5"/>
      <c r="T249" s="5"/>
    </row>
    <row r="250">
      <c r="I250" s="7"/>
      <c r="J250" s="7"/>
      <c r="K250" s="7"/>
      <c r="R250" s="5"/>
      <c r="S250" s="5"/>
      <c r="T250" s="5"/>
    </row>
    <row r="251">
      <c r="I251" s="7"/>
      <c r="J251" s="7"/>
      <c r="K251" s="7"/>
      <c r="R251" s="5"/>
      <c r="S251" s="5"/>
      <c r="T251" s="5"/>
    </row>
    <row r="252">
      <c r="I252" s="7"/>
      <c r="J252" s="7"/>
      <c r="K252" s="7"/>
      <c r="R252" s="5"/>
      <c r="S252" s="5"/>
      <c r="T252" s="5"/>
    </row>
    <row r="253">
      <c r="I253" s="7"/>
      <c r="J253" s="7"/>
      <c r="K253" s="7"/>
      <c r="R253" s="5"/>
      <c r="S253" s="5"/>
      <c r="T253" s="5"/>
    </row>
    <row r="254">
      <c r="I254" s="7"/>
      <c r="J254" s="7"/>
      <c r="K254" s="7"/>
      <c r="R254" s="5"/>
      <c r="S254" s="5"/>
      <c r="T254" s="5"/>
    </row>
    <row r="255">
      <c r="I255" s="7"/>
      <c r="J255" s="7"/>
      <c r="K255" s="7"/>
      <c r="R255" s="5"/>
      <c r="S255" s="5"/>
      <c r="T255" s="5"/>
    </row>
    <row r="256">
      <c r="I256" s="7"/>
      <c r="J256" s="7"/>
      <c r="K256" s="7"/>
      <c r="R256" s="5"/>
      <c r="S256" s="5"/>
      <c r="T256" s="5"/>
    </row>
    <row r="257">
      <c r="I257" s="7"/>
      <c r="J257" s="7"/>
      <c r="K257" s="7"/>
      <c r="R257" s="5"/>
      <c r="S257" s="5"/>
      <c r="T257" s="5"/>
    </row>
    <row r="258">
      <c r="I258" s="7"/>
      <c r="J258" s="7"/>
      <c r="K258" s="7"/>
      <c r="R258" s="5"/>
      <c r="S258" s="5"/>
      <c r="T258" s="5"/>
    </row>
    <row r="259">
      <c r="I259" s="7"/>
      <c r="J259" s="7"/>
      <c r="K259" s="7"/>
      <c r="R259" s="5"/>
      <c r="S259" s="5"/>
      <c r="T259" s="5"/>
    </row>
    <row r="260">
      <c r="I260" s="7"/>
      <c r="J260" s="7"/>
      <c r="K260" s="7"/>
      <c r="R260" s="5"/>
      <c r="S260" s="5"/>
      <c r="T260" s="5"/>
    </row>
    <row r="261">
      <c r="I261" s="7"/>
      <c r="J261" s="7"/>
      <c r="K261" s="7"/>
      <c r="R261" s="5"/>
      <c r="S261" s="5"/>
      <c r="T261" s="5"/>
    </row>
    <row r="262">
      <c r="I262" s="7"/>
      <c r="J262" s="7"/>
      <c r="K262" s="7"/>
      <c r="R262" s="5"/>
      <c r="S262" s="5"/>
      <c r="T262" s="5"/>
    </row>
    <row r="263">
      <c r="I263" s="7"/>
      <c r="J263" s="7"/>
      <c r="K263" s="7"/>
      <c r="R263" s="5"/>
      <c r="S263" s="5"/>
      <c r="T263" s="5"/>
    </row>
    <row r="264">
      <c r="I264" s="7"/>
      <c r="J264" s="7"/>
      <c r="K264" s="7"/>
      <c r="R264" s="5"/>
      <c r="S264" s="5"/>
      <c r="T264" s="5"/>
    </row>
    <row r="265">
      <c r="I265" s="7"/>
      <c r="J265" s="7"/>
      <c r="K265" s="7"/>
      <c r="R265" s="5"/>
      <c r="S265" s="5"/>
      <c r="T265" s="5"/>
    </row>
    <row r="266">
      <c r="I266" s="7"/>
      <c r="J266" s="7"/>
      <c r="K266" s="7"/>
      <c r="R266" s="5"/>
      <c r="S266" s="5"/>
      <c r="T266" s="5"/>
    </row>
    <row r="267">
      <c r="I267" s="7"/>
      <c r="J267" s="7"/>
      <c r="K267" s="7"/>
      <c r="R267" s="5"/>
      <c r="S267" s="5"/>
      <c r="T267" s="5"/>
    </row>
    <row r="268">
      <c r="I268" s="7"/>
      <c r="J268" s="7"/>
      <c r="K268" s="7"/>
      <c r="R268" s="5"/>
      <c r="S268" s="5"/>
      <c r="T268" s="5"/>
    </row>
    <row r="269">
      <c r="I269" s="7"/>
      <c r="J269" s="7"/>
      <c r="K269" s="7"/>
      <c r="R269" s="5"/>
      <c r="S269" s="5"/>
      <c r="T269" s="5"/>
    </row>
    <row r="270">
      <c r="I270" s="7"/>
      <c r="J270" s="7"/>
      <c r="K270" s="7"/>
      <c r="R270" s="5"/>
      <c r="S270" s="5"/>
      <c r="T270" s="5"/>
    </row>
    <row r="271">
      <c r="I271" s="7"/>
      <c r="J271" s="7"/>
      <c r="K271" s="7"/>
      <c r="R271" s="5"/>
      <c r="S271" s="5"/>
      <c r="T271" s="5"/>
    </row>
    <row r="272">
      <c r="I272" s="7"/>
      <c r="J272" s="7"/>
      <c r="K272" s="7"/>
      <c r="R272" s="5"/>
      <c r="S272" s="5"/>
      <c r="T272" s="5"/>
    </row>
    <row r="273">
      <c r="I273" s="7"/>
      <c r="J273" s="7"/>
      <c r="K273" s="7"/>
      <c r="R273" s="5"/>
      <c r="S273" s="5"/>
      <c r="T273" s="5"/>
    </row>
    <row r="274">
      <c r="I274" s="7"/>
      <c r="J274" s="7"/>
      <c r="K274" s="7"/>
      <c r="R274" s="5"/>
      <c r="S274" s="5"/>
      <c r="T274" s="5"/>
    </row>
    <row r="275">
      <c r="I275" s="7"/>
      <c r="J275" s="7"/>
      <c r="K275" s="7"/>
      <c r="R275" s="5"/>
      <c r="S275" s="5"/>
      <c r="T275" s="5"/>
    </row>
    <row r="276">
      <c r="I276" s="7"/>
      <c r="J276" s="7"/>
      <c r="K276" s="7"/>
      <c r="R276" s="5"/>
      <c r="S276" s="5"/>
      <c r="T276" s="5"/>
    </row>
    <row r="277">
      <c r="I277" s="7"/>
      <c r="J277" s="7"/>
      <c r="K277" s="7"/>
      <c r="R277" s="5"/>
      <c r="S277" s="5"/>
      <c r="T277" s="5"/>
    </row>
    <row r="278">
      <c r="I278" s="7"/>
      <c r="J278" s="7"/>
      <c r="K278" s="7"/>
      <c r="R278" s="5"/>
      <c r="S278" s="5"/>
      <c r="T278" s="5"/>
    </row>
    <row r="279">
      <c r="I279" s="7"/>
      <c r="J279" s="7"/>
      <c r="K279" s="7"/>
      <c r="R279" s="5"/>
      <c r="S279" s="5"/>
      <c r="T279" s="5"/>
    </row>
    <row r="280">
      <c r="I280" s="7"/>
      <c r="J280" s="7"/>
      <c r="K280" s="7"/>
      <c r="R280" s="5"/>
      <c r="S280" s="5"/>
      <c r="T280" s="5"/>
    </row>
    <row r="281">
      <c r="I281" s="7"/>
      <c r="J281" s="7"/>
      <c r="K281" s="7"/>
      <c r="R281" s="5"/>
      <c r="S281" s="5"/>
      <c r="T281" s="5"/>
    </row>
    <row r="282">
      <c r="I282" s="7"/>
      <c r="J282" s="7"/>
      <c r="K282" s="7"/>
      <c r="R282" s="5"/>
      <c r="S282" s="5"/>
      <c r="T282" s="5"/>
    </row>
    <row r="283">
      <c r="I283" s="7"/>
      <c r="J283" s="7"/>
      <c r="K283" s="7"/>
      <c r="R283" s="5"/>
      <c r="S283" s="5"/>
      <c r="T283" s="5"/>
    </row>
    <row r="284">
      <c r="I284" s="7"/>
      <c r="J284" s="7"/>
      <c r="K284" s="7"/>
      <c r="R284" s="5"/>
      <c r="S284" s="5"/>
      <c r="T284" s="5"/>
    </row>
    <row r="285">
      <c r="I285" s="7"/>
      <c r="J285" s="7"/>
      <c r="K285" s="7"/>
      <c r="R285" s="5"/>
      <c r="S285" s="5"/>
      <c r="T285" s="5"/>
    </row>
    <row r="286">
      <c r="I286" s="7"/>
      <c r="J286" s="7"/>
      <c r="K286" s="7"/>
      <c r="R286" s="5"/>
      <c r="S286" s="5"/>
      <c r="T286" s="5"/>
    </row>
    <row r="287">
      <c r="I287" s="7"/>
      <c r="J287" s="7"/>
      <c r="K287" s="7"/>
      <c r="R287" s="5"/>
      <c r="S287" s="5"/>
      <c r="T287" s="5"/>
    </row>
    <row r="288">
      <c r="I288" s="7"/>
      <c r="J288" s="7"/>
      <c r="K288" s="7"/>
      <c r="R288" s="5"/>
      <c r="S288" s="5"/>
      <c r="T288" s="5"/>
    </row>
    <row r="289">
      <c r="I289" s="7"/>
      <c r="J289" s="7"/>
      <c r="K289" s="7"/>
      <c r="R289" s="5"/>
      <c r="S289" s="5"/>
      <c r="T289" s="5"/>
    </row>
    <row r="290">
      <c r="I290" s="7"/>
      <c r="J290" s="7"/>
      <c r="K290" s="7"/>
      <c r="R290" s="5"/>
      <c r="S290" s="5"/>
      <c r="T290" s="5"/>
    </row>
    <row r="291">
      <c r="I291" s="7"/>
      <c r="J291" s="7"/>
      <c r="K291" s="7"/>
      <c r="R291" s="5"/>
      <c r="S291" s="5"/>
      <c r="T291" s="5"/>
    </row>
    <row r="292">
      <c r="I292" s="7"/>
      <c r="J292" s="7"/>
      <c r="K292" s="7"/>
      <c r="R292" s="5"/>
      <c r="S292" s="5"/>
      <c r="T292" s="5"/>
    </row>
    <row r="293">
      <c r="I293" s="7"/>
      <c r="J293" s="7"/>
      <c r="K293" s="7"/>
      <c r="R293" s="5"/>
      <c r="S293" s="5"/>
      <c r="T293" s="5"/>
    </row>
    <row r="294">
      <c r="I294" s="7"/>
      <c r="J294" s="7"/>
      <c r="K294" s="7"/>
      <c r="R294" s="5"/>
      <c r="S294" s="5"/>
      <c r="T294" s="5"/>
    </row>
    <row r="295">
      <c r="I295" s="7"/>
      <c r="J295" s="7"/>
      <c r="K295" s="7"/>
      <c r="R295" s="5"/>
      <c r="S295" s="5"/>
      <c r="T295" s="5"/>
    </row>
    <row r="296">
      <c r="I296" s="7"/>
      <c r="J296" s="7"/>
      <c r="K296" s="7"/>
      <c r="R296" s="5"/>
      <c r="S296" s="5"/>
      <c r="T296" s="5"/>
    </row>
    <row r="297">
      <c r="I297" s="7"/>
      <c r="J297" s="7"/>
      <c r="K297" s="7"/>
      <c r="R297" s="5"/>
      <c r="S297" s="5"/>
      <c r="T297" s="5"/>
    </row>
    <row r="298">
      <c r="I298" s="7"/>
      <c r="J298" s="7"/>
      <c r="K298" s="7"/>
      <c r="R298" s="5"/>
      <c r="S298" s="5"/>
      <c r="T298" s="5"/>
    </row>
    <row r="299">
      <c r="I299" s="7"/>
      <c r="J299" s="7"/>
      <c r="K299" s="7"/>
      <c r="R299" s="5"/>
      <c r="S299" s="5"/>
      <c r="T299" s="5"/>
    </row>
    <row r="300">
      <c r="I300" s="7"/>
      <c r="J300" s="7"/>
      <c r="K300" s="7"/>
      <c r="R300" s="5"/>
      <c r="S300" s="5"/>
      <c r="T300" s="5"/>
    </row>
    <row r="301">
      <c r="I301" s="7"/>
      <c r="J301" s="7"/>
      <c r="K301" s="7"/>
      <c r="R301" s="5"/>
      <c r="S301" s="5"/>
      <c r="T301" s="5"/>
    </row>
    <row r="302">
      <c r="I302" s="7"/>
      <c r="J302" s="7"/>
      <c r="K302" s="7"/>
      <c r="R302" s="5"/>
      <c r="S302" s="5"/>
      <c r="T302" s="5"/>
    </row>
    <row r="303">
      <c r="I303" s="7"/>
      <c r="J303" s="7"/>
      <c r="K303" s="7"/>
      <c r="R303" s="5"/>
      <c r="S303" s="5"/>
      <c r="T303" s="5"/>
    </row>
    <row r="304">
      <c r="I304" s="7"/>
      <c r="J304" s="7"/>
      <c r="K304" s="7"/>
      <c r="R304" s="5"/>
      <c r="S304" s="5"/>
      <c r="T304" s="5"/>
    </row>
    <row r="305">
      <c r="I305" s="7"/>
      <c r="J305" s="7"/>
      <c r="K305" s="7"/>
      <c r="R305" s="5"/>
      <c r="S305" s="5"/>
      <c r="T305" s="5"/>
    </row>
    <row r="306">
      <c r="I306" s="7"/>
      <c r="J306" s="7"/>
      <c r="K306" s="7"/>
      <c r="R306" s="5"/>
      <c r="S306" s="5"/>
      <c r="T306" s="5"/>
    </row>
    <row r="307">
      <c r="I307" s="7"/>
      <c r="J307" s="7"/>
      <c r="K307" s="7"/>
      <c r="R307" s="5"/>
      <c r="S307" s="5"/>
      <c r="T307" s="5"/>
    </row>
    <row r="308">
      <c r="I308" s="7"/>
      <c r="J308" s="7"/>
      <c r="K308" s="7"/>
      <c r="R308" s="5"/>
      <c r="S308" s="5"/>
      <c r="T308" s="5"/>
    </row>
    <row r="309">
      <c r="I309" s="7"/>
      <c r="J309" s="7"/>
      <c r="K309" s="7"/>
      <c r="R309" s="5"/>
      <c r="S309" s="5"/>
      <c r="T309" s="5"/>
    </row>
    <row r="310">
      <c r="I310" s="7"/>
      <c r="J310" s="7"/>
      <c r="K310" s="7"/>
      <c r="R310" s="5"/>
      <c r="S310" s="5"/>
      <c r="T310" s="5"/>
    </row>
    <row r="311">
      <c r="I311" s="7"/>
      <c r="J311" s="7"/>
      <c r="K311" s="7"/>
      <c r="R311" s="5"/>
      <c r="S311" s="5"/>
      <c r="T311" s="5"/>
    </row>
    <row r="312">
      <c r="I312" s="7"/>
      <c r="J312" s="7"/>
      <c r="K312" s="7"/>
      <c r="R312" s="5"/>
      <c r="S312" s="5"/>
      <c r="T312" s="5"/>
    </row>
    <row r="313">
      <c r="I313" s="7"/>
      <c r="J313" s="7"/>
      <c r="K313" s="7"/>
      <c r="R313" s="5"/>
      <c r="S313" s="5"/>
      <c r="T313" s="5"/>
    </row>
    <row r="314">
      <c r="I314" s="7"/>
      <c r="J314" s="7"/>
      <c r="K314" s="7"/>
      <c r="R314" s="5"/>
      <c r="S314" s="5"/>
      <c r="T314" s="5"/>
    </row>
    <row r="315">
      <c r="I315" s="7"/>
      <c r="J315" s="7"/>
      <c r="K315" s="7"/>
      <c r="R315" s="5"/>
      <c r="S315" s="5"/>
      <c r="T315" s="5"/>
    </row>
    <row r="316">
      <c r="I316" s="7"/>
      <c r="J316" s="7"/>
      <c r="K316" s="7"/>
      <c r="R316" s="5"/>
      <c r="S316" s="5"/>
      <c r="T316" s="5"/>
    </row>
    <row r="317">
      <c r="I317" s="7"/>
      <c r="J317" s="7"/>
      <c r="K317" s="7"/>
      <c r="R317" s="5"/>
      <c r="S317" s="5"/>
      <c r="T317" s="5"/>
    </row>
    <row r="318">
      <c r="I318" s="7"/>
      <c r="J318" s="7"/>
      <c r="K318" s="7"/>
      <c r="R318" s="5"/>
      <c r="S318" s="5"/>
      <c r="T318" s="5"/>
    </row>
    <row r="319">
      <c r="I319" s="7"/>
      <c r="J319" s="7"/>
      <c r="K319" s="7"/>
      <c r="R319" s="5"/>
      <c r="S319" s="5"/>
      <c r="T319" s="5"/>
    </row>
    <row r="320">
      <c r="I320" s="7"/>
      <c r="J320" s="7"/>
      <c r="K320" s="7"/>
      <c r="R320" s="5"/>
      <c r="S320" s="5"/>
      <c r="T320" s="5"/>
    </row>
    <row r="321">
      <c r="I321" s="7"/>
      <c r="J321" s="7"/>
      <c r="K321" s="7"/>
      <c r="R321" s="5"/>
      <c r="S321" s="5"/>
      <c r="T321" s="5"/>
    </row>
    <row r="322">
      <c r="I322" s="7"/>
      <c r="J322" s="7"/>
      <c r="K322" s="7"/>
      <c r="R322" s="5"/>
      <c r="S322" s="5"/>
      <c r="T322" s="5"/>
    </row>
    <row r="323">
      <c r="I323" s="7"/>
      <c r="J323" s="7"/>
      <c r="K323" s="7"/>
      <c r="R323" s="5"/>
      <c r="S323" s="5"/>
      <c r="T323" s="5"/>
    </row>
    <row r="324">
      <c r="I324" s="7"/>
      <c r="J324" s="7"/>
      <c r="K324" s="7"/>
      <c r="R324" s="5"/>
      <c r="S324" s="5"/>
      <c r="T324" s="5"/>
    </row>
    <row r="325">
      <c r="I325" s="7"/>
      <c r="J325" s="7"/>
      <c r="K325" s="7"/>
      <c r="R325" s="5"/>
      <c r="S325" s="5"/>
      <c r="T325" s="5"/>
    </row>
    <row r="326">
      <c r="I326" s="7"/>
      <c r="J326" s="7"/>
      <c r="K326" s="7"/>
      <c r="R326" s="5"/>
      <c r="S326" s="5"/>
      <c r="T326" s="5"/>
    </row>
    <row r="327">
      <c r="I327" s="7"/>
      <c r="J327" s="7"/>
      <c r="K327" s="7"/>
      <c r="R327" s="5"/>
      <c r="S327" s="5"/>
      <c r="T327" s="5"/>
    </row>
    <row r="328">
      <c r="I328" s="7"/>
      <c r="J328" s="7"/>
      <c r="K328" s="7"/>
      <c r="R328" s="5"/>
      <c r="S328" s="5"/>
      <c r="T328" s="5"/>
    </row>
    <row r="329">
      <c r="I329" s="7"/>
      <c r="J329" s="7"/>
      <c r="K329" s="7"/>
      <c r="R329" s="5"/>
      <c r="S329" s="5"/>
      <c r="T329" s="5"/>
    </row>
    <row r="330">
      <c r="I330" s="7"/>
      <c r="J330" s="7"/>
      <c r="K330" s="7"/>
      <c r="R330" s="5"/>
      <c r="S330" s="5"/>
      <c r="T330" s="5"/>
    </row>
    <row r="331">
      <c r="I331" s="7"/>
      <c r="J331" s="7"/>
      <c r="K331" s="7"/>
      <c r="R331" s="5"/>
      <c r="S331" s="5"/>
      <c r="T331" s="5"/>
    </row>
    <row r="332">
      <c r="I332" s="7"/>
      <c r="J332" s="7"/>
      <c r="K332" s="7"/>
      <c r="R332" s="5"/>
      <c r="S332" s="5"/>
      <c r="T332" s="5"/>
    </row>
    <row r="333">
      <c r="I333" s="7"/>
      <c r="J333" s="7"/>
      <c r="K333" s="7"/>
      <c r="R333" s="5"/>
      <c r="S333" s="5"/>
      <c r="T333" s="5"/>
    </row>
    <row r="334">
      <c r="I334" s="7"/>
      <c r="J334" s="7"/>
      <c r="K334" s="7"/>
      <c r="R334" s="5"/>
      <c r="S334" s="5"/>
      <c r="T334" s="5"/>
    </row>
    <row r="335">
      <c r="I335" s="7"/>
      <c r="J335" s="7"/>
      <c r="K335" s="7"/>
      <c r="R335" s="5"/>
      <c r="S335" s="5"/>
      <c r="T335" s="5"/>
    </row>
    <row r="336">
      <c r="I336" s="7"/>
      <c r="J336" s="7"/>
      <c r="K336" s="7"/>
      <c r="R336" s="5"/>
      <c r="S336" s="5"/>
      <c r="T336" s="5"/>
    </row>
    <row r="337">
      <c r="I337" s="7"/>
      <c r="J337" s="7"/>
      <c r="K337" s="7"/>
      <c r="R337" s="5"/>
      <c r="S337" s="5"/>
      <c r="T337" s="5"/>
    </row>
    <row r="338">
      <c r="I338" s="7"/>
      <c r="J338" s="7"/>
      <c r="K338" s="7"/>
      <c r="R338" s="5"/>
      <c r="S338" s="5"/>
      <c r="T338" s="5"/>
    </row>
    <row r="339">
      <c r="I339" s="7"/>
      <c r="J339" s="7"/>
      <c r="K339" s="7"/>
      <c r="R339" s="5"/>
      <c r="S339" s="5"/>
      <c r="T339" s="5"/>
    </row>
    <row r="340">
      <c r="I340" s="7"/>
      <c r="J340" s="7"/>
      <c r="K340" s="7"/>
      <c r="R340" s="5"/>
      <c r="S340" s="5"/>
      <c r="T340" s="5"/>
    </row>
    <row r="341">
      <c r="I341" s="7"/>
      <c r="J341" s="7"/>
      <c r="K341" s="7"/>
      <c r="R341" s="5"/>
      <c r="S341" s="5"/>
      <c r="T341" s="5"/>
    </row>
    <row r="342">
      <c r="I342" s="7"/>
      <c r="J342" s="7"/>
      <c r="K342" s="7"/>
      <c r="R342" s="5"/>
      <c r="S342" s="5"/>
      <c r="T342" s="5"/>
    </row>
    <row r="343">
      <c r="I343" s="7"/>
      <c r="J343" s="7"/>
      <c r="K343" s="7"/>
      <c r="R343" s="5"/>
      <c r="S343" s="5"/>
      <c r="T343" s="5"/>
    </row>
    <row r="344">
      <c r="I344" s="7"/>
      <c r="J344" s="7"/>
      <c r="K344" s="7"/>
      <c r="R344" s="5"/>
      <c r="S344" s="5"/>
      <c r="T344" s="5"/>
    </row>
    <row r="345">
      <c r="I345" s="7"/>
      <c r="J345" s="7"/>
      <c r="K345" s="7"/>
      <c r="R345" s="5"/>
      <c r="S345" s="5"/>
      <c r="T345" s="5"/>
    </row>
    <row r="346">
      <c r="I346" s="7"/>
      <c r="J346" s="7"/>
      <c r="K346" s="7"/>
      <c r="R346" s="5"/>
      <c r="S346" s="5"/>
      <c r="T346" s="5"/>
    </row>
    <row r="347">
      <c r="I347" s="7"/>
      <c r="J347" s="7"/>
      <c r="K347" s="7"/>
      <c r="R347" s="5"/>
      <c r="S347" s="5"/>
      <c r="T347" s="5"/>
    </row>
    <row r="348">
      <c r="I348" s="7"/>
      <c r="J348" s="7"/>
      <c r="K348" s="7"/>
      <c r="R348" s="5"/>
      <c r="S348" s="5"/>
      <c r="T348" s="5"/>
    </row>
    <row r="349">
      <c r="I349" s="7"/>
      <c r="J349" s="7"/>
      <c r="K349" s="7"/>
      <c r="R349" s="5"/>
      <c r="S349" s="5"/>
      <c r="T349" s="5"/>
    </row>
    <row r="350">
      <c r="I350" s="7"/>
      <c r="J350" s="7"/>
      <c r="K350" s="7"/>
      <c r="R350" s="5"/>
      <c r="S350" s="5"/>
      <c r="T350" s="5"/>
    </row>
    <row r="351">
      <c r="I351" s="7"/>
      <c r="J351" s="7"/>
      <c r="K351" s="7"/>
      <c r="R351" s="5"/>
      <c r="S351" s="5"/>
      <c r="T351" s="5"/>
    </row>
    <row r="352">
      <c r="I352" s="7"/>
      <c r="J352" s="7"/>
      <c r="K352" s="7"/>
      <c r="R352" s="5"/>
      <c r="S352" s="5"/>
      <c r="T352" s="5"/>
    </row>
    <row r="353">
      <c r="I353" s="7"/>
      <c r="J353" s="7"/>
      <c r="K353" s="7"/>
      <c r="R353" s="5"/>
      <c r="S353" s="5"/>
      <c r="T353" s="5"/>
    </row>
    <row r="354">
      <c r="I354" s="7"/>
      <c r="J354" s="7"/>
      <c r="K354" s="7"/>
      <c r="R354" s="5"/>
      <c r="S354" s="5"/>
      <c r="T354" s="5"/>
    </row>
    <row r="355">
      <c r="I355" s="7"/>
      <c r="J355" s="7"/>
      <c r="K355" s="7"/>
      <c r="R355" s="5"/>
      <c r="S355" s="5"/>
      <c r="T355" s="5"/>
    </row>
    <row r="356">
      <c r="I356" s="7"/>
      <c r="J356" s="7"/>
      <c r="K356" s="7"/>
      <c r="R356" s="5"/>
      <c r="S356" s="5"/>
      <c r="T356" s="5"/>
    </row>
    <row r="357">
      <c r="I357" s="7"/>
      <c r="J357" s="7"/>
      <c r="K357" s="7"/>
      <c r="R357" s="5"/>
      <c r="S357" s="5"/>
      <c r="T357" s="5"/>
    </row>
    <row r="358">
      <c r="I358" s="7"/>
      <c r="J358" s="7"/>
      <c r="K358" s="7"/>
      <c r="R358" s="5"/>
      <c r="S358" s="5"/>
      <c r="T358" s="5"/>
    </row>
    <row r="359">
      <c r="I359" s="7"/>
      <c r="J359" s="7"/>
      <c r="K359" s="7"/>
      <c r="R359" s="5"/>
      <c r="S359" s="5"/>
      <c r="T359" s="5"/>
    </row>
    <row r="360">
      <c r="I360" s="7"/>
      <c r="J360" s="7"/>
      <c r="K360" s="7"/>
      <c r="R360" s="5"/>
      <c r="S360" s="5"/>
      <c r="T360" s="5"/>
    </row>
    <row r="361">
      <c r="I361" s="7"/>
      <c r="J361" s="7"/>
      <c r="K361" s="7"/>
      <c r="R361" s="5"/>
      <c r="S361" s="5"/>
      <c r="T361" s="5"/>
    </row>
    <row r="362">
      <c r="I362" s="7"/>
      <c r="J362" s="7"/>
      <c r="K362" s="7"/>
      <c r="R362" s="5"/>
      <c r="S362" s="5"/>
      <c r="T362" s="5"/>
    </row>
    <row r="363">
      <c r="I363" s="7"/>
      <c r="J363" s="7"/>
      <c r="K363" s="7"/>
      <c r="R363" s="5"/>
      <c r="S363" s="5"/>
      <c r="T363" s="5"/>
    </row>
    <row r="364">
      <c r="I364" s="7"/>
      <c r="J364" s="7"/>
      <c r="K364" s="7"/>
      <c r="R364" s="5"/>
      <c r="S364" s="5"/>
      <c r="T364" s="5"/>
    </row>
    <row r="365">
      <c r="I365" s="7"/>
      <c r="J365" s="7"/>
      <c r="K365" s="7"/>
      <c r="R365" s="5"/>
      <c r="S365" s="5"/>
      <c r="T365" s="5"/>
    </row>
    <row r="366">
      <c r="I366" s="7"/>
      <c r="J366" s="7"/>
      <c r="K366" s="7"/>
      <c r="R366" s="5"/>
      <c r="S366" s="5"/>
      <c r="T366" s="5"/>
    </row>
    <row r="367">
      <c r="I367" s="7"/>
      <c r="J367" s="7"/>
      <c r="K367" s="7"/>
      <c r="R367" s="5"/>
      <c r="S367" s="5"/>
      <c r="T367" s="5"/>
    </row>
    <row r="368">
      <c r="I368" s="7"/>
      <c r="J368" s="7"/>
      <c r="K368" s="7"/>
      <c r="R368" s="5"/>
      <c r="S368" s="5"/>
      <c r="T368" s="5"/>
    </row>
    <row r="369">
      <c r="I369" s="7"/>
      <c r="J369" s="7"/>
      <c r="K369" s="7"/>
      <c r="R369" s="5"/>
      <c r="S369" s="5"/>
      <c r="T369" s="5"/>
    </row>
    <row r="370">
      <c r="I370" s="7"/>
      <c r="J370" s="7"/>
      <c r="K370" s="7"/>
      <c r="R370" s="5"/>
      <c r="S370" s="5"/>
      <c r="T370" s="5"/>
    </row>
    <row r="371">
      <c r="I371" s="7"/>
      <c r="J371" s="7"/>
      <c r="K371" s="7"/>
      <c r="R371" s="5"/>
      <c r="S371" s="5"/>
      <c r="T371" s="5"/>
    </row>
    <row r="372">
      <c r="I372" s="7"/>
      <c r="J372" s="7"/>
      <c r="K372" s="7"/>
      <c r="R372" s="5"/>
      <c r="S372" s="5"/>
      <c r="T372" s="5"/>
    </row>
    <row r="373">
      <c r="I373" s="7"/>
      <c r="J373" s="7"/>
      <c r="K373" s="7"/>
      <c r="R373" s="5"/>
      <c r="S373" s="5"/>
      <c r="T373" s="5"/>
    </row>
    <row r="374">
      <c r="I374" s="7"/>
      <c r="J374" s="7"/>
      <c r="K374" s="7"/>
      <c r="R374" s="5"/>
      <c r="S374" s="5"/>
      <c r="T374" s="5"/>
    </row>
    <row r="375">
      <c r="I375" s="7"/>
      <c r="J375" s="7"/>
      <c r="K375" s="7"/>
      <c r="R375" s="5"/>
      <c r="S375" s="5"/>
      <c r="T375" s="5"/>
    </row>
    <row r="376">
      <c r="I376" s="7"/>
      <c r="J376" s="7"/>
      <c r="K376" s="7"/>
      <c r="R376" s="5"/>
      <c r="S376" s="5"/>
      <c r="T376" s="5"/>
    </row>
    <row r="377">
      <c r="I377" s="7"/>
      <c r="J377" s="7"/>
      <c r="K377" s="7"/>
      <c r="R377" s="5"/>
      <c r="S377" s="5"/>
      <c r="T377" s="5"/>
    </row>
    <row r="378">
      <c r="I378" s="7"/>
      <c r="J378" s="7"/>
      <c r="K378" s="7"/>
      <c r="R378" s="5"/>
      <c r="S378" s="5"/>
      <c r="T378" s="5"/>
    </row>
    <row r="379">
      <c r="I379" s="7"/>
      <c r="J379" s="7"/>
      <c r="K379" s="7"/>
      <c r="R379" s="5"/>
      <c r="S379" s="5"/>
      <c r="T379" s="5"/>
    </row>
    <row r="380">
      <c r="I380" s="7"/>
      <c r="J380" s="7"/>
      <c r="K380" s="7"/>
      <c r="R380" s="5"/>
      <c r="S380" s="5"/>
      <c r="T380" s="5"/>
    </row>
    <row r="381">
      <c r="I381" s="7"/>
      <c r="J381" s="7"/>
      <c r="K381" s="7"/>
      <c r="R381" s="5"/>
      <c r="S381" s="5"/>
      <c r="T381" s="5"/>
    </row>
    <row r="382">
      <c r="I382" s="7"/>
      <c r="J382" s="7"/>
      <c r="K382" s="7"/>
      <c r="R382" s="5"/>
      <c r="S382" s="5"/>
      <c r="T382" s="5"/>
    </row>
    <row r="383">
      <c r="I383" s="7"/>
      <c r="J383" s="7"/>
      <c r="K383" s="7"/>
      <c r="R383" s="5"/>
      <c r="S383" s="5"/>
      <c r="T383" s="5"/>
    </row>
    <row r="384">
      <c r="I384" s="7"/>
      <c r="J384" s="7"/>
      <c r="K384" s="7"/>
      <c r="R384" s="5"/>
      <c r="S384" s="5"/>
      <c r="T384" s="5"/>
    </row>
    <row r="385">
      <c r="I385" s="7"/>
      <c r="J385" s="7"/>
      <c r="K385" s="7"/>
      <c r="R385" s="5"/>
      <c r="S385" s="5"/>
      <c r="T385" s="5"/>
    </row>
    <row r="386">
      <c r="I386" s="7"/>
      <c r="J386" s="7"/>
      <c r="K386" s="7"/>
      <c r="R386" s="5"/>
      <c r="S386" s="5"/>
      <c r="T386" s="5"/>
    </row>
    <row r="387">
      <c r="I387" s="7"/>
      <c r="J387" s="7"/>
      <c r="K387" s="7"/>
      <c r="R387" s="5"/>
      <c r="S387" s="5"/>
      <c r="T387" s="5"/>
    </row>
    <row r="388">
      <c r="I388" s="7"/>
      <c r="J388" s="7"/>
      <c r="K388" s="7"/>
      <c r="R388" s="5"/>
      <c r="S388" s="5"/>
      <c r="T388" s="5"/>
    </row>
    <row r="389">
      <c r="I389" s="7"/>
      <c r="J389" s="7"/>
      <c r="K389" s="7"/>
      <c r="R389" s="5"/>
      <c r="S389" s="5"/>
      <c r="T389" s="5"/>
    </row>
    <row r="390">
      <c r="I390" s="7"/>
      <c r="J390" s="7"/>
      <c r="K390" s="7"/>
      <c r="R390" s="5"/>
      <c r="S390" s="5"/>
      <c r="T390" s="5"/>
    </row>
    <row r="391">
      <c r="I391" s="7"/>
      <c r="J391" s="7"/>
      <c r="K391" s="7"/>
      <c r="R391" s="5"/>
      <c r="S391" s="5"/>
      <c r="T391" s="5"/>
    </row>
    <row r="392">
      <c r="I392" s="7"/>
      <c r="J392" s="7"/>
      <c r="K392" s="7"/>
      <c r="R392" s="5"/>
      <c r="S392" s="5"/>
      <c r="T392" s="5"/>
    </row>
    <row r="393">
      <c r="I393" s="7"/>
      <c r="J393" s="7"/>
      <c r="K393" s="7"/>
      <c r="R393" s="5"/>
      <c r="S393" s="5"/>
      <c r="T393" s="5"/>
    </row>
    <row r="394">
      <c r="I394" s="7"/>
      <c r="J394" s="7"/>
      <c r="K394" s="7"/>
      <c r="R394" s="5"/>
      <c r="S394" s="5"/>
      <c r="T394" s="5"/>
    </row>
    <row r="395">
      <c r="I395" s="7"/>
      <c r="J395" s="7"/>
      <c r="K395" s="7"/>
      <c r="R395" s="5"/>
      <c r="S395" s="5"/>
      <c r="T395" s="5"/>
    </row>
    <row r="396">
      <c r="I396" s="7"/>
      <c r="J396" s="7"/>
      <c r="K396" s="7"/>
      <c r="R396" s="5"/>
      <c r="S396" s="5"/>
      <c r="T396" s="5"/>
    </row>
    <row r="397">
      <c r="I397" s="7"/>
      <c r="J397" s="7"/>
      <c r="K397" s="7"/>
      <c r="R397" s="5"/>
      <c r="S397" s="5"/>
      <c r="T397" s="5"/>
    </row>
    <row r="398">
      <c r="I398" s="7"/>
      <c r="J398" s="7"/>
      <c r="K398" s="7"/>
      <c r="R398" s="5"/>
      <c r="S398" s="5"/>
      <c r="T398" s="5"/>
    </row>
    <row r="399">
      <c r="I399" s="7"/>
      <c r="J399" s="7"/>
      <c r="K399" s="7"/>
      <c r="R399" s="5"/>
      <c r="S399" s="5"/>
      <c r="T399" s="5"/>
    </row>
    <row r="400">
      <c r="I400" s="7"/>
      <c r="J400" s="7"/>
      <c r="K400" s="7"/>
      <c r="R400" s="5"/>
      <c r="S400" s="5"/>
      <c r="T400" s="5"/>
    </row>
    <row r="401">
      <c r="I401" s="7"/>
      <c r="J401" s="7"/>
      <c r="K401" s="7"/>
      <c r="R401" s="5"/>
      <c r="S401" s="5"/>
      <c r="T401" s="5"/>
    </row>
    <row r="402">
      <c r="I402" s="7"/>
      <c r="J402" s="7"/>
      <c r="K402" s="7"/>
      <c r="R402" s="5"/>
      <c r="S402" s="5"/>
      <c r="T402" s="5"/>
    </row>
    <row r="403">
      <c r="I403" s="7"/>
      <c r="J403" s="7"/>
      <c r="K403" s="7"/>
      <c r="R403" s="5"/>
      <c r="S403" s="5"/>
      <c r="T403" s="5"/>
    </row>
    <row r="404">
      <c r="I404" s="7"/>
      <c r="J404" s="7"/>
      <c r="K404" s="7"/>
      <c r="R404" s="5"/>
      <c r="S404" s="5"/>
      <c r="T404" s="5"/>
    </row>
    <row r="405">
      <c r="I405" s="7"/>
      <c r="J405" s="7"/>
      <c r="K405" s="7"/>
      <c r="R405" s="5"/>
      <c r="S405" s="5"/>
      <c r="T405" s="5"/>
    </row>
    <row r="406">
      <c r="I406" s="7"/>
      <c r="J406" s="7"/>
      <c r="K406" s="7"/>
      <c r="R406" s="5"/>
      <c r="S406" s="5"/>
      <c r="T406" s="5"/>
    </row>
    <row r="407">
      <c r="I407" s="7"/>
      <c r="J407" s="7"/>
      <c r="K407" s="7"/>
      <c r="R407" s="5"/>
      <c r="S407" s="5"/>
      <c r="T407" s="5"/>
    </row>
    <row r="408">
      <c r="I408" s="7"/>
      <c r="J408" s="7"/>
      <c r="K408" s="7"/>
      <c r="R408" s="5"/>
      <c r="S408" s="5"/>
      <c r="T408" s="5"/>
    </row>
    <row r="409">
      <c r="I409" s="7"/>
      <c r="J409" s="7"/>
      <c r="K409" s="7"/>
      <c r="R409" s="5"/>
      <c r="S409" s="5"/>
      <c r="T409" s="5"/>
    </row>
    <row r="410">
      <c r="I410" s="7"/>
      <c r="J410" s="7"/>
      <c r="K410" s="7"/>
      <c r="R410" s="5"/>
      <c r="S410" s="5"/>
      <c r="T410" s="5"/>
    </row>
    <row r="411">
      <c r="I411" s="7"/>
      <c r="J411" s="7"/>
      <c r="K411" s="7"/>
      <c r="R411" s="5"/>
      <c r="S411" s="5"/>
      <c r="T411" s="5"/>
    </row>
    <row r="412">
      <c r="I412" s="7"/>
      <c r="J412" s="7"/>
      <c r="K412" s="7"/>
      <c r="R412" s="5"/>
      <c r="S412" s="5"/>
      <c r="T412" s="5"/>
    </row>
    <row r="413">
      <c r="I413" s="7"/>
      <c r="J413" s="7"/>
      <c r="K413" s="7"/>
      <c r="R413" s="5"/>
      <c r="S413" s="5"/>
      <c r="T413" s="5"/>
    </row>
    <row r="414">
      <c r="I414" s="7"/>
      <c r="J414" s="7"/>
      <c r="K414" s="7"/>
      <c r="R414" s="5"/>
      <c r="S414" s="5"/>
      <c r="T414" s="5"/>
    </row>
    <row r="415">
      <c r="I415" s="7"/>
      <c r="J415" s="7"/>
      <c r="K415" s="7"/>
      <c r="R415" s="5"/>
      <c r="S415" s="5"/>
      <c r="T415" s="5"/>
    </row>
    <row r="416">
      <c r="I416" s="7"/>
      <c r="J416" s="7"/>
      <c r="K416" s="7"/>
      <c r="R416" s="5"/>
      <c r="S416" s="5"/>
      <c r="T416" s="5"/>
    </row>
    <row r="417">
      <c r="I417" s="7"/>
      <c r="J417" s="7"/>
      <c r="K417" s="7"/>
      <c r="R417" s="5"/>
      <c r="S417" s="5"/>
      <c r="T417" s="5"/>
    </row>
    <row r="418">
      <c r="I418" s="7"/>
      <c r="J418" s="7"/>
      <c r="K418" s="7"/>
      <c r="R418" s="5"/>
      <c r="S418" s="5"/>
      <c r="T418" s="5"/>
    </row>
    <row r="419">
      <c r="I419" s="7"/>
      <c r="J419" s="7"/>
      <c r="K419" s="7"/>
      <c r="R419" s="5"/>
      <c r="S419" s="5"/>
      <c r="T419" s="5"/>
    </row>
    <row r="420">
      <c r="I420" s="7"/>
      <c r="J420" s="7"/>
      <c r="K420" s="7"/>
      <c r="R420" s="5"/>
      <c r="S420" s="5"/>
      <c r="T420" s="5"/>
    </row>
    <row r="421">
      <c r="I421" s="7"/>
      <c r="J421" s="7"/>
      <c r="K421" s="7"/>
      <c r="R421" s="5"/>
      <c r="S421" s="5"/>
      <c r="T421" s="5"/>
    </row>
    <row r="422">
      <c r="I422" s="7"/>
      <c r="J422" s="7"/>
      <c r="K422" s="7"/>
      <c r="R422" s="5"/>
      <c r="S422" s="5"/>
      <c r="T422" s="5"/>
    </row>
    <row r="423">
      <c r="I423" s="7"/>
      <c r="J423" s="7"/>
      <c r="K423" s="7"/>
      <c r="R423" s="5"/>
      <c r="S423" s="5"/>
      <c r="T423" s="5"/>
    </row>
    <row r="424">
      <c r="I424" s="7"/>
      <c r="J424" s="7"/>
      <c r="K424" s="7"/>
      <c r="R424" s="5"/>
      <c r="S424" s="5"/>
      <c r="T424" s="5"/>
    </row>
    <row r="425">
      <c r="I425" s="7"/>
      <c r="J425" s="7"/>
      <c r="K425" s="7"/>
      <c r="R425" s="5"/>
      <c r="S425" s="5"/>
      <c r="T425" s="5"/>
    </row>
    <row r="426">
      <c r="I426" s="7"/>
      <c r="J426" s="7"/>
      <c r="K426" s="7"/>
      <c r="R426" s="5"/>
      <c r="S426" s="5"/>
      <c r="T426" s="5"/>
    </row>
    <row r="427">
      <c r="I427" s="7"/>
      <c r="J427" s="7"/>
      <c r="K427" s="7"/>
      <c r="R427" s="5"/>
      <c r="S427" s="5"/>
      <c r="T427" s="5"/>
    </row>
    <row r="428">
      <c r="I428" s="7"/>
      <c r="J428" s="7"/>
      <c r="K428" s="7"/>
      <c r="R428" s="5"/>
      <c r="S428" s="5"/>
      <c r="T428" s="5"/>
    </row>
    <row r="429">
      <c r="I429" s="7"/>
      <c r="J429" s="7"/>
      <c r="K429" s="7"/>
      <c r="R429" s="5"/>
      <c r="S429" s="5"/>
      <c r="T429" s="5"/>
    </row>
    <row r="430">
      <c r="I430" s="7"/>
      <c r="J430" s="7"/>
      <c r="K430" s="7"/>
      <c r="R430" s="5"/>
      <c r="S430" s="5"/>
      <c r="T430" s="5"/>
    </row>
    <row r="431">
      <c r="I431" s="7"/>
      <c r="J431" s="7"/>
      <c r="K431" s="7"/>
      <c r="R431" s="5"/>
      <c r="S431" s="5"/>
      <c r="T431" s="5"/>
    </row>
    <row r="432">
      <c r="I432" s="7"/>
      <c r="J432" s="7"/>
      <c r="K432" s="7"/>
      <c r="R432" s="5"/>
      <c r="S432" s="5"/>
      <c r="T432" s="5"/>
    </row>
    <row r="433">
      <c r="I433" s="7"/>
      <c r="J433" s="7"/>
      <c r="K433" s="7"/>
      <c r="R433" s="5"/>
      <c r="S433" s="5"/>
      <c r="T433" s="5"/>
    </row>
    <row r="434">
      <c r="I434" s="7"/>
      <c r="J434" s="7"/>
      <c r="K434" s="7"/>
      <c r="R434" s="5"/>
      <c r="S434" s="5"/>
      <c r="T434" s="5"/>
    </row>
    <row r="435">
      <c r="I435" s="7"/>
      <c r="J435" s="7"/>
      <c r="K435" s="7"/>
      <c r="R435" s="5"/>
      <c r="S435" s="5"/>
      <c r="T435" s="5"/>
    </row>
    <row r="436">
      <c r="I436" s="7"/>
      <c r="J436" s="7"/>
      <c r="K436" s="7"/>
      <c r="R436" s="5"/>
      <c r="S436" s="5"/>
      <c r="T436" s="5"/>
    </row>
    <row r="437">
      <c r="I437" s="7"/>
      <c r="J437" s="7"/>
      <c r="K437" s="7"/>
      <c r="R437" s="5"/>
      <c r="S437" s="5"/>
      <c r="T437" s="5"/>
    </row>
    <row r="438">
      <c r="I438" s="7"/>
      <c r="J438" s="7"/>
      <c r="K438" s="7"/>
      <c r="R438" s="5"/>
      <c r="S438" s="5"/>
      <c r="T438" s="5"/>
    </row>
    <row r="439">
      <c r="I439" s="7"/>
      <c r="J439" s="7"/>
      <c r="K439" s="7"/>
      <c r="R439" s="5"/>
      <c r="S439" s="5"/>
      <c r="T439" s="5"/>
    </row>
    <row r="440">
      <c r="I440" s="7"/>
      <c r="J440" s="7"/>
      <c r="K440" s="7"/>
      <c r="R440" s="5"/>
      <c r="S440" s="5"/>
      <c r="T440" s="5"/>
    </row>
    <row r="441">
      <c r="I441" s="7"/>
      <c r="J441" s="7"/>
      <c r="K441" s="7"/>
      <c r="R441" s="5"/>
      <c r="S441" s="5"/>
      <c r="T441" s="5"/>
    </row>
    <row r="442">
      <c r="I442" s="7"/>
      <c r="J442" s="7"/>
      <c r="K442" s="7"/>
      <c r="R442" s="5"/>
      <c r="S442" s="5"/>
      <c r="T442" s="5"/>
    </row>
    <row r="443">
      <c r="I443" s="7"/>
      <c r="J443" s="7"/>
      <c r="K443" s="7"/>
      <c r="R443" s="5"/>
      <c r="S443" s="5"/>
      <c r="T443" s="5"/>
    </row>
    <row r="444">
      <c r="I444" s="7"/>
      <c r="J444" s="7"/>
      <c r="K444" s="7"/>
      <c r="R444" s="5"/>
      <c r="S444" s="5"/>
      <c r="T444" s="5"/>
    </row>
    <row r="445">
      <c r="I445" s="7"/>
      <c r="J445" s="7"/>
      <c r="K445" s="7"/>
      <c r="R445" s="5"/>
      <c r="S445" s="5"/>
      <c r="T445" s="5"/>
    </row>
    <row r="446">
      <c r="I446" s="7"/>
      <c r="J446" s="7"/>
      <c r="K446" s="7"/>
      <c r="R446" s="5"/>
      <c r="S446" s="5"/>
      <c r="T446" s="5"/>
    </row>
    <row r="447">
      <c r="I447" s="7"/>
      <c r="J447" s="7"/>
      <c r="K447" s="7"/>
      <c r="R447" s="5"/>
      <c r="S447" s="5"/>
      <c r="T447" s="5"/>
    </row>
    <row r="448">
      <c r="I448" s="7"/>
      <c r="J448" s="7"/>
      <c r="K448" s="7"/>
      <c r="R448" s="5"/>
      <c r="S448" s="5"/>
      <c r="T448" s="5"/>
    </row>
    <row r="449">
      <c r="I449" s="7"/>
      <c r="J449" s="7"/>
      <c r="K449" s="7"/>
      <c r="R449" s="5"/>
      <c r="S449" s="5"/>
      <c r="T449" s="5"/>
    </row>
    <row r="450">
      <c r="I450" s="7"/>
      <c r="J450" s="7"/>
      <c r="K450" s="7"/>
      <c r="R450" s="5"/>
      <c r="S450" s="5"/>
      <c r="T450" s="5"/>
    </row>
    <row r="451">
      <c r="I451" s="7"/>
      <c r="J451" s="7"/>
      <c r="K451" s="7"/>
      <c r="R451" s="5"/>
      <c r="S451" s="5"/>
      <c r="T451" s="5"/>
    </row>
    <row r="452">
      <c r="I452" s="7"/>
      <c r="J452" s="7"/>
      <c r="K452" s="7"/>
      <c r="R452" s="5"/>
      <c r="S452" s="5"/>
      <c r="T452" s="5"/>
    </row>
    <row r="453">
      <c r="I453" s="7"/>
      <c r="J453" s="7"/>
      <c r="K453" s="7"/>
      <c r="R453" s="5"/>
      <c r="S453" s="5"/>
      <c r="T453" s="5"/>
    </row>
    <row r="454">
      <c r="I454" s="7"/>
      <c r="J454" s="7"/>
      <c r="K454" s="7"/>
      <c r="R454" s="5"/>
      <c r="S454" s="5"/>
      <c r="T454" s="5"/>
    </row>
    <row r="455">
      <c r="I455" s="7"/>
      <c r="J455" s="7"/>
      <c r="K455" s="7"/>
      <c r="R455" s="5"/>
      <c r="S455" s="5"/>
      <c r="T455" s="5"/>
    </row>
    <row r="456">
      <c r="I456" s="7"/>
      <c r="J456" s="7"/>
      <c r="K456" s="7"/>
      <c r="R456" s="5"/>
      <c r="S456" s="5"/>
      <c r="T456" s="5"/>
    </row>
    <row r="457">
      <c r="I457" s="7"/>
      <c r="J457" s="7"/>
      <c r="K457" s="7"/>
      <c r="R457" s="5"/>
      <c r="S457" s="5"/>
      <c r="T457" s="5"/>
    </row>
    <row r="458">
      <c r="I458" s="7"/>
      <c r="J458" s="7"/>
      <c r="K458" s="7"/>
      <c r="R458" s="5"/>
      <c r="S458" s="5"/>
      <c r="T458" s="5"/>
    </row>
    <row r="459">
      <c r="I459" s="7"/>
      <c r="J459" s="7"/>
      <c r="K459" s="7"/>
      <c r="R459" s="5"/>
      <c r="S459" s="5"/>
      <c r="T459" s="5"/>
    </row>
    <row r="460">
      <c r="I460" s="7"/>
      <c r="J460" s="7"/>
      <c r="K460" s="7"/>
      <c r="R460" s="5"/>
      <c r="S460" s="5"/>
      <c r="T460" s="5"/>
    </row>
    <row r="461">
      <c r="I461" s="7"/>
      <c r="J461" s="7"/>
      <c r="K461" s="7"/>
      <c r="R461" s="5"/>
      <c r="S461" s="5"/>
      <c r="T461" s="5"/>
    </row>
    <row r="462">
      <c r="I462" s="7"/>
      <c r="J462" s="7"/>
      <c r="K462" s="7"/>
      <c r="R462" s="5"/>
      <c r="S462" s="5"/>
      <c r="T462" s="5"/>
    </row>
    <row r="463">
      <c r="I463" s="7"/>
      <c r="J463" s="7"/>
      <c r="K463" s="7"/>
      <c r="R463" s="5"/>
      <c r="S463" s="5"/>
      <c r="T463" s="5"/>
    </row>
    <row r="464">
      <c r="I464" s="7"/>
      <c r="J464" s="7"/>
      <c r="K464" s="7"/>
      <c r="R464" s="5"/>
      <c r="S464" s="5"/>
      <c r="T464" s="5"/>
    </row>
    <row r="465">
      <c r="I465" s="7"/>
      <c r="J465" s="7"/>
      <c r="K465" s="7"/>
      <c r="R465" s="5"/>
      <c r="S465" s="5"/>
      <c r="T465" s="5"/>
    </row>
    <row r="466">
      <c r="I466" s="7"/>
      <c r="J466" s="7"/>
      <c r="K466" s="7"/>
      <c r="R466" s="5"/>
      <c r="S466" s="5"/>
      <c r="T466" s="5"/>
    </row>
    <row r="467">
      <c r="I467" s="7"/>
      <c r="J467" s="7"/>
      <c r="K467" s="7"/>
      <c r="R467" s="5"/>
      <c r="S467" s="5"/>
      <c r="T467" s="5"/>
    </row>
    <row r="468">
      <c r="I468" s="7"/>
      <c r="J468" s="7"/>
      <c r="K468" s="7"/>
      <c r="R468" s="5"/>
      <c r="S468" s="5"/>
      <c r="T468" s="5"/>
    </row>
    <row r="469">
      <c r="I469" s="7"/>
      <c r="J469" s="7"/>
      <c r="K469" s="7"/>
      <c r="R469" s="5"/>
      <c r="S469" s="5"/>
      <c r="T469" s="5"/>
    </row>
    <row r="470">
      <c r="I470" s="7"/>
      <c r="J470" s="7"/>
      <c r="K470" s="7"/>
      <c r="R470" s="5"/>
      <c r="S470" s="5"/>
      <c r="T470" s="5"/>
    </row>
    <row r="471">
      <c r="I471" s="7"/>
      <c r="J471" s="7"/>
      <c r="K471" s="7"/>
      <c r="R471" s="5"/>
      <c r="S471" s="5"/>
      <c r="T471" s="5"/>
    </row>
    <row r="472">
      <c r="I472" s="7"/>
      <c r="J472" s="7"/>
      <c r="K472" s="7"/>
      <c r="R472" s="5"/>
      <c r="S472" s="5"/>
      <c r="T472" s="5"/>
    </row>
    <row r="473">
      <c r="I473" s="7"/>
      <c r="J473" s="7"/>
      <c r="K473" s="7"/>
      <c r="R473" s="5"/>
      <c r="S473" s="5"/>
      <c r="T473" s="5"/>
    </row>
    <row r="474">
      <c r="I474" s="7"/>
      <c r="J474" s="7"/>
      <c r="K474" s="7"/>
      <c r="R474" s="5"/>
      <c r="S474" s="5"/>
      <c r="T474" s="5"/>
    </row>
    <row r="475">
      <c r="I475" s="7"/>
      <c r="J475" s="7"/>
      <c r="K475" s="7"/>
      <c r="R475" s="5"/>
      <c r="S475" s="5"/>
      <c r="T475" s="5"/>
    </row>
    <row r="476">
      <c r="I476" s="7"/>
      <c r="J476" s="7"/>
      <c r="K476" s="7"/>
      <c r="R476" s="5"/>
      <c r="S476" s="5"/>
      <c r="T476" s="5"/>
    </row>
    <row r="477">
      <c r="I477" s="7"/>
      <c r="J477" s="7"/>
      <c r="K477" s="7"/>
      <c r="R477" s="5"/>
      <c r="S477" s="5"/>
      <c r="T477" s="5"/>
    </row>
    <row r="478">
      <c r="I478" s="7"/>
      <c r="J478" s="7"/>
      <c r="K478" s="7"/>
      <c r="R478" s="5"/>
      <c r="S478" s="5"/>
      <c r="T478" s="5"/>
    </row>
    <row r="479">
      <c r="I479" s="7"/>
      <c r="J479" s="7"/>
      <c r="K479" s="7"/>
      <c r="R479" s="5"/>
      <c r="S479" s="5"/>
      <c r="T479" s="5"/>
    </row>
    <row r="480">
      <c r="I480" s="7"/>
      <c r="J480" s="7"/>
      <c r="K480" s="7"/>
      <c r="R480" s="5"/>
      <c r="S480" s="5"/>
      <c r="T480" s="5"/>
    </row>
    <row r="481">
      <c r="I481" s="7"/>
      <c r="J481" s="7"/>
      <c r="K481" s="7"/>
      <c r="R481" s="5"/>
      <c r="S481" s="5"/>
      <c r="T481" s="5"/>
    </row>
    <row r="482">
      <c r="I482" s="7"/>
      <c r="J482" s="7"/>
      <c r="K482" s="7"/>
      <c r="R482" s="5"/>
      <c r="S482" s="5"/>
      <c r="T482" s="5"/>
    </row>
    <row r="483">
      <c r="I483" s="7"/>
      <c r="J483" s="7"/>
      <c r="K483" s="7"/>
      <c r="R483" s="5"/>
      <c r="S483" s="5"/>
      <c r="T483" s="5"/>
    </row>
    <row r="484">
      <c r="I484" s="7"/>
      <c r="J484" s="7"/>
      <c r="K484" s="7"/>
      <c r="R484" s="5"/>
      <c r="S484" s="5"/>
      <c r="T484" s="5"/>
    </row>
    <row r="485">
      <c r="I485" s="7"/>
      <c r="J485" s="7"/>
      <c r="K485" s="7"/>
      <c r="R485" s="5"/>
      <c r="S485" s="5"/>
      <c r="T485" s="5"/>
    </row>
    <row r="486">
      <c r="I486" s="7"/>
      <c r="J486" s="7"/>
      <c r="K486" s="7"/>
      <c r="R486" s="5"/>
      <c r="S486" s="5"/>
      <c r="T486" s="5"/>
    </row>
    <row r="487">
      <c r="I487" s="7"/>
      <c r="J487" s="7"/>
      <c r="K487" s="7"/>
      <c r="R487" s="5"/>
      <c r="S487" s="5"/>
      <c r="T487" s="5"/>
    </row>
    <row r="488">
      <c r="I488" s="7"/>
      <c r="J488" s="7"/>
      <c r="K488" s="7"/>
      <c r="R488" s="5"/>
      <c r="S488" s="5"/>
      <c r="T488" s="5"/>
    </row>
    <row r="489">
      <c r="I489" s="7"/>
      <c r="J489" s="7"/>
      <c r="K489" s="7"/>
      <c r="R489" s="5"/>
      <c r="S489" s="5"/>
      <c r="T489" s="5"/>
    </row>
    <row r="490">
      <c r="I490" s="7"/>
      <c r="J490" s="7"/>
      <c r="K490" s="7"/>
      <c r="R490" s="5"/>
      <c r="S490" s="5"/>
      <c r="T490" s="5"/>
    </row>
    <row r="491">
      <c r="I491" s="7"/>
      <c r="J491" s="7"/>
      <c r="K491" s="7"/>
      <c r="R491" s="5"/>
      <c r="S491" s="5"/>
      <c r="T491" s="5"/>
    </row>
    <row r="492">
      <c r="I492" s="7"/>
      <c r="J492" s="7"/>
      <c r="K492" s="7"/>
      <c r="R492" s="5"/>
      <c r="S492" s="5"/>
      <c r="T492" s="5"/>
    </row>
    <row r="493">
      <c r="I493" s="7"/>
      <c r="J493" s="7"/>
      <c r="K493" s="7"/>
      <c r="R493" s="5"/>
      <c r="S493" s="5"/>
      <c r="T493" s="5"/>
    </row>
    <row r="494">
      <c r="I494" s="7"/>
      <c r="J494" s="7"/>
      <c r="K494" s="7"/>
      <c r="R494" s="5"/>
      <c r="S494" s="5"/>
      <c r="T494" s="5"/>
    </row>
    <row r="495">
      <c r="I495" s="7"/>
      <c r="J495" s="7"/>
      <c r="K495" s="7"/>
      <c r="R495" s="5"/>
      <c r="S495" s="5"/>
      <c r="T495" s="5"/>
    </row>
    <row r="496">
      <c r="I496" s="7"/>
      <c r="J496" s="7"/>
      <c r="K496" s="7"/>
      <c r="R496" s="5"/>
      <c r="S496" s="5"/>
      <c r="T496" s="5"/>
    </row>
    <row r="497">
      <c r="I497" s="7"/>
      <c r="J497" s="7"/>
      <c r="K497" s="7"/>
      <c r="R497" s="5"/>
      <c r="S497" s="5"/>
      <c r="T497" s="5"/>
    </row>
    <row r="498">
      <c r="I498" s="7"/>
      <c r="J498" s="7"/>
      <c r="K498" s="7"/>
      <c r="R498" s="5"/>
      <c r="S498" s="5"/>
      <c r="T498" s="5"/>
    </row>
    <row r="499">
      <c r="I499" s="7"/>
      <c r="J499" s="7"/>
      <c r="K499" s="7"/>
      <c r="R499" s="5"/>
      <c r="S499" s="5"/>
      <c r="T499" s="5"/>
    </row>
    <row r="500">
      <c r="I500" s="7"/>
      <c r="J500" s="7"/>
      <c r="K500" s="7"/>
      <c r="R500" s="5"/>
      <c r="S500" s="5"/>
      <c r="T500" s="5"/>
    </row>
    <row r="501">
      <c r="I501" s="7"/>
      <c r="J501" s="7"/>
      <c r="K501" s="7"/>
      <c r="R501" s="5"/>
      <c r="S501" s="5"/>
      <c r="T501" s="5"/>
    </row>
    <row r="502">
      <c r="I502" s="7"/>
      <c r="J502" s="7"/>
      <c r="K502" s="7"/>
      <c r="R502" s="5"/>
      <c r="S502" s="5"/>
      <c r="T502" s="5"/>
    </row>
    <row r="503">
      <c r="I503" s="7"/>
      <c r="J503" s="7"/>
      <c r="K503" s="7"/>
      <c r="R503" s="5"/>
      <c r="S503" s="5"/>
      <c r="T503" s="5"/>
    </row>
    <row r="504">
      <c r="I504" s="7"/>
      <c r="J504" s="7"/>
      <c r="K504" s="7"/>
      <c r="R504" s="5"/>
      <c r="S504" s="5"/>
      <c r="T504" s="5"/>
    </row>
    <row r="505">
      <c r="I505" s="7"/>
      <c r="J505" s="7"/>
      <c r="K505" s="7"/>
      <c r="R505" s="5"/>
      <c r="S505" s="5"/>
      <c r="T505" s="5"/>
    </row>
    <row r="506">
      <c r="I506" s="7"/>
      <c r="J506" s="7"/>
      <c r="K506" s="7"/>
      <c r="R506" s="5"/>
      <c r="S506" s="5"/>
      <c r="T506" s="5"/>
    </row>
    <row r="507">
      <c r="I507" s="7"/>
      <c r="J507" s="7"/>
      <c r="K507" s="7"/>
      <c r="R507" s="5"/>
      <c r="S507" s="5"/>
      <c r="T507" s="5"/>
    </row>
    <row r="508">
      <c r="I508" s="7"/>
      <c r="J508" s="7"/>
      <c r="K508" s="7"/>
      <c r="R508" s="5"/>
      <c r="S508" s="5"/>
      <c r="T508" s="5"/>
    </row>
    <row r="509">
      <c r="I509" s="7"/>
      <c r="J509" s="7"/>
      <c r="K509" s="7"/>
      <c r="R509" s="5"/>
      <c r="S509" s="5"/>
      <c r="T509" s="5"/>
    </row>
    <row r="510">
      <c r="I510" s="7"/>
      <c r="J510" s="7"/>
      <c r="K510" s="7"/>
      <c r="R510" s="5"/>
      <c r="S510" s="5"/>
      <c r="T510" s="5"/>
    </row>
    <row r="511">
      <c r="I511" s="7"/>
      <c r="J511" s="7"/>
      <c r="K511" s="7"/>
      <c r="R511" s="5"/>
      <c r="S511" s="5"/>
      <c r="T511" s="5"/>
    </row>
    <row r="512">
      <c r="I512" s="7"/>
      <c r="J512" s="7"/>
      <c r="K512" s="7"/>
      <c r="R512" s="5"/>
      <c r="S512" s="5"/>
      <c r="T512" s="5"/>
    </row>
    <row r="513">
      <c r="I513" s="7"/>
      <c r="J513" s="7"/>
      <c r="K513" s="7"/>
      <c r="R513" s="5"/>
      <c r="S513" s="5"/>
      <c r="T513" s="5"/>
    </row>
    <row r="514">
      <c r="I514" s="7"/>
      <c r="J514" s="7"/>
      <c r="K514" s="7"/>
      <c r="R514" s="5"/>
      <c r="S514" s="5"/>
      <c r="T514" s="5"/>
    </row>
    <row r="515">
      <c r="I515" s="7"/>
      <c r="J515" s="7"/>
      <c r="K515" s="7"/>
      <c r="R515" s="5"/>
      <c r="S515" s="5"/>
      <c r="T515" s="5"/>
    </row>
    <row r="516">
      <c r="I516" s="7"/>
      <c r="J516" s="7"/>
      <c r="K516" s="7"/>
      <c r="R516" s="5"/>
      <c r="S516" s="5"/>
      <c r="T516" s="5"/>
    </row>
    <row r="517">
      <c r="I517" s="7"/>
      <c r="J517" s="7"/>
      <c r="K517" s="7"/>
      <c r="R517" s="5"/>
      <c r="S517" s="5"/>
      <c r="T517" s="5"/>
    </row>
    <row r="518">
      <c r="I518" s="7"/>
      <c r="J518" s="7"/>
      <c r="K518" s="7"/>
      <c r="R518" s="5"/>
      <c r="S518" s="5"/>
      <c r="T518" s="5"/>
    </row>
    <row r="519">
      <c r="I519" s="7"/>
      <c r="J519" s="7"/>
      <c r="K519" s="7"/>
      <c r="R519" s="5"/>
      <c r="S519" s="5"/>
      <c r="T519" s="5"/>
    </row>
    <row r="520">
      <c r="I520" s="7"/>
      <c r="J520" s="7"/>
      <c r="K520" s="7"/>
      <c r="R520" s="5"/>
      <c r="S520" s="5"/>
      <c r="T520" s="5"/>
    </row>
    <row r="521">
      <c r="I521" s="7"/>
      <c r="J521" s="7"/>
      <c r="K521" s="7"/>
      <c r="R521" s="5"/>
      <c r="S521" s="5"/>
      <c r="T521" s="5"/>
    </row>
    <row r="522">
      <c r="I522" s="7"/>
      <c r="J522" s="7"/>
      <c r="K522" s="7"/>
      <c r="R522" s="5"/>
      <c r="S522" s="5"/>
      <c r="T522" s="5"/>
    </row>
    <row r="523">
      <c r="I523" s="7"/>
      <c r="J523" s="7"/>
      <c r="K523" s="7"/>
      <c r="R523" s="5"/>
      <c r="S523" s="5"/>
      <c r="T523" s="5"/>
    </row>
    <row r="524">
      <c r="I524" s="7"/>
      <c r="J524" s="7"/>
      <c r="K524" s="7"/>
      <c r="R524" s="5"/>
      <c r="S524" s="5"/>
      <c r="T524" s="5"/>
    </row>
    <row r="525">
      <c r="I525" s="7"/>
      <c r="J525" s="7"/>
      <c r="K525" s="7"/>
      <c r="R525" s="5"/>
      <c r="S525" s="5"/>
      <c r="T525" s="5"/>
    </row>
    <row r="526">
      <c r="I526" s="7"/>
      <c r="J526" s="7"/>
      <c r="K526" s="7"/>
      <c r="R526" s="5"/>
      <c r="S526" s="5"/>
      <c r="T526" s="5"/>
    </row>
    <row r="527">
      <c r="I527" s="7"/>
      <c r="J527" s="7"/>
      <c r="K527" s="7"/>
      <c r="R527" s="5"/>
      <c r="S527" s="5"/>
      <c r="T527" s="5"/>
    </row>
    <row r="528">
      <c r="I528" s="7"/>
      <c r="J528" s="7"/>
      <c r="K528" s="7"/>
      <c r="R528" s="5"/>
      <c r="S528" s="5"/>
      <c r="T528" s="5"/>
    </row>
    <row r="529">
      <c r="I529" s="7"/>
      <c r="J529" s="7"/>
      <c r="K529" s="7"/>
      <c r="R529" s="5"/>
      <c r="S529" s="5"/>
      <c r="T529" s="5"/>
    </row>
    <row r="530">
      <c r="I530" s="7"/>
      <c r="J530" s="7"/>
      <c r="K530" s="7"/>
      <c r="R530" s="5"/>
      <c r="S530" s="5"/>
      <c r="T530" s="5"/>
    </row>
    <row r="531">
      <c r="I531" s="7"/>
      <c r="J531" s="7"/>
      <c r="K531" s="7"/>
      <c r="R531" s="5"/>
      <c r="S531" s="5"/>
      <c r="T531" s="5"/>
    </row>
    <row r="532">
      <c r="I532" s="7"/>
      <c r="J532" s="7"/>
      <c r="K532" s="7"/>
      <c r="R532" s="5"/>
      <c r="S532" s="5"/>
      <c r="T532" s="5"/>
    </row>
    <row r="533">
      <c r="I533" s="7"/>
      <c r="J533" s="7"/>
      <c r="K533" s="7"/>
      <c r="R533" s="5"/>
      <c r="S533" s="5"/>
      <c r="T533" s="5"/>
    </row>
    <row r="534">
      <c r="I534" s="7"/>
      <c r="J534" s="7"/>
      <c r="K534" s="7"/>
      <c r="R534" s="5"/>
      <c r="S534" s="5"/>
      <c r="T534" s="5"/>
    </row>
    <row r="535">
      <c r="I535" s="7"/>
      <c r="J535" s="7"/>
      <c r="K535" s="7"/>
      <c r="R535" s="5"/>
      <c r="S535" s="5"/>
      <c r="T535" s="5"/>
    </row>
    <row r="536">
      <c r="I536" s="7"/>
      <c r="J536" s="7"/>
      <c r="K536" s="7"/>
      <c r="R536" s="5"/>
      <c r="S536" s="5"/>
      <c r="T536" s="5"/>
    </row>
    <row r="537">
      <c r="I537" s="7"/>
      <c r="J537" s="7"/>
      <c r="K537" s="7"/>
      <c r="R537" s="5"/>
      <c r="S537" s="5"/>
      <c r="T537" s="5"/>
    </row>
    <row r="538">
      <c r="I538" s="7"/>
      <c r="J538" s="7"/>
      <c r="K538" s="7"/>
      <c r="R538" s="5"/>
      <c r="S538" s="5"/>
      <c r="T538" s="5"/>
    </row>
    <row r="539">
      <c r="I539" s="7"/>
      <c r="J539" s="7"/>
      <c r="K539" s="7"/>
      <c r="R539" s="5"/>
      <c r="S539" s="5"/>
      <c r="T539" s="5"/>
    </row>
    <row r="540">
      <c r="I540" s="7"/>
      <c r="J540" s="7"/>
      <c r="K540" s="7"/>
      <c r="R540" s="5"/>
      <c r="S540" s="5"/>
      <c r="T540" s="5"/>
    </row>
    <row r="541">
      <c r="I541" s="7"/>
      <c r="J541" s="7"/>
      <c r="K541" s="7"/>
      <c r="R541" s="5"/>
      <c r="S541" s="5"/>
      <c r="T541" s="5"/>
    </row>
    <row r="542">
      <c r="I542" s="7"/>
      <c r="J542" s="7"/>
      <c r="K542" s="7"/>
      <c r="R542" s="5"/>
      <c r="S542" s="5"/>
      <c r="T542" s="5"/>
    </row>
    <row r="543">
      <c r="I543" s="7"/>
      <c r="J543" s="7"/>
      <c r="K543" s="7"/>
      <c r="R543" s="5"/>
      <c r="S543" s="5"/>
      <c r="T543" s="5"/>
    </row>
    <row r="544">
      <c r="I544" s="7"/>
      <c r="J544" s="7"/>
      <c r="K544" s="7"/>
      <c r="R544" s="5"/>
      <c r="S544" s="5"/>
      <c r="T544" s="5"/>
    </row>
    <row r="545">
      <c r="I545" s="7"/>
      <c r="J545" s="7"/>
      <c r="K545" s="7"/>
      <c r="R545" s="5"/>
      <c r="S545" s="5"/>
      <c r="T545" s="5"/>
    </row>
    <row r="546">
      <c r="I546" s="7"/>
      <c r="J546" s="7"/>
      <c r="K546" s="7"/>
      <c r="R546" s="5"/>
      <c r="S546" s="5"/>
      <c r="T546" s="5"/>
    </row>
    <row r="547">
      <c r="I547" s="7"/>
      <c r="J547" s="7"/>
      <c r="K547" s="7"/>
      <c r="R547" s="5"/>
      <c r="S547" s="5"/>
      <c r="T547" s="5"/>
    </row>
    <row r="548">
      <c r="I548" s="7"/>
      <c r="J548" s="7"/>
      <c r="K548" s="7"/>
      <c r="R548" s="5"/>
      <c r="S548" s="5"/>
      <c r="T548" s="5"/>
    </row>
    <row r="549">
      <c r="I549" s="7"/>
      <c r="J549" s="7"/>
      <c r="K549" s="7"/>
      <c r="R549" s="5"/>
      <c r="S549" s="5"/>
      <c r="T549" s="5"/>
    </row>
    <row r="550">
      <c r="I550" s="7"/>
      <c r="J550" s="7"/>
      <c r="K550" s="7"/>
      <c r="R550" s="5"/>
      <c r="S550" s="5"/>
      <c r="T550" s="5"/>
    </row>
    <row r="551">
      <c r="I551" s="7"/>
      <c r="J551" s="7"/>
      <c r="K551" s="7"/>
      <c r="R551" s="5"/>
      <c r="S551" s="5"/>
      <c r="T551" s="5"/>
    </row>
    <row r="552">
      <c r="I552" s="7"/>
      <c r="J552" s="7"/>
      <c r="K552" s="7"/>
      <c r="R552" s="5"/>
      <c r="S552" s="5"/>
      <c r="T552" s="5"/>
    </row>
    <row r="553">
      <c r="I553" s="7"/>
      <c r="J553" s="7"/>
      <c r="K553" s="7"/>
      <c r="R553" s="5"/>
      <c r="S553" s="5"/>
      <c r="T553" s="5"/>
    </row>
    <row r="554">
      <c r="I554" s="7"/>
      <c r="J554" s="7"/>
      <c r="K554" s="7"/>
      <c r="R554" s="5"/>
      <c r="S554" s="5"/>
      <c r="T554" s="5"/>
    </row>
    <row r="555">
      <c r="I555" s="7"/>
      <c r="J555" s="7"/>
      <c r="K555" s="7"/>
      <c r="R555" s="5"/>
      <c r="S555" s="5"/>
      <c r="T555" s="5"/>
    </row>
    <row r="556">
      <c r="I556" s="7"/>
      <c r="J556" s="7"/>
      <c r="K556" s="7"/>
      <c r="R556" s="5"/>
      <c r="S556" s="5"/>
      <c r="T556" s="5"/>
    </row>
    <row r="557">
      <c r="I557" s="7"/>
      <c r="J557" s="7"/>
      <c r="K557" s="7"/>
      <c r="R557" s="5"/>
      <c r="S557" s="5"/>
      <c r="T557" s="5"/>
    </row>
    <row r="558">
      <c r="I558" s="7"/>
      <c r="J558" s="7"/>
      <c r="K558" s="7"/>
      <c r="R558" s="5"/>
      <c r="S558" s="5"/>
      <c r="T558" s="5"/>
    </row>
    <row r="559">
      <c r="I559" s="7"/>
      <c r="J559" s="7"/>
      <c r="K559" s="7"/>
      <c r="R559" s="5"/>
      <c r="S559" s="5"/>
      <c r="T559" s="5"/>
    </row>
    <row r="560">
      <c r="I560" s="7"/>
      <c r="J560" s="7"/>
      <c r="K560" s="7"/>
      <c r="R560" s="5"/>
      <c r="S560" s="5"/>
      <c r="T560" s="5"/>
    </row>
    <row r="561">
      <c r="I561" s="7"/>
      <c r="J561" s="7"/>
      <c r="K561" s="7"/>
      <c r="R561" s="5"/>
      <c r="S561" s="5"/>
      <c r="T561" s="5"/>
    </row>
    <row r="562">
      <c r="I562" s="7"/>
      <c r="J562" s="7"/>
      <c r="K562" s="7"/>
      <c r="R562" s="5"/>
      <c r="S562" s="5"/>
      <c r="T562" s="5"/>
    </row>
    <row r="563">
      <c r="I563" s="7"/>
      <c r="J563" s="7"/>
      <c r="K563" s="7"/>
      <c r="R563" s="5"/>
      <c r="S563" s="5"/>
      <c r="T563" s="5"/>
    </row>
    <row r="564">
      <c r="I564" s="7"/>
      <c r="J564" s="7"/>
      <c r="K564" s="7"/>
      <c r="R564" s="5"/>
      <c r="S564" s="5"/>
      <c r="T564" s="5"/>
    </row>
    <row r="565">
      <c r="I565" s="7"/>
      <c r="J565" s="7"/>
      <c r="K565" s="7"/>
      <c r="R565" s="5"/>
      <c r="S565" s="5"/>
      <c r="T565" s="5"/>
    </row>
    <row r="566">
      <c r="I566" s="7"/>
      <c r="J566" s="7"/>
      <c r="K566" s="7"/>
      <c r="R566" s="5"/>
      <c r="S566" s="5"/>
      <c r="T566" s="5"/>
    </row>
    <row r="567">
      <c r="I567" s="7"/>
      <c r="J567" s="7"/>
      <c r="K567" s="7"/>
      <c r="R567" s="5"/>
      <c r="S567" s="5"/>
      <c r="T567" s="5"/>
    </row>
    <row r="568">
      <c r="I568" s="7"/>
      <c r="J568" s="7"/>
      <c r="K568" s="7"/>
      <c r="R568" s="5"/>
      <c r="S568" s="5"/>
      <c r="T568" s="5"/>
    </row>
    <row r="569">
      <c r="I569" s="7"/>
      <c r="J569" s="7"/>
      <c r="K569" s="7"/>
      <c r="R569" s="5"/>
      <c r="S569" s="5"/>
      <c r="T569" s="5"/>
    </row>
    <row r="570">
      <c r="I570" s="7"/>
      <c r="J570" s="7"/>
      <c r="K570" s="7"/>
      <c r="R570" s="5"/>
      <c r="S570" s="5"/>
      <c r="T570" s="5"/>
    </row>
    <row r="571">
      <c r="I571" s="7"/>
      <c r="J571" s="7"/>
      <c r="K571" s="7"/>
      <c r="R571" s="5"/>
      <c r="S571" s="5"/>
      <c r="T571" s="5"/>
    </row>
    <row r="572">
      <c r="I572" s="7"/>
      <c r="J572" s="7"/>
      <c r="K572" s="7"/>
      <c r="R572" s="5"/>
      <c r="S572" s="5"/>
      <c r="T572" s="5"/>
    </row>
    <row r="573">
      <c r="I573" s="7"/>
      <c r="J573" s="7"/>
      <c r="K573" s="7"/>
      <c r="R573" s="5"/>
      <c r="S573" s="5"/>
      <c r="T573" s="5"/>
    </row>
    <row r="574">
      <c r="I574" s="7"/>
      <c r="J574" s="7"/>
      <c r="K574" s="7"/>
      <c r="R574" s="5"/>
      <c r="S574" s="5"/>
      <c r="T574" s="5"/>
    </row>
    <row r="575">
      <c r="I575" s="7"/>
      <c r="J575" s="7"/>
      <c r="K575" s="7"/>
      <c r="R575" s="5"/>
      <c r="S575" s="5"/>
      <c r="T575" s="5"/>
    </row>
    <row r="576">
      <c r="I576" s="7"/>
      <c r="J576" s="7"/>
      <c r="K576" s="7"/>
      <c r="R576" s="5"/>
      <c r="S576" s="5"/>
      <c r="T576" s="5"/>
    </row>
    <row r="577">
      <c r="I577" s="7"/>
      <c r="J577" s="7"/>
      <c r="K577" s="7"/>
      <c r="R577" s="5"/>
      <c r="S577" s="5"/>
      <c r="T577" s="5"/>
    </row>
    <row r="578">
      <c r="I578" s="7"/>
      <c r="J578" s="7"/>
      <c r="K578" s="7"/>
      <c r="R578" s="5"/>
      <c r="S578" s="5"/>
      <c r="T578" s="5"/>
    </row>
    <row r="579">
      <c r="I579" s="7"/>
      <c r="J579" s="7"/>
      <c r="K579" s="7"/>
      <c r="R579" s="5"/>
      <c r="S579" s="5"/>
      <c r="T579" s="5"/>
    </row>
    <row r="580">
      <c r="I580" s="7"/>
      <c r="J580" s="7"/>
      <c r="K580" s="7"/>
      <c r="R580" s="5"/>
      <c r="S580" s="5"/>
      <c r="T580" s="5"/>
    </row>
    <row r="581">
      <c r="I581" s="7"/>
      <c r="J581" s="7"/>
      <c r="K581" s="7"/>
      <c r="R581" s="5"/>
      <c r="S581" s="5"/>
      <c r="T581" s="5"/>
    </row>
    <row r="582">
      <c r="I582" s="7"/>
      <c r="J582" s="7"/>
      <c r="K582" s="7"/>
      <c r="R582" s="5"/>
      <c r="S582" s="5"/>
      <c r="T582" s="5"/>
    </row>
    <row r="583">
      <c r="I583" s="7"/>
      <c r="J583" s="7"/>
      <c r="K583" s="7"/>
      <c r="R583" s="5"/>
      <c r="S583" s="5"/>
      <c r="T583" s="5"/>
    </row>
    <row r="584">
      <c r="I584" s="7"/>
      <c r="J584" s="7"/>
      <c r="K584" s="7"/>
      <c r="R584" s="5"/>
      <c r="S584" s="5"/>
      <c r="T584" s="5"/>
    </row>
    <row r="585">
      <c r="I585" s="7"/>
      <c r="J585" s="7"/>
      <c r="K585" s="7"/>
      <c r="R585" s="5"/>
      <c r="S585" s="5"/>
      <c r="T585" s="5"/>
    </row>
    <row r="586">
      <c r="I586" s="7"/>
      <c r="J586" s="7"/>
      <c r="K586" s="7"/>
      <c r="R586" s="5"/>
      <c r="S586" s="5"/>
      <c r="T586" s="5"/>
    </row>
    <row r="587">
      <c r="I587" s="7"/>
      <c r="J587" s="7"/>
      <c r="K587" s="7"/>
      <c r="R587" s="5"/>
      <c r="S587" s="5"/>
      <c r="T587" s="5"/>
    </row>
    <row r="588">
      <c r="I588" s="7"/>
      <c r="J588" s="7"/>
      <c r="K588" s="7"/>
      <c r="R588" s="5"/>
      <c r="S588" s="5"/>
      <c r="T588" s="5"/>
    </row>
    <row r="589">
      <c r="I589" s="7"/>
      <c r="J589" s="7"/>
      <c r="K589" s="7"/>
      <c r="R589" s="5"/>
      <c r="S589" s="5"/>
      <c r="T589" s="5"/>
    </row>
    <row r="590">
      <c r="I590" s="7"/>
      <c r="J590" s="7"/>
      <c r="K590" s="7"/>
      <c r="R590" s="5"/>
      <c r="S590" s="5"/>
      <c r="T590" s="5"/>
    </row>
    <row r="591">
      <c r="I591" s="7"/>
      <c r="J591" s="7"/>
      <c r="K591" s="7"/>
      <c r="R591" s="5"/>
      <c r="S591" s="5"/>
      <c r="T591" s="5"/>
    </row>
    <row r="592">
      <c r="I592" s="7"/>
      <c r="J592" s="7"/>
      <c r="K592" s="7"/>
      <c r="R592" s="5"/>
      <c r="S592" s="5"/>
      <c r="T592" s="5"/>
    </row>
    <row r="593">
      <c r="I593" s="7"/>
      <c r="J593" s="7"/>
      <c r="K593" s="7"/>
      <c r="R593" s="5"/>
      <c r="S593" s="5"/>
      <c r="T593" s="5"/>
    </row>
    <row r="594">
      <c r="I594" s="7"/>
      <c r="J594" s="7"/>
      <c r="K594" s="7"/>
      <c r="R594" s="5"/>
      <c r="S594" s="5"/>
      <c r="T594" s="5"/>
    </row>
    <row r="595">
      <c r="I595" s="7"/>
      <c r="J595" s="7"/>
      <c r="K595" s="7"/>
      <c r="R595" s="5"/>
      <c r="S595" s="5"/>
      <c r="T595" s="5"/>
    </row>
    <row r="596">
      <c r="I596" s="7"/>
      <c r="J596" s="7"/>
      <c r="K596" s="7"/>
      <c r="R596" s="5"/>
      <c r="S596" s="5"/>
      <c r="T596" s="5"/>
    </row>
    <row r="597">
      <c r="I597" s="7"/>
      <c r="J597" s="7"/>
      <c r="K597" s="7"/>
      <c r="R597" s="5"/>
      <c r="S597" s="5"/>
      <c r="T597" s="5"/>
    </row>
    <row r="598">
      <c r="I598" s="7"/>
      <c r="J598" s="7"/>
      <c r="K598" s="7"/>
      <c r="R598" s="5"/>
      <c r="S598" s="5"/>
      <c r="T598" s="5"/>
    </row>
    <row r="599">
      <c r="I599" s="7"/>
      <c r="J599" s="7"/>
      <c r="K599" s="7"/>
      <c r="R599" s="5"/>
      <c r="S599" s="5"/>
      <c r="T599" s="5"/>
    </row>
    <row r="600">
      <c r="I600" s="7"/>
      <c r="J600" s="7"/>
      <c r="K600" s="7"/>
      <c r="R600" s="5"/>
      <c r="S600" s="5"/>
      <c r="T600" s="5"/>
    </row>
    <row r="601">
      <c r="I601" s="7"/>
      <c r="J601" s="7"/>
      <c r="K601" s="7"/>
      <c r="R601" s="5"/>
      <c r="S601" s="5"/>
      <c r="T601" s="5"/>
    </row>
    <row r="602">
      <c r="I602" s="7"/>
      <c r="J602" s="7"/>
      <c r="K602" s="7"/>
      <c r="R602" s="5"/>
      <c r="S602" s="5"/>
      <c r="T602" s="5"/>
    </row>
    <row r="603">
      <c r="I603" s="7"/>
      <c r="J603" s="7"/>
      <c r="K603" s="7"/>
      <c r="R603" s="5"/>
      <c r="S603" s="5"/>
      <c r="T603" s="5"/>
    </row>
    <row r="604">
      <c r="I604" s="7"/>
      <c r="J604" s="7"/>
      <c r="K604" s="7"/>
      <c r="R604" s="5"/>
      <c r="S604" s="5"/>
      <c r="T604" s="5"/>
    </row>
    <row r="605">
      <c r="I605" s="7"/>
      <c r="J605" s="7"/>
      <c r="K605" s="7"/>
      <c r="R605" s="5"/>
      <c r="S605" s="5"/>
      <c r="T605" s="5"/>
    </row>
    <row r="606">
      <c r="I606" s="7"/>
      <c r="J606" s="7"/>
      <c r="K606" s="7"/>
      <c r="R606" s="5"/>
      <c r="S606" s="5"/>
      <c r="T606" s="5"/>
    </row>
    <row r="607">
      <c r="I607" s="7"/>
      <c r="J607" s="7"/>
      <c r="K607" s="7"/>
      <c r="R607" s="5"/>
      <c r="S607" s="5"/>
      <c r="T607" s="5"/>
    </row>
    <row r="608">
      <c r="I608" s="7"/>
      <c r="J608" s="7"/>
      <c r="K608" s="7"/>
      <c r="R608" s="5"/>
      <c r="S608" s="5"/>
      <c r="T608" s="5"/>
    </row>
    <row r="609">
      <c r="I609" s="7"/>
      <c r="J609" s="7"/>
      <c r="K609" s="7"/>
      <c r="R609" s="5"/>
      <c r="S609" s="5"/>
      <c r="T609" s="5"/>
    </row>
    <row r="610">
      <c r="I610" s="7"/>
      <c r="J610" s="7"/>
      <c r="K610" s="7"/>
      <c r="R610" s="5"/>
      <c r="S610" s="5"/>
      <c r="T610" s="5"/>
    </row>
    <row r="611">
      <c r="I611" s="7"/>
      <c r="J611" s="7"/>
      <c r="K611" s="7"/>
      <c r="R611" s="5"/>
      <c r="S611" s="5"/>
      <c r="T611" s="5"/>
    </row>
    <row r="612">
      <c r="I612" s="7"/>
      <c r="J612" s="7"/>
      <c r="K612" s="7"/>
      <c r="R612" s="5"/>
      <c r="S612" s="5"/>
      <c r="T612" s="5"/>
    </row>
    <row r="613">
      <c r="I613" s="7"/>
      <c r="J613" s="7"/>
      <c r="K613" s="7"/>
      <c r="R613" s="5"/>
      <c r="S613" s="5"/>
      <c r="T613" s="5"/>
    </row>
    <row r="614">
      <c r="I614" s="7"/>
      <c r="J614" s="7"/>
      <c r="K614" s="7"/>
      <c r="R614" s="5"/>
      <c r="S614" s="5"/>
      <c r="T614" s="5"/>
    </row>
    <row r="615">
      <c r="I615" s="7"/>
      <c r="J615" s="7"/>
      <c r="K615" s="7"/>
      <c r="R615" s="5"/>
      <c r="S615" s="5"/>
      <c r="T615" s="5"/>
    </row>
    <row r="616">
      <c r="I616" s="7"/>
      <c r="J616" s="7"/>
      <c r="K616" s="7"/>
      <c r="R616" s="5"/>
      <c r="S616" s="5"/>
      <c r="T616" s="5"/>
    </row>
    <row r="617">
      <c r="I617" s="7"/>
      <c r="J617" s="7"/>
      <c r="K617" s="7"/>
      <c r="R617" s="5"/>
      <c r="S617" s="5"/>
      <c r="T617" s="5"/>
    </row>
    <row r="618">
      <c r="I618" s="7"/>
      <c r="J618" s="7"/>
      <c r="K618" s="7"/>
      <c r="R618" s="5"/>
      <c r="S618" s="5"/>
      <c r="T618" s="5"/>
    </row>
    <row r="619">
      <c r="I619" s="7"/>
      <c r="J619" s="7"/>
      <c r="K619" s="7"/>
      <c r="R619" s="5"/>
      <c r="S619" s="5"/>
      <c r="T619" s="5"/>
    </row>
    <row r="620">
      <c r="I620" s="7"/>
      <c r="J620" s="7"/>
      <c r="K620" s="7"/>
      <c r="R620" s="5"/>
      <c r="S620" s="5"/>
      <c r="T620" s="5"/>
    </row>
    <row r="621">
      <c r="I621" s="7"/>
      <c r="J621" s="7"/>
      <c r="K621" s="7"/>
      <c r="R621" s="5"/>
      <c r="S621" s="5"/>
      <c r="T621" s="5"/>
    </row>
    <row r="622">
      <c r="I622" s="7"/>
      <c r="J622" s="7"/>
      <c r="K622" s="7"/>
      <c r="R622" s="5"/>
      <c r="S622" s="5"/>
      <c r="T622" s="5"/>
    </row>
    <row r="623">
      <c r="I623" s="7"/>
      <c r="J623" s="7"/>
      <c r="K623" s="7"/>
      <c r="R623" s="5"/>
      <c r="S623" s="5"/>
      <c r="T623" s="5"/>
    </row>
    <row r="624">
      <c r="I624" s="7"/>
      <c r="J624" s="7"/>
      <c r="K624" s="7"/>
      <c r="R624" s="5"/>
      <c r="S624" s="5"/>
      <c r="T624" s="5"/>
    </row>
    <row r="625">
      <c r="I625" s="7"/>
      <c r="J625" s="7"/>
      <c r="K625" s="7"/>
      <c r="R625" s="5"/>
      <c r="S625" s="5"/>
      <c r="T625" s="5"/>
    </row>
    <row r="626">
      <c r="I626" s="7"/>
      <c r="J626" s="7"/>
      <c r="K626" s="7"/>
      <c r="R626" s="5"/>
      <c r="S626" s="5"/>
      <c r="T626" s="5"/>
    </row>
    <row r="627">
      <c r="I627" s="7"/>
      <c r="J627" s="7"/>
      <c r="K627" s="7"/>
      <c r="R627" s="5"/>
      <c r="S627" s="5"/>
      <c r="T627" s="5"/>
    </row>
    <row r="628">
      <c r="I628" s="7"/>
      <c r="J628" s="7"/>
      <c r="K628" s="7"/>
      <c r="R628" s="5"/>
      <c r="S628" s="5"/>
      <c r="T628" s="5"/>
    </row>
    <row r="629">
      <c r="I629" s="7"/>
      <c r="J629" s="7"/>
      <c r="K629" s="7"/>
      <c r="R629" s="5"/>
      <c r="S629" s="5"/>
      <c r="T629" s="5"/>
    </row>
    <row r="630">
      <c r="I630" s="7"/>
      <c r="J630" s="7"/>
      <c r="K630" s="7"/>
      <c r="R630" s="5"/>
      <c r="S630" s="5"/>
      <c r="T630" s="5"/>
    </row>
    <row r="631">
      <c r="I631" s="7"/>
      <c r="J631" s="7"/>
      <c r="K631" s="7"/>
      <c r="R631" s="5"/>
      <c r="S631" s="5"/>
      <c r="T631" s="5"/>
    </row>
    <row r="632">
      <c r="I632" s="7"/>
      <c r="J632" s="7"/>
      <c r="K632" s="7"/>
      <c r="R632" s="5"/>
      <c r="S632" s="5"/>
      <c r="T632" s="5"/>
    </row>
    <row r="633">
      <c r="I633" s="7"/>
      <c r="J633" s="7"/>
      <c r="K633" s="7"/>
      <c r="R633" s="5"/>
      <c r="S633" s="5"/>
      <c r="T633" s="5"/>
    </row>
    <row r="634">
      <c r="I634" s="7"/>
      <c r="J634" s="7"/>
      <c r="K634" s="7"/>
      <c r="R634" s="5"/>
      <c r="S634" s="5"/>
      <c r="T634" s="5"/>
    </row>
    <row r="635">
      <c r="I635" s="7"/>
      <c r="J635" s="7"/>
      <c r="K635" s="7"/>
      <c r="R635" s="5"/>
      <c r="S635" s="5"/>
      <c r="T635" s="5"/>
    </row>
    <row r="636">
      <c r="I636" s="7"/>
      <c r="J636" s="7"/>
      <c r="K636" s="7"/>
      <c r="R636" s="5"/>
      <c r="S636" s="5"/>
      <c r="T636" s="5"/>
    </row>
    <row r="637">
      <c r="I637" s="7"/>
      <c r="J637" s="7"/>
      <c r="K637" s="7"/>
      <c r="R637" s="5"/>
      <c r="S637" s="5"/>
      <c r="T637" s="5"/>
    </row>
    <row r="638">
      <c r="I638" s="7"/>
      <c r="J638" s="7"/>
      <c r="K638" s="7"/>
      <c r="R638" s="5"/>
      <c r="S638" s="5"/>
      <c r="T638" s="5"/>
    </row>
    <row r="639">
      <c r="I639" s="7"/>
      <c r="J639" s="7"/>
      <c r="K639" s="7"/>
      <c r="R639" s="5"/>
      <c r="S639" s="5"/>
      <c r="T639" s="5"/>
    </row>
    <row r="640">
      <c r="I640" s="7"/>
      <c r="J640" s="7"/>
      <c r="K640" s="7"/>
      <c r="R640" s="5"/>
      <c r="S640" s="5"/>
      <c r="T640" s="5"/>
    </row>
    <row r="641">
      <c r="I641" s="7"/>
      <c r="J641" s="7"/>
      <c r="K641" s="7"/>
      <c r="R641" s="5"/>
      <c r="S641" s="5"/>
      <c r="T641" s="5"/>
    </row>
    <row r="642">
      <c r="I642" s="7"/>
      <c r="J642" s="7"/>
      <c r="K642" s="7"/>
      <c r="R642" s="5"/>
      <c r="S642" s="5"/>
      <c r="T642" s="5"/>
    </row>
    <row r="643">
      <c r="I643" s="7"/>
      <c r="J643" s="7"/>
      <c r="K643" s="7"/>
      <c r="R643" s="5"/>
      <c r="S643" s="5"/>
      <c r="T643" s="5"/>
    </row>
    <row r="644">
      <c r="I644" s="7"/>
      <c r="J644" s="7"/>
      <c r="K644" s="7"/>
      <c r="R644" s="5"/>
      <c r="S644" s="5"/>
      <c r="T644" s="5"/>
    </row>
    <row r="645">
      <c r="I645" s="7"/>
      <c r="J645" s="7"/>
      <c r="K645" s="7"/>
      <c r="R645" s="5"/>
      <c r="S645" s="5"/>
      <c r="T645" s="5"/>
    </row>
    <row r="646">
      <c r="I646" s="7"/>
      <c r="J646" s="7"/>
      <c r="K646" s="7"/>
      <c r="R646" s="5"/>
      <c r="S646" s="5"/>
      <c r="T646" s="5"/>
    </row>
    <row r="647">
      <c r="I647" s="7"/>
      <c r="J647" s="7"/>
      <c r="K647" s="7"/>
      <c r="R647" s="5"/>
      <c r="S647" s="5"/>
      <c r="T647" s="5"/>
    </row>
    <row r="648">
      <c r="I648" s="7"/>
      <c r="J648" s="7"/>
      <c r="K648" s="7"/>
      <c r="R648" s="5"/>
      <c r="S648" s="5"/>
      <c r="T648" s="5"/>
    </row>
    <row r="649">
      <c r="I649" s="7"/>
      <c r="J649" s="7"/>
      <c r="K649" s="7"/>
      <c r="R649" s="5"/>
      <c r="S649" s="5"/>
      <c r="T649" s="5"/>
    </row>
    <row r="650">
      <c r="I650" s="7"/>
      <c r="J650" s="7"/>
      <c r="K650" s="7"/>
      <c r="R650" s="5"/>
      <c r="S650" s="5"/>
      <c r="T650" s="5"/>
    </row>
    <row r="651">
      <c r="I651" s="7"/>
      <c r="J651" s="7"/>
      <c r="K651" s="7"/>
      <c r="R651" s="5"/>
      <c r="S651" s="5"/>
      <c r="T651" s="5"/>
    </row>
    <row r="652">
      <c r="I652" s="7"/>
      <c r="J652" s="7"/>
      <c r="K652" s="7"/>
      <c r="R652" s="5"/>
      <c r="S652" s="5"/>
      <c r="T652" s="5"/>
    </row>
    <row r="653">
      <c r="I653" s="7"/>
      <c r="J653" s="7"/>
      <c r="K653" s="7"/>
      <c r="R653" s="5"/>
      <c r="S653" s="5"/>
      <c r="T653" s="5"/>
    </row>
    <row r="654">
      <c r="I654" s="7"/>
      <c r="J654" s="7"/>
      <c r="K654" s="7"/>
      <c r="R654" s="5"/>
      <c r="S654" s="5"/>
      <c r="T654" s="5"/>
    </row>
    <row r="655">
      <c r="I655" s="7"/>
      <c r="J655" s="7"/>
      <c r="K655" s="7"/>
      <c r="R655" s="5"/>
      <c r="S655" s="5"/>
      <c r="T655" s="5"/>
    </row>
    <row r="656">
      <c r="I656" s="7"/>
      <c r="J656" s="7"/>
      <c r="K656" s="7"/>
      <c r="R656" s="5"/>
      <c r="S656" s="5"/>
      <c r="T656" s="5"/>
    </row>
    <row r="657">
      <c r="I657" s="7"/>
      <c r="J657" s="7"/>
      <c r="K657" s="7"/>
      <c r="R657" s="5"/>
      <c r="S657" s="5"/>
      <c r="T657" s="5"/>
    </row>
    <row r="658">
      <c r="I658" s="7"/>
      <c r="J658" s="7"/>
      <c r="K658" s="7"/>
      <c r="R658" s="5"/>
      <c r="S658" s="5"/>
      <c r="T658" s="5"/>
    </row>
    <row r="659">
      <c r="I659" s="7"/>
      <c r="J659" s="7"/>
      <c r="K659" s="7"/>
      <c r="R659" s="5"/>
      <c r="S659" s="5"/>
      <c r="T659" s="5"/>
    </row>
    <row r="660">
      <c r="I660" s="7"/>
      <c r="J660" s="7"/>
      <c r="K660" s="7"/>
      <c r="R660" s="5"/>
      <c r="S660" s="5"/>
      <c r="T660" s="5"/>
    </row>
    <row r="661">
      <c r="I661" s="7"/>
      <c r="J661" s="7"/>
      <c r="K661" s="7"/>
      <c r="R661" s="5"/>
      <c r="S661" s="5"/>
      <c r="T661" s="5"/>
    </row>
    <row r="662">
      <c r="I662" s="7"/>
      <c r="J662" s="7"/>
      <c r="K662" s="7"/>
      <c r="R662" s="5"/>
      <c r="S662" s="5"/>
      <c r="T662" s="5"/>
    </row>
    <row r="663">
      <c r="I663" s="7"/>
      <c r="J663" s="7"/>
      <c r="K663" s="7"/>
      <c r="R663" s="5"/>
      <c r="S663" s="5"/>
      <c r="T663" s="5"/>
    </row>
    <row r="664">
      <c r="I664" s="7"/>
      <c r="J664" s="7"/>
      <c r="K664" s="7"/>
      <c r="R664" s="5"/>
      <c r="S664" s="5"/>
      <c r="T664" s="5"/>
    </row>
    <row r="665">
      <c r="I665" s="7"/>
      <c r="J665" s="7"/>
      <c r="K665" s="7"/>
      <c r="R665" s="5"/>
      <c r="S665" s="5"/>
      <c r="T665" s="5"/>
    </row>
    <row r="666">
      <c r="I666" s="7"/>
      <c r="J666" s="7"/>
      <c r="K666" s="7"/>
      <c r="R666" s="5"/>
      <c r="S666" s="5"/>
      <c r="T666" s="5"/>
    </row>
    <row r="667">
      <c r="I667" s="7"/>
      <c r="J667" s="7"/>
      <c r="K667" s="7"/>
      <c r="R667" s="5"/>
      <c r="S667" s="5"/>
      <c r="T667" s="5"/>
    </row>
    <row r="668">
      <c r="I668" s="7"/>
      <c r="J668" s="7"/>
      <c r="K668" s="7"/>
      <c r="R668" s="5"/>
      <c r="S668" s="5"/>
      <c r="T668" s="5"/>
    </row>
    <row r="669">
      <c r="I669" s="7"/>
      <c r="J669" s="7"/>
      <c r="K669" s="7"/>
      <c r="R669" s="5"/>
      <c r="S669" s="5"/>
      <c r="T669" s="5"/>
    </row>
    <row r="670">
      <c r="I670" s="7"/>
      <c r="J670" s="7"/>
      <c r="K670" s="7"/>
      <c r="R670" s="5"/>
      <c r="S670" s="5"/>
      <c r="T670" s="5"/>
    </row>
    <row r="671">
      <c r="I671" s="7"/>
      <c r="J671" s="7"/>
      <c r="K671" s="7"/>
      <c r="R671" s="5"/>
      <c r="S671" s="5"/>
      <c r="T671" s="5"/>
    </row>
    <row r="672">
      <c r="I672" s="7"/>
      <c r="J672" s="7"/>
      <c r="K672" s="7"/>
      <c r="R672" s="5"/>
      <c r="S672" s="5"/>
      <c r="T672" s="5"/>
    </row>
    <row r="673">
      <c r="I673" s="7"/>
      <c r="J673" s="7"/>
      <c r="K673" s="7"/>
      <c r="R673" s="5"/>
      <c r="S673" s="5"/>
      <c r="T673" s="5"/>
    </row>
    <row r="674">
      <c r="I674" s="7"/>
      <c r="J674" s="7"/>
      <c r="K674" s="7"/>
      <c r="R674" s="5"/>
      <c r="S674" s="5"/>
      <c r="T674" s="5"/>
    </row>
    <row r="675">
      <c r="I675" s="7"/>
      <c r="J675" s="7"/>
      <c r="K675" s="7"/>
      <c r="R675" s="5"/>
      <c r="S675" s="5"/>
      <c r="T675" s="5"/>
    </row>
    <row r="676">
      <c r="I676" s="7"/>
      <c r="J676" s="7"/>
      <c r="K676" s="7"/>
      <c r="R676" s="5"/>
      <c r="S676" s="5"/>
      <c r="T676" s="5"/>
    </row>
    <row r="677">
      <c r="I677" s="7"/>
      <c r="J677" s="7"/>
      <c r="K677" s="7"/>
      <c r="R677" s="5"/>
      <c r="S677" s="5"/>
      <c r="T677" s="5"/>
    </row>
    <row r="678">
      <c r="I678" s="7"/>
      <c r="J678" s="7"/>
      <c r="K678" s="7"/>
      <c r="R678" s="5"/>
      <c r="S678" s="5"/>
      <c r="T678" s="5"/>
    </row>
    <row r="679">
      <c r="I679" s="7"/>
      <c r="J679" s="7"/>
      <c r="K679" s="7"/>
      <c r="R679" s="5"/>
      <c r="S679" s="5"/>
      <c r="T679" s="5"/>
    </row>
    <row r="680">
      <c r="I680" s="7"/>
      <c r="J680" s="7"/>
      <c r="K680" s="7"/>
      <c r="R680" s="5"/>
      <c r="S680" s="5"/>
      <c r="T680" s="5"/>
    </row>
    <row r="681">
      <c r="I681" s="7"/>
      <c r="J681" s="7"/>
      <c r="K681" s="7"/>
      <c r="R681" s="5"/>
      <c r="S681" s="5"/>
      <c r="T681" s="5"/>
    </row>
    <row r="682">
      <c r="I682" s="7"/>
      <c r="J682" s="7"/>
      <c r="K682" s="7"/>
      <c r="R682" s="5"/>
      <c r="S682" s="5"/>
      <c r="T682" s="5"/>
    </row>
    <row r="683">
      <c r="I683" s="7"/>
      <c r="J683" s="7"/>
      <c r="K683" s="7"/>
      <c r="R683" s="5"/>
      <c r="S683" s="5"/>
      <c r="T683" s="5"/>
    </row>
    <row r="684">
      <c r="I684" s="7"/>
      <c r="J684" s="7"/>
      <c r="K684" s="7"/>
      <c r="R684" s="5"/>
      <c r="S684" s="5"/>
      <c r="T684" s="5"/>
    </row>
    <row r="685">
      <c r="I685" s="7"/>
      <c r="J685" s="7"/>
      <c r="K685" s="7"/>
      <c r="R685" s="5"/>
      <c r="S685" s="5"/>
      <c r="T685" s="5"/>
    </row>
    <row r="686">
      <c r="I686" s="7"/>
      <c r="J686" s="7"/>
      <c r="K686" s="7"/>
      <c r="R686" s="5"/>
      <c r="S686" s="5"/>
      <c r="T686" s="5"/>
    </row>
    <row r="687">
      <c r="I687" s="7"/>
      <c r="J687" s="7"/>
      <c r="K687" s="7"/>
      <c r="R687" s="5"/>
      <c r="S687" s="5"/>
      <c r="T687" s="5"/>
    </row>
    <row r="688">
      <c r="I688" s="7"/>
      <c r="J688" s="7"/>
      <c r="K688" s="7"/>
      <c r="R688" s="5"/>
      <c r="S688" s="5"/>
      <c r="T688" s="5"/>
    </row>
    <row r="689">
      <c r="I689" s="7"/>
      <c r="J689" s="7"/>
      <c r="K689" s="7"/>
      <c r="R689" s="5"/>
      <c r="S689" s="5"/>
      <c r="T689" s="5"/>
    </row>
    <row r="690">
      <c r="I690" s="7"/>
      <c r="J690" s="7"/>
      <c r="K690" s="7"/>
      <c r="R690" s="5"/>
      <c r="S690" s="5"/>
      <c r="T690" s="5"/>
    </row>
    <row r="691">
      <c r="I691" s="7"/>
      <c r="J691" s="7"/>
      <c r="K691" s="7"/>
      <c r="R691" s="5"/>
      <c r="S691" s="5"/>
      <c r="T691" s="5"/>
    </row>
    <row r="692">
      <c r="I692" s="7"/>
      <c r="J692" s="7"/>
      <c r="K692" s="7"/>
      <c r="R692" s="5"/>
      <c r="S692" s="5"/>
      <c r="T692" s="5"/>
    </row>
    <row r="693">
      <c r="I693" s="7"/>
      <c r="J693" s="7"/>
      <c r="K693" s="7"/>
      <c r="R693" s="5"/>
      <c r="S693" s="5"/>
      <c r="T693" s="5"/>
    </row>
    <row r="694">
      <c r="I694" s="7"/>
      <c r="J694" s="7"/>
      <c r="K694" s="7"/>
      <c r="R694" s="5"/>
      <c r="S694" s="5"/>
      <c r="T694" s="5"/>
    </row>
    <row r="695">
      <c r="I695" s="7"/>
      <c r="J695" s="7"/>
      <c r="K695" s="7"/>
      <c r="R695" s="5"/>
      <c r="S695" s="5"/>
      <c r="T695" s="5"/>
    </row>
    <row r="696">
      <c r="I696" s="7"/>
      <c r="J696" s="7"/>
      <c r="K696" s="7"/>
      <c r="R696" s="5"/>
      <c r="S696" s="5"/>
      <c r="T696" s="5"/>
    </row>
    <row r="697">
      <c r="I697" s="7"/>
      <c r="J697" s="7"/>
      <c r="K697" s="7"/>
      <c r="R697" s="5"/>
      <c r="S697" s="5"/>
      <c r="T697" s="5"/>
    </row>
    <row r="698">
      <c r="I698" s="7"/>
      <c r="J698" s="7"/>
      <c r="K698" s="7"/>
      <c r="R698" s="5"/>
      <c r="S698" s="5"/>
      <c r="T698" s="5"/>
    </row>
    <row r="699">
      <c r="I699" s="7"/>
      <c r="J699" s="7"/>
      <c r="K699" s="7"/>
      <c r="R699" s="5"/>
      <c r="S699" s="5"/>
      <c r="T699" s="5"/>
    </row>
    <row r="700">
      <c r="I700" s="7"/>
      <c r="J700" s="7"/>
      <c r="K700" s="7"/>
      <c r="R700" s="5"/>
      <c r="S700" s="5"/>
      <c r="T700" s="5"/>
    </row>
    <row r="701">
      <c r="I701" s="7"/>
      <c r="J701" s="7"/>
      <c r="K701" s="7"/>
      <c r="R701" s="5"/>
      <c r="S701" s="5"/>
      <c r="T701" s="5"/>
    </row>
    <row r="702">
      <c r="I702" s="7"/>
      <c r="J702" s="7"/>
      <c r="K702" s="7"/>
      <c r="R702" s="5"/>
      <c r="S702" s="5"/>
      <c r="T702" s="5"/>
    </row>
    <row r="703">
      <c r="I703" s="7"/>
      <c r="J703" s="7"/>
      <c r="K703" s="7"/>
      <c r="R703" s="5"/>
      <c r="S703" s="5"/>
      <c r="T703" s="5"/>
    </row>
    <row r="704">
      <c r="I704" s="7"/>
      <c r="J704" s="7"/>
      <c r="K704" s="7"/>
      <c r="R704" s="5"/>
      <c r="S704" s="5"/>
      <c r="T704" s="5"/>
    </row>
    <row r="705">
      <c r="I705" s="7"/>
      <c r="J705" s="7"/>
      <c r="K705" s="7"/>
      <c r="R705" s="5"/>
      <c r="S705" s="5"/>
      <c r="T705" s="5"/>
    </row>
    <row r="706">
      <c r="I706" s="7"/>
      <c r="J706" s="7"/>
      <c r="K706" s="7"/>
      <c r="R706" s="5"/>
      <c r="S706" s="5"/>
      <c r="T706" s="5"/>
    </row>
    <row r="707">
      <c r="I707" s="7"/>
      <c r="J707" s="7"/>
      <c r="K707" s="7"/>
      <c r="R707" s="5"/>
      <c r="S707" s="5"/>
      <c r="T707" s="5"/>
    </row>
    <row r="708">
      <c r="I708" s="7"/>
      <c r="J708" s="7"/>
      <c r="K708" s="7"/>
      <c r="R708" s="5"/>
      <c r="S708" s="5"/>
      <c r="T708" s="5"/>
    </row>
    <row r="709">
      <c r="I709" s="7"/>
      <c r="J709" s="7"/>
      <c r="K709" s="7"/>
      <c r="R709" s="5"/>
      <c r="S709" s="5"/>
      <c r="T709" s="5"/>
    </row>
    <row r="710">
      <c r="I710" s="7"/>
      <c r="J710" s="7"/>
      <c r="K710" s="7"/>
      <c r="R710" s="5"/>
      <c r="S710" s="5"/>
      <c r="T710" s="5"/>
    </row>
    <row r="711">
      <c r="I711" s="7"/>
      <c r="J711" s="7"/>
      <c r="K711" s="7"/>
      <c r="R711" s="5"/>
      <c r="S711" s="5"/>
      <c r="T711" s="5"/>
    </row>
    <row r="712">
      <c r="I712" s="7"/>
      <c r="J712" s="7"/>
      <c r="K712" s="7"/>
      <c r="R712" s="5"/>
      <c r="S712" s="5"/>
      <c r="T712" s="5"/>
    </row>
    <row r="713">
      <c r="I713" s="7"/>
      <c r="J713" s="7"/>
      <c r="K713" s="7"/>
      <c r="R713" s="5"/>
      <c r="S713" s="5"/>
      <c r="T713" s="5"/>
    </row>
    <row r="714">
      <c r="I714" s="7"/>
      <c r="J714" s="7"/>
      <c r="K714" s="7"/>
      <c r="R714" s="5"/>
      <c r="S714" s="5"/>
      <c r="T714" s="5"/>
    </row>
    <row r="715">
      <c r="I715" s="7"/>
      <c r="J715" s="7"/>
      <c r="K715" s="7"/>
      <c r="R715" s="5"/>
      <c r="S715" s="5"/>
      <c r="T715" s="5"/>
    </row>
    <row r="716">
      <c r="I716" s="7"/>
      <c r="J716" s="7"/>
      <c r="K716" s="7"/>
      <c r="R716" s="5"/>
      <c r="S716" s="5"/>
      <c r="T716" s="5"/>
    </row>
    <row r="717">
      <c r="I717" s="7"/>
      <c r="J717" s="7"/>
      <c r="K717" s="7"/>
      <c r="R717" s="5"/>
      <c r="S717" s="5"/>
      <c r="T717" s="5"/>
    </row>
    <row r="718">
      <c r="I718" s="7"/>
      <c r="J718" s="7"/>
      <c r="K718" s="7"/>
      <c r="R718" s="5"/>
      <c r="S718" s="5"/>
      <c r="T718" s="5"/>
    </row>
    <row r="719">
      <c r="I719" s="7"/>
      <c r="J719" s="7"/>
      <c r="K719" s="7"/>
      <c r="R719" s="5"/>
      <c r="S719" s="5"/>
      <c r="T719" s="5"/>
    </row>
    <row r="720">
      <c r="I720" s="7"/>
      <c r="J720" s="7"/>
      <c r="K720" s="7"/>
      <c r="R720" s="5"/>
      <c r="S720" s="5"/>
      <c r="T720" s="5"/>
    </row>
    <row r="721">
      <c r="I721" s="7"/>
      <c r="J721" s="7"/>
      <c r="K721" s="7"/>
      <c r="R721" s="5"/>
      <c r="S721" s="5"/>
      <c r="T721" s="5"/>
    </row>
    <row r="722">
      <c r="I722" s="7"/>
      <c r="J722" s="7"/>
      <c r="K722" s="7"/>
      <c r="R722" s="5"/>
      <c r="S722" s="5"/>
      <c r="T722" s="5"/>
    </row>
    <row r="723">
      <c r="I723" s="7"/>
      <c r="J723" s="7"/>
      <c r="K723" s="7"/>
      <c r="R723" s="5"/>
      <c r="S723" s="5"/>
      <c r="T723" s="5"/>
    </row>
    <row r="724">
      <c r="I724" s="7"/>
      <c r="J724" s="7"/>
      <c r="K724" s="7"/>
      <c r="R724" s="5"/>
      <c r="S724" s="5"/>
      <c r="T724" s="5"/>
    </row>
    <row r="725">
      <c r="I725" s="7"/>
      <c r="J725" s="7"/>
      <c r="K725" s="7"/>
      <c r="R725" s="5"/>
      <c r="S725" s="5"/>
      <c r="T725" s="5"/>
    </row>
    <row r="726">
      <c r="I726" s="7"/>
      <c r="J726" s="7"/>
      <c r="K726" s="7"/>
      <c r="R726" s="5"/>
      <c r="S726" s="5"/>
      <c r="T726" s="5"/>
    </row>
    <row r="727">
      <c r="I727" s="7"/>
      <c r="J727" s="7"/>
      <c r="K727" s="7"/>
      <c r="R727" s="5"/>
      <c r="S727" s="5"/>
      <c r="T727" s="5"/>
    </row>
    <row r="728">
      <c r="I728" s="7"/>
      <c r="J728" s="7"/>
      <c r="K728" s="7"/>
      <c r="R728" s="5"/>
      <c r="S728" s="5"/>
      <c r="T728" s="5"/>
    </row>
    <row r="729">
      <c r="I729" s="7"/>
      <c r="J729" s="7"/>
      <c r="K729" s="7"/>
      <c r="R729" s="5"/>
      <c r="S729" s="5"/>
      <c r="T729" s="5"/>
    </row>
    <row r="730">
      <c r="I730" s="7"/>
      <c r="J730" s="7"/>
      <c r="K730" s="7"/>
      <c r="R730" s="5"/>
      <c r="S730" s="5"/>
      <c r="T730" s="5"/>
    </row>
    <row r="731">
      <c r="I731" s="7"/>
      <c r="J731" s="7"/>
      <c r="K731" s="7"/>
      <c r="R731" s="5"/>
      <c r="S731" s="5"/>
      <c r="T731" s="5"/>
    </row>
    <row r="732">
      <c r="I732" s="7"/>
      <c r="J732" s="7"/>
      <c r="K732" s="7"/>
      <c r="R732" s="5"/>
      <c r="S732" s="5"/>
      <c r="T732" s="5"/>
    </row>
    <row r="733">
      <c r="I733" s="7"/>
      <c r="J733" s="7"/>
      <c r="K733" s="7"/>
      <c r="R733" s="5"/>
      <c r="S733" s="5"/>
      <c r="T733" s="5"/>
    </row>
    <row r="734">
      <c r="I734" s="7"/>
      <c r="J734" s="7"/>
      <c r="K734" s="7"/>
      <c r="R734" s="5"/>
      <c r="S734" s="5"/>
      <c r="T734" s="5"/>
    </row>
    <row r="735">
      <c r="I735" s="7"/>
      <c r="J735" s="7"/>
      <c r="K735" s="7"/>
      <c r="R735" s="5"/>
      <c r="S735" s="5"/>
      <c r="T735" s="5"/>
    </row>
    <row r="736">
      <c r="I736" s="7"/>
      <c r="J736" s="7"/>
      <c r="K736" s="7"/>
      <c r="R736" s="5"/>
      <c r="S736" s="5"/>
      <c r="T736" s="5"/>
    </row>
    <row r="737">
      <c r="I737" s="7"/>
      <c r="J737" s="7"/>
      <c r="K737" s="7"/>
      <c r="R737" s="5"/>
      <c r="S737" s="5"/>
      <c r="T737" s="5"/>
    </row>
    <row r="738">
      <c r="I738" s="7"/>
      <c r="J738" s="7"/>
      <c r="K738" s="7"/>
      <c r="R738" s="5"/>
      <c r="S738" s="5"/>
      <c r="T738" s="5"/>
    </row>
    <row r="739">
      <c r="I739" s="7"/>
      <c r="J739" s="7"/>
      <c r="K739" s="7"/>
      <c r="R739" s="5"/>
      <c r="S739" s="5"/>
      <c r="T739" s="5"/>
    </row>
    <row r="740">
      <c r="I740" s="7"/>
      <c r="J740" s="7"/>
      <c r="K740" s="7"/>
      <c r="R740" s="5"/>
      <c r="S740" s="5"/>
      <c r="T740" s="5"/>
    </row>
    <row r="741">
      <c r="I741" s="7"/>
      <c r="J741" s="7"/>
      <c r="K741" s="7"/>
      <c r="R741" s="5"/>
      <c r="S741" s="5"/>
      <c r="T741" s="5"/>
    </row>
    <row r="742">
      <c r="I742" s="7"/>
      <c r="J742" s="7"/>
      <c r="K742" s="7"/>
      <c r="R742" s="5"/>
      <c r="S742" s="5"/>
      <c r="T742" s="5"/>
    </row>
    <row r="743">
      <c r="I743" s="7"/>
      <c r="J743" s="7"/>
      <c r="K743" s="7"/>
      <c r="R743" s="5"/>
      <c r="S743" s="5"/>
      <c r="T743" s="5"/>
    </row>
    <row r="744">
      <c r="I744" s="7"/>
      <c r="J744" s="7"/>
      <c r="K744" s="7"/>
      <c r="R744" s="5"/>
      <c r="S744" s="5"/>
      <c r="T744" s="5"/>
    </row>
    <row r="745">
      <c r="I745" s="7"/>
      <c r="J745" s="7"/>
      <c r="K745" s="7"/>
      <c r="R745" s="5"/>
      <c r="S745" s="5"/>
      <c r="T745" s="5"/>
    </row>
    <row r="746">
      <c r="I746" s="7"/>
      <c r="J746" s="7"/>
      <c r="K746" s="7"/>
      <c r="R746" s="5"/>
      <c r="S746" s="5"/>
      <c r="T746" s="5"/>
    </row>
    <row r="747">
      <c r="I747" s="7"/>
      <c r="J747" s="7"/>
      <c r="K747" s="7"/>
      <c r="R747" s="5"/>
      <c r="S747" s="5"/>
      <c r="T747" s="5"/>
    </row>
    <row r="748">
      <c r="I748" s="7"/>
      <c r="J748" s="7"/>
      <c r="K748" s="7"/>
      <c r="R748" s="5"/>
      <c r="S748" s="5"/>
      <c r="T748" s="5"/>
    </row>
    <row r="749">
      <c r="I749" s="7"/>
      <c r="J749" s="7"/>
      <c r="K749" s="7"/>
      <c r="R749" s="5"/>
      <c r="S749" s="5"/>
      <c r="T749" s="5"/>
    </row>
    <row r="750">
      <c r="I750" s="7"/>
      <c r="J750" s="7"/>
      <c r="K750" s="7"/>
      <c r="R750" s="5"/>
      <c r="S750" s="5"/>
      <c r="T750" s="5"/>
    </row>
    <row r="751">
      <c r="I751" s="7"/>
      <c r="J751" s="7"/>
      <c r="K751" s="7"/>
      <c r="R751" s="5"/>
      <c r="S751" s="5"/>
      <c r="T751" s="5"/>
    </row>
    <row r="752">
      <c r="I752" s="7"/>
      <c r="J752" s="7"/>
      <c r="K752" s="7"/>
      <c r="R752" s="5"/>
      <c r="S752" s="5"/>
      <c r="T752" s="5"/>
    </row>
    <row r="753">
      <c r="I753" s="7"/>
      <c r="J753" s="7"/>
      <c r="K753" s="7"/>
      <c r="R753" s="5"/>
      <c r="S753" s="5"/>
      <c r="T753" s="5"/>
    </row>
    <row r="754">
      <c r="I754" s="7"/>
      <c r="J754" s="7"/>
      <c r="K754" s="7"/>
      <c r="R754" s="5"/>
      <c r="S754" s="5"/>
      <c r="T754" s="5"/>
    </row>
    <row r="755">
      <c r="I755" s="7"/>
      <c r="J755" s="7"/>
      <c r="K755" s="7"/>
      <c r="R755" s="5"/>
      <c r="S755" s="5"/>
      <c r="T755" s="5"/>
    </row>
    <row r="756">
      <c r="I756" s="7"/>
      <c r="J756" s="7"/>
      <c r="K756" s="7"/>
      <c r="R756" s="5"/>
      <c r="S756" s="5"/>
      <c r="T756" s="5"/>
    </row>
    <row r="757">
      <c r="I757" s="7"/>
      <c r="J757" s="7"/>
      <c r="K757" s="7"/>
      <c r="R757" s="5"/>
      <c r="S757" s="5"/>
      <c r="T757" s="5"/>
    </row>
    <row r="758">
      <c r="I758" s="7"/>
      <c r="J758" s="7"/>
      <c r="K758" s="7"/>
      <c r="R758" s="5"/>
      <c r="S758" s="5"/>
      <c r="T758" s="5"/>
    </row>
    <row r="759">
      <c r="I759" s="7"/>
      <c r="J759" s="7"/>
      <c r="K759" s="7"/>
      <c r="R759" s="5"/>
      <c r="S759" s="5"/>
      <c r="T759" s="5"/>
    </row>
    <row r="760">
      <c r="I760" s="7"/>
      <c r="J760" s="7"/>
      <c r="K760" s="7"/>
      <c r="R760" s="5"/>
      <c r="S760" s="5"/>
      <c r="T760" s="5"/>
    </row>
    <row r="761">
      <c r="I761" s="7"/>
      <c r="J761" s="7"/>
      <c r="K761" s="7"/>
      <c r="R761" s="5"/>
      <c r="S761" s="5"/>
      <c r="T761" s="5"/>
    </row>
    <row r="762">
      <c r="I762" s="7"/>
      <c r="J762" s="7"/>
      <c r="K762" s="7"/>
      <c r="R762" s="5"/>
      <c r="S762" s="5"/>
      <c r="T762" s="5"/>
    </row>
    <row r="763">
      <c r="I763" s="7"/>
      <c r="J763" s="7"/>
      <c r="K763" s="7"/>
      <c r="R763" s="5"/>
      <c r="S763" s="5"/>
      <c r="T763" s="5"/>
    </row>
    <row r="764">
      <c r="I764" s="7"/>
      <c r="J764" s="7"/>
      <c r="K764" s="7"/>
      <c r="R764" s="5"/>
      <c r="S764" s="5"/>
      <c r="T764" s="5"/>
    </row>
    <row r="765">
      <c r="I765" s="7"/>
      <c r="J765" s="7"/>
      <c r="K765" s="7"/>
      <c r="R765" s="5"/>
      <c r="S765" s="5"/>
      <c r="T765" s="5"/>
    </row>
    <row r="766">
      <c r="I766" s="7"/>
      <c r="J766" s="7"/>
      <c r="K766" s="7"/>
      <c r="R766" s="5"/>
      <c r="S766" s="5"/>
      <c r="T766" s="5"/>
    </row>
    <row r="767">
      <c r="I767" s="7"/>
      <c r="J767" s="7"/>
      <c r="K767" s="7"/>
      <c r="R767" s="5"/>
      <c r="S767" s="5"/>
      <c r="T767" s="5"/>
    </row>
    <row r="768">
      <c r="I768" s="7"/>
      <c r="J768" s="7"/>
      <c r="K768" s="7"/>
      <c r="R768" s="5"/>
      <c r="S768" s="5"/>
      <c r="T768" s="5"/>
    </row>
    <row r="769">
      <c r="I769" s="7"/>
      <c r="J769" s="7"/>
      <c r="K769" s="7"/>
      <c r="R769" s="5"/>
      <c r="S769" s="5"/>
      <c r="T769" s="5"/>
    </row>
    <row r="770">
      <c r="I770" s="7"/>
      <c r="J770" s="7"/>
      <c r="K770" s="7"/>
      <c r="R770" s="5"/>
      <c r="S770" s="5"/>
      <c r="T770" s="5"/>
    </row>
    <row r="771">
      <c r="I771" s="7"/>
      <c r="J771" s="7"/>
      <c r="K771" s="7"/>
      <c r="R771" s="5"/>
      <c r="S771" s="5"/>
      <c r="T771" s="5"/>
    </row>
    <row r="772">
      <c r="I772" s="7"/>
      <c r="J772" s="7"/>
      <c r="K772" s="7"/>
      <c r="R772" s="5"/>
      <c r="S772" s="5"/>
      <c r="T772" s="5"/>
    </row>
    <row r="773">
      <c r="I773" s="7"/>
      <c r="J773" s="7"/>
      <c r="K773" s="7"/>
      <c r="R773" s="5"/>
      <c r="S773" s="5"/>
      <c r="T773" s="5"/>
    </row>
    <row r="774">
      <c r="I774" s="7"/>
      <c r="J774" s="7"/>
      <c r="K774" s="7"/>
      <c r="R774" s="5"/>
      <c r="S774" s="5"/>
      <c r="T774" s="5"/>
    </row>
    <row r="775">
      <c r="I775" s="7"/>
      <c r="J775" s="7"/>
      <c r="K775" s="7"/>
      <c r="R775" s="5"/>
      <c r="S775" s="5"/>
      <c r="T775" s="5"/>
    </row>
    <row r="776">
      <c r="I776" s="7"/>
      <c r="J776" s="7"/>
      <c r="K776" s="7"/>
      <c r="R776" s="5"/>
      <c r="S776" s="5"/>
      <c r="T776" s="5"/>
    </row>
    <row r="777">
      <c r="I777" s="7"/>
      <c r="J777" s="7"/>
      <c r="K777" s="7"/>
      <c r="R777" s="5"/>
      <c r="S777" s="5"/>
      <c r="T777" s="5"/>
    </row>
    <row r="778">
      <c r="I778" s="7"/>
      <c r="J778" s="7"/>
      <c r="K778" s="7"/>
      <c r="R778" s="5"/>
      <c r="S778" s="5"/>
      <c r="T778" s="5"/>
    </row>
    <row r="779">
      <c r="I779" s="7"/>
      <c r="J779" s="7"/>
      <c r="K779" s="7"/>
      <c r="R779" s="5"/>
      <c r="S779" s="5"/>
      <c r="T779" s="5"/>
    </row>
    <row r="780">
      <c r="I780" s="7"/>
      <c r="J780" s="7"/>
      <c r="K780" s="7"/>
      <c r="R780" s="5"/>
      <c r="S780" s="5"/>
      <c r="T780" s="5"/>
    </row>
    <row r="781">
      <c r="I781" s="7"/>
      <c r="J781" s="7"/>
      <c r="K781" s="7"/>
      <c r="R781" s="5"/>
      <c r="S781" s="5"/>
      <c r="T781" s="5"/>
    </row>
    <row r="782">
      <c r="I782" s="7"/>
      <c r="J782" s="7"/>
      <c r="K782" s="7"/>
      <c r="R782" s="5"/>
      <c r="S782" s="5"/>
      <c r="T782" s="5"/>
    </row>
    <row r="783">
      <c r="I783" s="7"/>
      <c r="J783" s="7"/>
      <c r="K783" s="7"/>
      <c r="R783" s="5"/>
      <c r="S783" s="5"/>
      <c r="T783" s="5"/>
    </row>
    <row r="784">
      <c r="I784" s="7"/>
      <c r="J784" s="7"/>
      <c r="K784" s="7"/>
      <c r="R784" s="5"/>
      <c r="S784" s="5"/>
      <c r="T784" s="5"/>
    </row>
    <row r="785">
      <c r="I785" s="7"/>
      <c r="J785" s="7"/>
      <c r="K785" s="7"/>
      <c r="R785" s="5"/>
      <c r="S785" s="5"/>
      <c r="T785" s="5"/>
    </row>
    <row r="786">
      <c r="I786" s="7"/>
      <c r="J786" s="7"/>
      <c r="K786" s="7"/>
      <c r="R786" s="5"/>
      <c r="S786" s="5"/>
      <c r="T786" s="5"/>
    </row>
    <row r="787">
      <c r="I787" s="7"/>
      <c r="J787" s="7"/>
      <c r="K787" s="7"/>
      <c r="R787" s="5"/>
      <c r="S787" s="5"/>
      <c r="T787" s="5"/>
    </row>
    <row r="788">
      <c r="I788" s="7"/>
      <c r="J788" s="7"/>
      <c r="K788" s="7"/>
      <c r="R788" s="5"/>
      <c r="S788" s="5"/>
      <c r="T788" s="5"/>
    </row>
    <row r="789">
      <c r="I789" s="7"/>
      <c r="J789" s="7"/>
      <c r="K789" s="7"/>
      <c r="R789" s="5"/>
      <c r="S789" s="5"/>
      <c r="T789" s="5"/>
    </row>
    <row r="790">
      <c r="I790" s="7"/>
      <c r="J790" s="7"/>
      <c r="K790" s="7"/>
      <c r="R790" s="5"/>
      <c r="S790" s="5"/>
      <c r="T790" s="5"/>
    </row>
    <row r="791">
      <c r="I791" s="7"/>
      <c r="J791" s="7"/>
      <c r="K791" s="7"/>
      <c r="R791" s="5"/>
      <c r="S791" s="5"/>
      <c r="T791" s="5"/>
    </row>
    <row r="792">
      <c r="I792" s="7"/>
      <c r="J792" s="7"/>
      <c r="K792" s="7"/>
      <c r="R792" s="5"/>
      <c r="S792" s="5"/>
      <c r="T792" s="5"/>
    </row>
    <row r="793">
      <c r="I793" s="7"/>
      <c r="J793" s="7"/>
      <c r="K793" s="7"/>
      <c r="R793" s="5"/>
      <c r="S793" s="5"/>
      <c r="T793" s="5"/>
    </row>
    <row r="794">
      <c r="I794" s="7"/>
      <c r="J794" s="7"/>
      <c r="K794" s="7"/>
      <c r="R794" s="5"/>
      <c r="S794" s="5"/>
      <c r="T794" s="5"/>
    </row>
    <row r="795">
      <c r="I795" s="7"/>
      <c r="J795" s="7"/>
      <c r="K795" s="7"/>
      <c r="R795" s="5"/>
      <c r="S795" s="5"/>
      <c r="T795" s="5"/>
    </row>
    <row r="796">
      <c r="I796" s="7"/>
      <c r="J796" s="7"/>
      <c r="K796" s="7"/>
      <c r="R796" s="5"/>
      <c r="S796" s="5"/>
      <c r="T796" s="5"/>
    </row>
    <row r="797">
      <c r="I797" s="7"/>
      <c r="J797" s="7"/>
      <c r="K797" s="7"/>
      <c r="R797" s="5"/>
      <c r="S797" s="5"/>
      <c r="T797" s="5"/>
    </row>
    <row r="798">
      <c r="I798" s="7"/>
      <c r="J798" s="7"/>
      <c r="K798" s="7"/>
      <c r="R798" s="5"/>
      <c r="S798" s="5"/>
      <c r="T798" s="5"/>
    </row>
    <row r="799">
      <c r="I799" s="7"/>
      <c r="J799" s="7"/>
      <c r="K799" s="7"/>
      <c r="R799" s="5"/>
      <c r="S799" s="5"/>
      <c r="T799" s="5"/>
    </row>
    <row r="800">
      <c r="I800" s="7"/>
      <c r="J800" s="7"/>
      <c r="K800" s="7"/>
      <c r="R800" s="5"/>
      <c r="S800" s="5"/>
      <c r="T800" s="5"/>
    </row>
    <row r="801">
      <c r="I801" s="7"/>
      <c r="J801" s="7"/>
      <c r="K801" s="7"/>
      <c r="R801" s="5"/>
      <c r="S801" s="5"/>
      <c r="T801" s="5"/>
    </row>
    <row r="802">
      <c r="I802" s="7"/>
      <c r="J802" s="7"/>
      <c r="K802" s="7"/>
      <c r="R802" s="5"/>
      <c r="S802" s="5"/>
      <c r="T802" s="5"/>
    </row>
    <row r="803">
      <c r="I803" s="7"/>
      <c r="J803" s="7"/>
      <c r="K803" s="7"/>
      <c r="R803" s="5"/>
      <c r="S803" s="5"/>
      <c r="T803" s="5"/>
    </row>
    <row r="804">
      <c r="I804" s="7"/>
      <c r="J804" s="7"/>
      <c r="K804" s="7"/>
      <c r="R804" s="5"/>
      <c r="S804" s="5"/>
      <c r="T804" s="5"/>
    </row>
    <row r="805">
      <c r="I805" s="7"/>
      <c r="J805" s="7"/>
      <c r="K805" s="7"/>
      <c r="R805" s="5"/>
      <c r="S805" s="5"/>
      <c r="T805" s="5"/>
    </row>
    <row r="806">
      <c r="I806" s="7"/>
      <c r="J806" s="7"/>
      <c r="K806" s="7"/>
      <c r="R806" s="5"/>
      <c r="S806" s="5"/>
      <c r="T806" s="5"/>
    </row>
    <row r="807">
      <c r="I807" s="7"/>
      <c r="J807" s="7"/>
      <c r="K807" s="7"/>
      <c r="R807" s="5"/>
      <c r="S807" s="5"/>
      <c r="T807" s="5"/>
    </row>
    <row r="808">
      <c r="I808" s="7"/>
      <c r="J808" s="7"/>
      <c r="K808" s="7"/>
      <c r="R808" s="5"/>
      <c r="S808" s="5"/>
      <c r="T808" s="5"/>
    </row>
    <row r="809">
      <c r="I809" s="7"/>
      <c r="J809" s="7"/>
      <c r="K809" s="7"/>
      <c r="R809" s="5"/>
      <c r="S809" s="5"/>
      <c r="T809" s="5"/>
    </row>
    <row r="810">
      <c r="I810" s="7"/>
      <c r="J810" s="7"/>
      <c r="K810" s="7"/>
      <c r="R810" s="5"/>
      <c r="S810" s="5"/>
      <c r="T810" s="5"/>
    </row>
    <row r="811">
      <c r="I811" s="7"/>
      <c r="J811" s="7"/>
      <c r="K811" s="7"/>
      <c r="R811" s="5"/>
      <c r="S811" s="5"/>
      <c r="T811" s="5"/>
    </row>
    <row r="812">
      <c r="I812" s="7"/>
      <c r="J812" s="7"/>
      <c r="K812" s="7"/>
      <c r="R812" s="5"/>
      <c r="S812" s="5"/>
      <c r="T812" s="5"/>
    </row>
    <row r="813">
      <c r="I813" s="7"/>
      <c r="J813" s="7"/>
      <c r="K813" s="7"/>
      <c r="R813" s="5"/>
      <c r="S813" s="5"/>
      <c r="T813" s="5"/>
    </row>
    <row r="814">
      <c r="I814" s="7"/>
      <c r="J814" s="7"/>
      <c r="K814" s="7"/>
      <c r="R814" s="5"/>
      <c r="S814" s="5"/>
      <c r="T814" s="5"/>
    </row>
    <row r="815">
      <c r="I815" s="7"/>
      <c r="J815" s="7"/>
      <c r="K815" s="7"/>
      <c r="R815" s="5"/>
      <c r="S815" s="5"/>
      <c r="T815" s="5"/>
    </row>
    <row r="816">
      <c r="I816" s="7"/>
      <c r="J816" s="7"/>
      <c r="K816" s="7"/>
      <c r="R816" s="5"/>
      <c r="S816" s="5"/>
      <c r="T816" s="5"/>
    </row>
    <row r="817">
      <c r="I817" s="7"/>
      <c r="J817" s="7"/>
      <c r="K817" s="7"/>
      <c r="R817" s="5"/>
      <c r="S817" s="5"/>
      <c r="T817" s="5"/>
    </row>
    <row r="818">
      <c r="I818" s="7"/>
      <c r="J818" s="7"/>
      <c r="K818" s="7"/>
      <c r="R818" s="5"/>
      <c r="S818" s="5"/>
      <c r="T818" s="5"/>
    </row>
    <row r="819">
      <c r="I819" s="7"/>
      <c r="J819" s="7"/>
      <c r="K819" s="7"/>
      <c r="R819" s="5"/>
      <c r="S819" s="5"/>
      <c r="T819" s="5"/>
    </row>
    <row r="820">
      <c r="I820" s="7"/>
      <c r="J820" s="7"/>
      <c r="K820" s="7"/>
      <c r="R820" s="5"/>
      <c r="S820" s="5"/>
      <c r="T820" s="5"/>
    </row>
    <row r="821">
      <c r="I821" s="7"/>
      <c r="J821" s="7"/>
      <c r="K821" s="7"/>
      <c r="R821" s="5"/>
      <c r="S821" s="5"/>
      <c r="T821" s="5"/>
    </row>
    <row r="822">
      <c r="I822" s="7"/>
      <c r="J822" s="7"/>
      <c r="K822" s="7"/>
      <c r="R822" s="5"/>
      <c r="S822" s="5"/>
      <c r="T822" s="5"/>
    </row>
    <row r="823">
      <c r="I823" s="7"/>
      <c r="J823" s="7"/>
      <c r="K823" s="7"/>
      <c r="R823" s="5"/>
      <c r="S823" s="5"/>
      <c r="T823" s="5"/>
    </row>
    <row r="824">
      <c r="I824" s="7"/>
      <c r="J824" s="7"/>
      <c r="K824" s="7"/>
      <c r="R824" s="5"/>
      <c r="S824" s="5"/>
      <c r="T824" s="5"/>
    </row>
    <row r="825">
      <c r="I825" s="7"/>
      <c r="J825" s="7"/>
      <c r="K825" s="7"/>
      <c r="R825" s="5"/>
      <c r="S825" s="5"/>
      <c r="T825" s="5"/>
    </row>
    <row r="826">
      <c r="I826" s="7"/>
      <c r="J826" s="7"/>
      <c r="K826" s="7"/>
      <c r="R826" s="5"/>
      <c r="S826" s="5"/>
      <c r="T826" s="5"/>
    </row>
    <row r="827">
      <c r="I827" s="7"/>
      <c r="J827" s="7"/>
      <c r="K827" s="7"/>
      <c r="R827" s="5"/>
      <c r="S827" s="5"/>
      <c r="T827" s="5"/>
    </row>
    <row r="828">
      <c r="I828" s="7"/>
      <c r="J828" s="7"/>
      <c r="K828" s="7"/>
      <c r="R828" s="5"/>
      <c r="S828" s="5"/>
      <c r="T828" s="5"/>
    </row>
    <row r="829">
      <c r="I829" s="7"/>
      <c r="J829" s="7"/>
      <c r="K829" s="7"/>
      <c r="R829" s="5"/>
      <c r="S829" s="5"/>
      <c r="T829" s="5"/>
    </row>
    <row r="830">
      <c r="I830" s="7"/>
      <c r="J830" s="7"/>
      <c r="K830" s="7"/>
      <c r="R830" s="5"/>
      <c r="S830" s="5"/>
      <c r="T830" s="5"/>
    </row>
    <row r="831">
      <c r="I831" s="7"/>
      <c r="J831" s="7"/>
      <c r="K831" s="7"/>
      <c r="R831" s="5"/>
      <c r="S831" s="5"/>
      <c r="T831" s="5"/>
    </row>
    <row r="832">
      <c r="I832" s="7"/>
      <c r="J832" s="7"/>
      <c r="K832" s="7"/>
      <c r="R832" s="5"/>
      <c r="S832" s="5"/>
      <c r="T832" s="5"/>
    </row>
    <row r="833">
      <c r="I833" s="7"/>
      <c r="J833" s="7"/>
      <c r="K833" s="7"/>
      <c r="R833" s="5"/>
      <c r="S833" s="5"/>
      <c r="T833" s="5"/>
    </row>
    <row r="834">
      <c r="I834" s="7"/>
      <c r="J834" s="7"/>
      <c r="K834" s="7"/>
      <c r="R834" s="5"/>
      <c r="S834" s="5"/>
      <c r="T834" s="5"/>
    </row>
    <row r="835">
      <c r="I835" s="7"/>
      <c r="J835" s="7"/>
      <c r="K835" s="7"/>
      <c r="R835" s="5"/>
      <c r="S835" s="5"/>
      <c r="T835" s="5"/>
    </row>
    <row r="836">
      <c r="I836" s="7"/>
      <c r="J836" s="7"/>
      <c r="K836" s="7"/>
      <c r="R836" s="5"/>
      <c r="S836" s="5"/>
      <c r="T836" s="5"/>
    </row>
    <row r="837">
      <c r="I837" s="7"/>
      <c r="J837" s="7"/>
      <c r="K837" s="7"/>
      <c r="R837" s="5"/>
      <c r="S837" s="5"/>
      <c r="T837" s="5"/>
    </row>
    <row r="838">
      <c r="I838" s="7"/>
      <c r="J838" s="7"/>
      <c r="K838" s="7"/>
      <c r="R838" s="5"/>
      <c r="S838" s="5"/>
      <c r="T838" s="5"/>
    </row>
    <row r="839">
      <c r="I839" s="7"/>
      <c r="J839" s="7"/>
      <c r="K839" s="7"/>
      <c r="R839" s="5"/>
      <c r="S839" s="5"/>
      <c r="T839" s="5"/>
    </row>
    <row r="840">
      <c r="I840" s="7"/>
      <c r="J840" s="7"/>
      <c r="K840" s="7"/>
      <c r="R840" s="5"/>
      <c r="S840" s="5"/>
      <c r="T840" s="5"/>
    </row>
    <row r="841">
      <c r="I841" s="7"/>
      <c r="J841" s="7"/>
      <c r="K841" s="7"/>
      <c r="R841" s="5"/>
      <c r="S841" s="5"/>
      <c r="T841" s="5"/>
    </row>
    <row r="842">
      <c r="I842" s="7"/>
      <c r="J842" s="7"/>
      <c r="K842" s="7"/>
      <c r="R842" s="5"/>
      <c r="S842" s="5"/>
      <c r="T842" s="5"/>
    </row>
    <row r="843">
      <c r="I843" s="7"/>
      <c r="J843" s="7"/>
      <c r="K843" s="7"/>
      <c r="R843" s="5"/>
      <c r="S843" s="5"/>
      <c r="T843" s="5"/>
    </row>
    <row r="844">
      <c r="I844" s="7"/>
      <c r="J844" s="7"/>
      <c r="K844" s="7"/>
      <c r="R844" s="5"/>
      <c r="S844" s="5"/>
      <c r="T844" s="5"/>
    </row>
    <row r="845">
      <c r="I845" s="7"/>
      <c r="J845" s="7"/>
      <c r="K845" s="7"/>
      <c r="R845" s="5"/>
      <c r="S845" s="5"/>
      <c r="T845" s="5"/>
    </row>
    <row r="846">
      <c r="I846" s="7"/>
      <c r="J846" s="7"/>
      <c r="K846" s="7"/>
      <c r="R846" s="5"/>
      <c r="S846" s="5"/>
      <c r="T846" s="5"/>
    </row>
    <row r="847">
      <c r="I847" s="7"/>
      <c r="J847" s="7"/>
      <c r="K847" s="7"/>
      <c r="R847" s="5"/>
      <c r="S847" s="5"/>
      <c r="T847" s="5"/>
    </row>
    <row r="848">
      <c r="I848" s="7"/>
      <c r="J848" s="7"/>
      <c r="K848" s="7"/>
      <c r="R848" s="5"/>
      <c r="S848" s="5"/>
      <c r="T848" s="5"/>
    </row>
    <row r="849">
      <c r="I849" s="7"/>
      <c r="J849" s="7"/>
      <c r="K849" s="7"/>
      <c r="R849" s="5"/>
      <c r="S849" s="5"/>
      <c r="T849" s="5"/>
    </row>
    <row r="850">
      <c r="I850" s="7"/>
      <c r="J850" s="7"/>
      <c r="K850" s="7"/>
      <c r="R850" s="5"/>
      <c r="S850" s="5"/>
      <c r="T850" s="5"/>
    </row>
    <row r="851">
      <c r="I851" s="7"/>
      <c r="J851" s="7"/>
      <c r="K851" s="7"/>
      <c r="R851" s="5"/>
      <c r="S851" s="5"/>
      <c r="T851" s="5"/>
    </row>
    <row r="852">
      <c r="I852" s="7"/>
      <c r="J852" s="7"/>
      <c r="K852" s="7"/>
      <c r="R852" s="5"/>
      <c r="S852" s="5"/>
      <c r="T852" s="5"/>
    </row>
    <row r="853">
      <c r="I853" s="7"/>
      <c r="J853" s="7"/>
      <c r="K853" s="7"/>
      <c r="R853" s="5"/>
      <c r="S853" s="5"/>
      <c r="T853" s="5"/>
    </row>
    <row r="854">
      <c r="I854" s="7"/>
      <c r="J854" s="7"/>
      <c r="K854" s="7"/>
      <c r="R854" s="5"/>
      <c r="S854" s="5"/>
      <c r="T854" s="5"/>
    </row>
    <row r="855">
      <c r="I855" s="7"/>
      <c r="J855" s="7"/>
      <c r="K855" s="7"/>
      <c r="R855" s="5"/>
      <c r="S855" s="5"/>
      <c r="T855" s="5"/>
    </row>
    <row r="856">
      <c r="I856" s="7"/>
      <c r="J856" s="7"/>
      <c r="K856" s="7"/>
      <c r="R856" s="5"/>
      <c r="S856" s="5"/>
      <c r="T856" s="5"/>
    </row>
    <row r="857">
      <c r="I857" s="7"/>
      <c r="J857" s="7"/>
      <c r="K857" s="7"/>
      <c r="R857" s="5"/>
      <c r="S857" s="5"/>
      <c r="T857" s="5"/>
    </row>
    <row r="858">
      <c r="I858" s="7"/>
      <c r="J858" s="7"/>
      <c r="K858" s="7"/>
      <c r="R858" s="5"/>
      <c r="S858" s="5"/>
      <c r="T858" s="5"/>
    </row>
    <row r="859">
      <c r="I859" s="7"/>
      <c r="J859" s="7"/>
      <c r="K859" s="7"/>
      <c r="R859" s="5"/>
      <c r="S859" s="5"/>
      <c r="T859" s="5"/>
    </row>
    <row r="860">
      <c r="I860" s="7"/>
      <c r="J860" s="7"/>
      <c r="K860" s="7"/>
      <c r="R860" s="5"/>
      <c r="S860" s="5"/>
      <c r="T860" s="5"/>
    </row>
    <row r="861">
      <c r="I861" s="7"/>
      <c r="J861" s="7"/>
      <c r="K861" s="7"/>
      <c r="R861" s="5"/>
      <c r="S861" s="5"/>
      <c r="T861" s="5"/>
    </row>
    <row r="862">
      <c r="I862" s="7"/>
      <c r="J862" s="7"/>
      <c r="K862" s="7"/>
      <c r="R862" s="5"/>
      <c r="S862" s="5"/>
      <c r="T862" s="5"/>
    </row>
    <row r="863">
      <c r="I863" s="7"/>
      <c r="J863" s="7"/>
      <c r="K863" s="7"/>
      <c r="R863" s="5"/>
      <c r="S863" s="5"/>
      <c r="T863" s="5"/>
    </row>
    <row r="864">
      <c r="I864" s="7"/>
      <c r="J864" s="7"/>
      <c r="K864" s="7"/>
      <c r="R864" s="5"/>
      <c r="S864" s="5"/>
      <c r="T864" s="5"/>
    </row>
    <row r="865">
      <c r="I865" s="7"/>
      <c r="J865" s="7"/>
      <c r="K865" s="7"/>
      <c r="R865" s="5"/>
      <c r="S865" s="5"/>
      <c r="T865" s="5"/>
    </row>
    <row r="866">
      <c r="I866" s="7"/>
      <c r="J866" s="7"/>
      <c r="K866" s="7"/>
      <c r="R866" s="5"/>
      <c r="S866" s="5"/>
      <c r="T866" s="5"/>
    </row>
    <row r="867">
      <c r="I867" s="7"/>
      <c r="J867" s="7"/>
      <c r="K867" s="7"/>
      <c r="R867" s="5"/>
      <c r="S867" s="5"/>
      <c r="T867" s="5"/>
    </row>
    <row r="868">
      <c r="I868" s="7"/>
      <c r="J868" s="7"/>
      <c r="K868" s="7"/>
      <c r="R868" s="5"/>
      <c r="S868" s="5"/>
      <c r="T868" s="5"/>
    </row>
    <row r="869">
      <c r="I869" s="7"/>
      <c r="J869" s="7"/>
      <c r="K869" s="7"/>
      <c r="R869" s="5"/>
      <c r="S869" s="5"/>
      <c r="T869" s="5"/>
    </row>
    <row r="870">
      <c r="I870" s="7"/>
      <c r="J870" s="7"/>
      <c r="K870" s="7"/>
      <c r="R870" s="5"/>
      <c r="S870" s="5"/>
      <c r="T870" s="5"/>
    </row>
    <row r="871">
      <c r="I871" s="7"/>
      <c r="J871" s="7"/>
      <c r="K871" s="7"/>
      <c r="R871" s="5"/>
      <c r="S871" s="5"/>
      <c r="T871" s="5"/>
    </row>
    <row r="872">
      <c r="I872" s="7"/>
      <c r="J872" s="7"/>
      <c r="K872" s="7"/>
      <c r="R872" s="5"/>
      <c r="S872" s="5"/>
      <c r="T872" s="5"/>
    </row>
    <row r="873">
      <c r="I873" s="7"/>
      <c r="J873" s="7"/>
      <c r="K873" s="7"/>
      <c r="R873" s="5"/>
      <c r="S873" s="5"/>
      <c r="T873" s="5"/>
    </row>
    <row r="874">
      <c r="I874" s="7"/>
      <c r="J874" s="7"/>
      <c r="K874" s="7"/>
      <c r="R874" s="5"/>
      <c r="S874" s="5"/>
      <c r="T874" s="5"/>
    </row>
    <row r="875">
      <c r="I875" s="7"/>
      <c r="J875" s="7"/>
      <c r="K875" s="7"/>
      <c r="R875" s="5"/>
      <c r="S875" s="5"/>
      <c r="T875" s="5"/>
    </row>
    <row r="876">
      <c r="I876" s="7"/>
      <c r="J876" s="7"/>
      <c r="K876" s="7"/>
      <c r="R876" s="5"/>
      <c r="S876" s="5"/>
      <c r="T876" s="5"/>
    </row>
    <row r="877">
      <c r="I877" s="7"/>
      <c r="J877" s="7"/>
      <c r="K877" s="7"/>
      <c r="R877" s="5"/>
      <c r="S877" s="5"/>
      <c r="T877" s="5"/>
    </row>
    <row r="878">
      <c r="I878" s="7"/>
      <c r="J878" s="7"/>
      <c r="K878" s="7"/>
      <c r="R878" s="5"/>
      <c r="S878" s="5"/>
      <c r="T878" s="5"/>
    </row>
    <row r="879">
      <c r="I879" s="7"/>
      <c r="J879" s="7"/>
      <c r="K879" s="7"/>
      <c r="R879" s="5"/>
      <c r="S879" s="5"/>
      <c r="T879" s="5"/>
    </row>
    <row r="880">
      <c r="I880" s="7"/>
      <c r="J880" s="7"/>
      <c r="K880" s="7"/>
      <c r="R880" s="5"/>
      <c r="S880" s="5"/>
      <c r="T880" s="5"/>
    </row>
    <row r="881">
      <c r="I881" s="7"/>
      <c r="J881" s="7"/>
      <c r="K881" s="7"/>
      <c r="R881" s="5"/>
      <c r="S881" s="5"/>
      <c r="T881" s="5"/>
    </row>
    <row r="882">
      <c r="I882" s="7"/>
      <c r="J882" s="7"/>
      <c r="K882" s="7"/>
      <c r="R882" s="5"/>
      <c r="S882" s="5"/>
      <c r="T882" s="5"/>
    </row>
    <row r="883">
      <c r="I883" s="7"/>
      <c r="J883" s="7"/>
      <c r="K883" s="7"/>
      <c r="R883" s="5"/>
      <c r="S883" s="5"/>
      <c r="T883" s="5"/>
    </row>
    <row r="884">
      <c r="I884" s="7"/>
      <c r="J884" s="7"/>
      <c r="K884" s="7"/>
      <c r="R884" s="5"/>
      <c r="S884" s="5"/>
      <c r="T884" s="5"/>
    </row>
    <row r="885">
      <c r="I885" s="7"/>
      <c r="J885" s="7"/>
      <c r="K885" s="7"/>
      <c r="R885" s="5"/>
      <c r="S885" s="5"/>
      <c r="T885" s="5"/>
    </row>
    <row r="886">
      <c r="I886" s="7"/>
      <c r="J886" s="7"/>
      <c r="K886" s="7"/>
      <c r="R886" s="5"/>
      <c r="S886" s="5"/>
      <c r="T886" s="5"/>
    </row>
    <row r="887">
      <c r="I887" s="7"/>
      <c r="J887" s="7"/>
      <c r="K887" s="7"/>
      <c r="R887" s="5"/>
      <c r="S887" s="5"/>
      <c r="T887" s="5"/>
    </row>
    <row r="888">
      <c r="I888" s="7"/>
      <c r="J888" s="7"/>
      <c r="K888" s="7"/>
      <c r="R888" s="5"/>
      <c r="S888" s="5"/>
      <c r="T888" s="5"/>
    </row>
    <row r="889">
      <c r="I889" s="7"/>
      <c r="J889" s="7"/>
      <c r="K889" s="7"/>
      <c r="R889" s="5"/>
      <c r="S889" s="5"/>
      <c r="T889" s="5"/>
    </row>
    <row r="890">
      <c r="I890" s="7"/>
      <c r="J890" s="7"/>
      <c r="K890" s="7"/>
      <c r="R890" s="5"/>
      <c r="S890" s="5"/>
      <c r="T890" s="5"/>
    </row>
    <row r="891">
      <c r="I891" s="7"/>
      <c r="J891" s="7"/>
      <c r="K891" s="7"/>
      <c r="R891" s="5"/>
      <c r="S891" s="5"/>
      <c r="T891" s="5"/>
    </row>
    <row r="892">
      <c r="I892" s="7"/>
      <c r="J892" s="7"/>
      <c r="K892" s="7"/>
      <c r="R892" s="5"/>
      <c r="S892" s="5"/>
      <c r="T892" s="5"/>
    </row>
    <row r="893">
      <c r="I893" s="7"/>
      <c r="J893" s="7"/>
      <c r="K893" s="7"/>
      <c r="R893" s="5"/>
      <c r="S893" s="5"/>
      <c r="T893" s="5"/>
    </row>
    <row r="894">
      <c r="I894" s="7"/>
      <c r="J894" s="7"/>
      <c r="K894" s="7"/>
      <c r="R894" s="5"/>
      <c r="S894" s="5"/>
      <c r="T894" s="5"/>
    </row>
    <row r="895">
      <c r="I895" s="7"/>
      <c r="J895" s="7"/>
      <c r="K895" s="7"/>
      <c r="R895" s="5"/>
      <c r="S895" s="5"/>
      <c r="T895" s="5"/>
    </row>
    <row r="896">
      <c r="I896" s="7"/>
      <c r="J896" s="7"/>
      <c r="K896" s="7"/>
      <c r="R896" s="5"/>
      <c r="S896" s="5"/>
      <c r="T896" s="5"/>
    </row>
    <row r="897">
      <c r="I897" s="7"/>
      <c r="J897" s="7"/>
      <c r="K897" s="7"/>
      <c r="R897" s="5"/>
      <c r="S897" s="5"/>
      <c r="T897" s="5"/>
    </row>
    <row r="898">
      <c r="I898" s="7"/>
      <c r="J898" s="7"/>
      <c r="K898" s="7"/>
      <c r="R898" s="5"/>
      <c r="S898" s="5"/>
      <c r="T898" s="5"/>
    </row>
    <row r="899">
      <c r="I899" s="7"/>
      <c r="J899" s="7"/>
      <c r="K899" s="7"/>
      <c r="R899" s="5"/>
      <c r="S899" s="5"/>
      <c r="T899" s="5"/>
    </row>
    <row r="900">
      <c r="I900" s="7"/>
      <c r="J900" s="7"/>
      <c r="K900" s="7"/>
      <c r="R900" s="5"/>
      <c r="S900" s="5"/>
      <c r="T900" s="5"/>
    </row>
    <row r="901">
      <c r="I901" s="7"/>
      <c r="J901" s="7"/>
      <c r="K901" s="7"/>
      <c r="R901" s="5"/>
      <c r="S901" s="5"/>
      <c r="T901" s="5"/>
    </row>
    <row r="902">
      <c r="I902" s="7"/>
      <c r="J902" s="7"/>
      <c r="K902" s="7"/>
      <c r="R902" s="5"/>
      <c r="S902" s="5"/>
      <c r="T902" s="5"/>
    </row>
    <row r="903">
      <c r="I903" s="7"/>
      <c r="J903" s="7"/>
      <c r="K903" s="7"/>
      <c r="R903" s="5"/>
      <c r="S903" s="5"/>
      <c r="T903" s="5"/>
    </row>
    <row r="904">
      <c r="I904" s="7"/>
      <c r="J904" s="7"/>
      <c r="K904" s="7"/>
      <c r="R904" s="5"/>
      <c r="S904" s="5"/>
      <c r="T904" s="5"/>
    </row>
    <row r="905">
      <c r="I905" s="7"/>
      <c r="J905" s="7"/>
      <c r="K905" s="7"/>
      <c r="R905" s="5"/>
      <c r="S905" s="5"/>
      <c r="T905" s="5"/>
    </row>
    <row r="906">
      <c r="I906" s="7"/>
      <c r="J906" s="7"/>
      <c r="K906" s="7"/>
      <c r="R906" s="5"/>
      <c r="S906" s="5"/>
      <c r="T906" s="5"/>
    </row>
    <row r="907">
      <c r="I907" s="7"/>
      <c r="J907" s="7"/>
      <c r="K907" s="7"/>
      <c r="R907" s="5"/>
      <c r="S907" s="5"/>
      <c r="T907" s="5"/>
    </row>
    <row r="908">
      <c r="I908" s="7"/>
      <c r="J908" s="7"/>
      <c r="K908" s="7"/>
      <c r="R908" s="5"/>
      <c r="S908" s="5"/>
      <c r="T908" s="5"/>
    </row>
    <row r="909">
      <c r="I909" s="7"/>
      <c r="J909" s="7"/>
      <c r="K909" s="7"/>
      <c r="R909" s="5"/>
      <c r="S909" s="5"/>
      <c r="T909" s="5"/>
    </row>
    <row r="910">
      <c r="I910" s="7"/>
      <c r="J910" s="7"/>
      <c r="K910" s="7"/>
      <c r="R910" s="5"/>
      <c r="S910" s="5"/>
      <c r="T910" s="5"/>
    </row>
    <row r="911">
      <c r="I911" s="7"/>
      <c r="J911" s="7"/>
      <c r="K911" s="7"/>
      <c r="R911" s="5"/>
      <c r="S911" s="5"/>
      <c r="T911" s="5"/>
    </row>
    <row r="912">
      <c r="I912" s="7"/>
      <c r="J912" s="7"/>
      <c r="K912" s="7"/>
      <c r="R912" s="5"/>
      <c r="S912" s="5"/>
      <c r="T912" s="5"/>
    </row>
    <row r="913">
      <c r="I913" s="7"/>
      <c r="J913" s="7"/>
      <c r="K913" s="7"/>
      <c r="R913" s="5"/>
      <c r="S913" s="5"/>
      <c r="T913" s="5"/>
    </row>
    <row r="914">
      <c r="I914" s="7"/>
      <c r="J914" s="7"/>
      <c r="K914" s="7"/>
      <c r="R914" s="5"/>
      <c r="S914" s="5"/>
      <c r="T914" s="5"/>
    </row>
    <row r="915">
      <c r="I915" s="7"/>
      <c r="J915" s="7"/>
      <c r="K915" s="7"/>
      <c r="R915" s="5"/>
      <c r="S915" s="5"/>
      <c r="T915" s="5"/>
    </row>
    <row r="916">
      <c r="I916" s="7"/>
      <c r="J916" s="7"/>
      <c r="K916" s="7"/>
      <c r="R916" s="5"/>
      <c r="S916" s="5"/>
      <c r="T916" s="5"/>
    </row>
    <row r="917">
      <c r="I917" s="7"/>
      <c r="J917" s="7"/>
      <c r="K917" s="7"/>
      <c r="R917" s="5"/>
      <c r="S917" s="5"/>
      <c r="T917" s="5"/>
    </row>
    <row r="918">
      <c r="I918" s="7"/>
      <c r="J918" s="7"/>
      <c r="K918" s="7"/>
      <c r="R918" s="5"/>
      <c r="S918" s="5"/>
      <c r="T918" s="5"/>
    </row>
    <row r="919">
      <c r="I919" s="7"/>
      <c r="J919" s="7"/>
      <c r="K919" s="7"/>
      <c r="R919" s="5"/>
      <c r="S919" s="5"/>
      <c r="T919" s="5"/>
    </row>
    <row r="920">
      <c r="I920" s="7"/>
      <c r="J920" s="7"/>
      <c r="K920" s="7"/>
      <c r="R920" s="5"/>
      <c r="S920" s="5"/>
      <c r="T920" s="5"/>
    </row>
    <row r="921">
      <c r="I921" s="7"/>
      <c r="J921" s="7"/>
      <c r="K921" s="7"/>
      <c r="R921" s="5"/>
      <c r="S921" s="5"/>
      <c r="T921" s="5"/>
    </row>
    <row r="922">
      <c r="I922" s="7"/>
      <c r="J922" s="7"/>
      <c r="K922" s="7"/>
      <c r="R922" s="5"/>
      <c r="S922" s="5"/>
      <c r="T922" s="5"/>
    </row>
    <row r="923">
      <c r="I923" s="7"/>
      <c r="J923" s="7"/>
      <c r="K923" s="7"/>
      <c r="R923" s="5"/>
      <c r="S923" s="5"/>
      <c r="T923" s="5"/>
    </row>
    <row r="924">
      <c r="I924" s="7"/>
      <c r="J924" s="7"/>
      <c r="K924" s="7"/>
      <c r="R924" s="5"/>
      <c r="S924" s="5"/>
      <c r="T924" s="5"/>
    </row>
    <row r="925">
      <c r="I925" s="7"/>
      <c r="J925" s="7"/>
      <c r="K925" s="7"/>
      <c r="R925" s="5"/>
      <c r="S925" s="5"/>
      <c r="T925" s="5"/>
    </row>
    <row r="926">
      <c r="I926" s="7"/>
      <c r="J926" s="7"/>
      <c r="K926" s="7"/>
      <c r="R926" s="5"/>
      <c r="S926" s="5"/>
      <c r="T926" s="5"/>
    </row>
    <row r="927">
      <c r="I927" s="7"/>
      <c r="J927" s="7"/>
      <c r="K927" s="7"/>
      <c r="R927" s="5"/>
      <c r="S927" s="5"/>
      <c r="T927" s="5"/>
    </row>
    <row r="928">
      <c r="I928" s="7"/>
      <c r="J928" s="7"/>
      <c r="K928" s="7"/>
      <c r="R928" s="5"/>
      <c r="S928" s="5"/>
      <c r="T928" s="5"/>
    </row>
    <row r="929">
      <c r="I929" s="7"/>
      <c r="J929" s="7"/>
      <c r="K929" s="7"/>
      <c r="R929" s="5"/>
      <c r="S929" s="5"/>
      <c r="T929" s="5"/>
    </row>
    <row r="930">
      <c r="I930" s="7"/>
      <c r="J930" s="7"/>
      <c r="K930" s="7"/>
      <c r="R930" s="5"/>
      <c r="S930" s="5"/>
      <c r="T930" s="5"/>
    </row>
    <row r="931">
      <c r="I931" s="7"/>
      <c r="J931" s="7"/>
      <c r="K931" s="7"/>
      <c r="R931" s="5"/>
      <c r="S931" s="5"/>
      <c r="T931" s="5"/>
    </row>
    <row r="932">
      <c r="I932" s="7"/>
      <c r="J932" s="7"/>
      <c r="K932" s="7"/>
      <c r="R932" s="5"/>
      <c r="S932" s="5"/>
      <c r="T932" s="5"/>
    </row>
    <row r="933">
      <c r="I933" s="7"/>
      <c r="J933" s="7"/>
      <c r="K933" s="7"/>
      <c r="R933" s="5"/>
      <c r="S933" s="5"/>
      <c r="T933" s="5"/>
    </row>
    <row r="934">
      <c r="I934" s="7"/>
      <c r="J934" s="7"/>
      <c r="K934" s="7"/>
      <c r="R934" s="5"/>
      <c r="S934" s="5"/>
      <c r="T934" s="5"/>
    </row>
    <row r="935">
      <c r="I935" s="7"/>
      <c r="J935" s="7"/>
      <c r="K935" s="7"/>
      <c r="R935" s="5"/>
      <c r="S935" s="5"/>
      <c r="T935" s="5"/>
    </row>
    <row r="936">
      <c r="I936" s="7"/>
      <c r="J936" s="7"/>
      <c r="K936" s="7"/>
      <c r="R936" s="5"/>
      <c r="S936" s="5"/>
      <c r="T936" s="5"/>
    </row>
    <row r="937">
      <c r="I937" s="7"/>
      <c r="J937" s="7"/>
      <c r="K937" s="7"/>
      <c r="R937" s="5"/>
      <c r="S937" s="5"/>
      <c r="T937" s="5"/>
    </row>
    <row r="938">
      <c r="I938" s="7"/>
      <c r="J938" s="7"/>
      <c r="K938" s="7"/>
      <c r="R938" s="5"/>
      <c r="S938" s="5"/>
      <c r="T938" s="5"/>
    </row>
    <row r="939">
      <c r="I939" s="7"/>
      <c r="J939" s="7"/>
      <c r="K939" s="7"/>
      <c r="R939" s="5"/>
      <c r="S939" s="5"/>
      <c r="T939" s="5"/>
    </row>
    <row r="940">
      <c r="I940" s="7"/>
      <c r="J940" s="7"/>
      <c r="K940" s="7"/>
      <c r="R940" s="5"/>
      <c r="S940" s="5"/>
      <c r="T940" s="5"/>
    </row>
    <row r="941">
      <c r="I941" s="7"/>
      <c r="J941" s="7"/>
      <c r="K941" s="7"/>
      <c r="R941" s="5"/>
      <c r="S941" s="5"/>
      <c r="T941" s="5"/>
    </row>
    <row r="942">
      <c r="I942" s="7"/>
      <c r="J942" s="7"/>
      <c r="K942" s="7"/>
      <c r="R942" s="5"/>
      <c r="S942" s="5"/>
      <c r="T942" s="5"/>
    </row>
    <row r="943">
      <c r="I943" s="7"/>
      <c r="J943" s="7"/>
      <c r="K943" s="7"/>
      <c r="R943" s="5"/>
      <c r="S943" s="5"/>
      <c r="T943" s="5"/>
    </row>
    <row r="944">
      <c r="I944" s="7"/>
      <c r="J944" s="7"/>
      <c r="K944" s="7"/>
      <c r="R944" s="5"/>
      <c r="S944" s="5"/>
      <c r="T944" s="5"/>
    </row>
    <row r="945">
      <c r="I945" s="7"/>
      <c r="J945" s="7"/>
      <c r="K945" s="7"/>
      <c r="R945" s="5"/>
      <c r="S945" s="5"/>
      <c r="T945" s="5"/>
    </row>
    <row r="946">
      <c r="I946" s="7"/>
      <c r="J946" s="7"/>
      <c r="K946" s="7"/>
      <c r="R946" s="5"/>
      <c r="S946" s="5"/>
      <c r="T946" s="5"/>
    </row>
    <row r="947">
      <c r="I947" s="7"/>
      <c r="J947" s="7"/>
      <c r="K947" s="7"/>
      <c r="R947" s="5"/>
      <c r="S947" s="5"/>
      <c r="T947" s="5"/>
    </row>
    <row r="948">
      <c r="I948" s="7"/>
      <c r="J948" s="7"/>
      <c r="K948" s="7"/>
      <c r="R948" s="5"/>
      <c r="S948" s="5"/>
      <c r="T948" s="5"/>
    </row>
    <row r="949">
      <c r="I949" s="7"/>
      <c r="J949" s="7"/>
      <c r="K949" s="7"/>
      <c r="R949" s="5"/>
      <c r="S949" s="5"/>
      <c r="T949" s="5"/>
    </row>
    <row r="950">
      <c r="I950" s="7"/>
      <c r="J950" s="7"/>
      <c r="K950" s="7"/>
      <c r="R950" s="5"/>
      <c r="S950" s="5"/>
      <c r="T950" s="5"/>
    </row>
    <row r="951">
      <c r="I951" s="7"/>
      <c r="J951" s="7"/>
      <c r="K951" s="7"/>
      <c r="R951" s="5"/>
      <c r="S951" s="5"/>
      <c r="T951" s="5"/>
    </row>
    <row r="952">
      <c r="I952" s="7"/>
      <c r="J952" s="7"/>
      <c r="K952" s="7"/>
      <c r="R952" s="5"/>
      <c r="S952" s="5"/>
      <c r="T952" s="5"/>
    </row>
    <row r="953">
      <c r="I953" s="7"/>
      <c r="J953" s="7"/>
      <c r="K953" s="7"/>
      <c r="R953" s="5"/>
      <c r="S953" s="5"/>
      <c r="T953" s="5"/>
    </row>
    <row r="954">
      <c r="I954" s="7"/>
      <c r="J954" s="7"/>
      <c r="K954" s="7"/>
      <c r="R954" s="5"/>
      <c r="S954" s="5"/>
      <c r="T954" s="5"/>
    </row>
    <row r="955">
      <c r="I955" s="7"/>
      <c r="J955" s="7"/>
      <c r="K955" s="7"/>
      <c r="R955" s="5"/>
      <c r="S955" s="5"/>
      <c r="T955" s="5"/>
    </row>
    <row r="956">
      <c r="I956" s="7"/>
      <c r="J956" s="7"/>
      <c r="K956" s="7"/>
      <c r="R956" s="5"/>
      <c r="S956" s="5"/>
      <c r="T956" s="5"/>
    </row>
    <row r="957">
      <c r="I957" s="7"/>
      <c r="J957" s="7"/>
      <c r="K957" s="7"/>
      <c r="R957" s="5"/>
      <c r="S957" s="5"/>
      <c r="T957" s="5"/>
    </row>
    <row r="958">
      <c r="I958" s="7"/>
      <c r="J958" s="7"/>
      <c r="K958" s="7"/>
      <c r="R958" s="5"/>
      <c r="S958" s="5"/>
      <c r="T958" s="5"/>
    </row>
    <row r="959">
      <c r="I959" s="7"/>
      <c r="J959" s="7"/>
      <c r="K959" s="7"/>
      <c r="R959" s="5"/>
      <c r="S959" s="5"/>
      <c r="T959" s="5"/>
    </row>
    <row r="960">
      <c r="I960" s="7"/>
      <c r="J960" s="7"/>
      <c r="K960" s="7"/>
      <c r="R960" s="5"/>
      <c r="S960" s="5"/>
      <c r="T960" s="5"/>
    </row>
    <row r="961">
      <c r="I961" s="7"/>
      <c r="J961" s="7"/>
      <c r="K961" s="7"/>
      <c r="R961" s="5"/>
      <c r="S961" s="5"/>
      <c r="T961" s="5"/>
    </row>
    <row r="962">
      <c r="I962" s="7"/>
      <c r="J962" s="7"/>
      <c r="K962" s="7"/>
      <c r="R962" s="5"/>
      <c r="S962" s="5"/>
      <c r="T962" s="5"/>
    </row>
    <row r="963">
      <c r="I963" s="7"/>
      <c r="J963" s="7"/>
      <c r="K963" s="7"/>
      <c r="R963" s="5"/>
      <c r="S963" s="5"/>
      <c r="T963" s="5"/>
    </row>
    <row r="964">
      <c r="I964" s="7"/>
      <c r="J964" s="7"/>
      <c r="K964" s="7"/>
      <c r="R964" s="5"/>
      <c r="S964" s="5"/>
      <c r="T964" s="5"/>
    </row>
    <row r="965">
      <c r="I965" s="7"/>
      <c r="J965" s="7"/>
      <c r="K965" s="7"/>
      <c r="R965" s="5"/>
      <c r="S965" s="5"/>
      <c r="T965" s="5"/>
    </row>
    <row r="966">
      <c r="I966" s="7"/>
      <c r="J966" s="7"/>
      <c r="K966" s="7"/>
      <c r="R966" s="5"/>
      <c r="S966" s="5"/>
      <c r="T966" s="5"/>
    </row>
    <row r="967">
      <c r="I967" s="7"/>
      <c r="J967" s="7"/>
      <c r="K967" s="7"/>
      <c r="R967" s="5"/>
      <c r="S967" s="5"/>
      <c r="T967" s="5"/>
    </row>
    <row r="968">
      <c r="I968" s="7"/>
      <c r="J968" s="7"/>
      <c r="K968" s="7"/>
      <c r="R968" s="5"/>
      <c r="S968" s="5"/>
      <c r="T968" s="5"/>
    </row>
    <row r="969">
      <c r="I969" s="7"/>
      <c r="J969" s="7"/>
      <c r="K969" s="7"/>
      <c r="R969" s="5"/>
      <c r="S969" s="5"/>
      <c r="T969" s="5"/>
    </row>
    <row r="970">
      <c r="I970" s="7"/>
      <c r="J970" s="7"/>
      <c r="K970" s="7"/>
      <c r="R970" s="5"/>
      <c r="S970" s="5"/>
      <c r="T970" s="5"/>
    </row>
    <row r="971">
      <c r="I971" s="7"/>
      <c r="J971" s="7"/>
      <c r="K971" s="7"/>
      <c r="R971" s="5"/>
      <c r="S971" s="5"/>
      <c r="T971" s="5"/>
    </row>
    <row r="972">
      <c r="I972" s="7"/>
      <c r="J972" s="7"/>
      <c r="K972" s="7"/>
      <c r="R972" s="5"/>
      <c r="S972" s="5"/>
      <c r="T972" s="5"/>
    </row>
    <row r="973">
      <c r="I973" s="7"/>
      <c r="J973" s="7"/>
      <c r="K973" s="7"/>
      <c r="R973" s="5"/>
      <c r="S973" s="5"/>
      <c r="T973" s="5"/>
    </row>
    <row r="974">
      <c r="I974" s="7"/>
      <c r="J974" s="7"/>
      <c r="K974" s="7"/>
      <c r="R974" s="5"/>
      <c r="S974" s="5"/>
      <c r="T974" s="5"/>
    </row>
    <row r="975">
      <c r="I975" s="7"/>
      <c r="J975" s="7"/>
      <c r="K975" s="7"/>
      <c r="R975" s="5"/>
      <c r="S975" s="5"/>
      <c r="T975" s="5"/>
    </row>
    <row r="976">
      <c r="I976" s="7"/>
      <c r="J976" s="7"/>
      <c r="K976" s="7"/>
      <c r="R976" s="5"/>
      <c r="S976" s="5"/>
      <c r="T976" s="5"/>
    </row>
    <row r="977">
      <c r="I977" s="7"/>
      <c r="J977" s="7"/>
      <c r="K977" s="7"/>
      <c r="R977" s="5"/>
      <c r="S977" s="5"/>
      <c r="T977" s="5"/>
    </row>
    <row r="978">
      <c r="I978" s="7"/>
      <c r="J978" s="7"/>
      <c r="K978" s="7"/>
      <c r="R978" s="5"/>
      <c r="S978" s="5"/>
      <c r="T978" s="5"/>
    </row>
    <row r="979">
      <c r="I979" s="7"/>
      <c r="J979" s="7"/>
      <c r="K979" s="7"/>
      <c r="R979" s="5"/>
      <c r="S979" s="5"/>
      <c r="T979" s="5"/>
    </row>
    <row r="980">
      <c r="I980" s="7"/>
      <c r="J980" s="7"/>
      <c r="K980" s="7"/>
      <c r="R980" s="5"/>
      <c r="S980" s="5"/>
      <c r="T980" s="5"/>
    </row>
    <row r="981">
      <c r="I981" s="7"/>
      <c r="J981" s="7"/>
      <c r="K981" s="7"/>
      <c r="R981" s="5"/>
      <c r="S981" s="5"/>
      <c r="T981" s="5"/>
    </row>
    <row r="982">
      <c r="I982" s="7"/>
      <c r="J982" s="7"/>
      <c r="K982" s="7"/>
      <c r="R982" s="5"/>
      <c r="S982" s="5"/>
      <c r="T982" s="5"/>
    </row>
    <row r="983">
      <c r="I983" s="7"/>
      <c r="J983" s="7"/>
      <c r="K983" s="7"/>
      <c r="R983" s="5"/>
      <c r="S983" s="5"/>
      <c r="T983" s="5"/>
    </row>
    <row r="984">
      <c r="I984" s="7"/>
      <c r="J984" s="7"/>
      <c r="K984" s="7"/>
      <c r="R984" s="5"/>
      <c r="S984" s="5"/>
      <c r="T984" s="5"/>
    </row>
    <row r="985">
      <c r="I985" s="7"/>
      <c r="J985" s="7"/>
      <c r="K985" s="7"/>
      <c r="R985" s="5"/>
      <c r="S985" s="5"/>
      <c r="T985" s="5"/>
    </row>
    <row r="986">
      <c r="I986" s="7"/>
      <c r="J986" s="7"/>
      <c r="K986" s="7"/>
      <c r="R986" s="5"/>
      <c r="S986" s="5"/>
      <c r="T986" s="5"/>
    </row>
    <row r="987">
      <c r="I987" s="7"/>
      <c r="J987" s="7"/>
      <c r="K987" s="7"/>
      <c r="R987" s="5"/>
      <c r="S987" s="5"/>
      <c r="T987" s="5"/>
    </row>
    <row r="988">
      <c r="I988" s="7"/>
      <c r="J988" s="7"/>
      <c r="K988" s="7"/>
      <c r="R988" s="5"/>
      <c r="S988" s="5"/>
      <c r="T988" s="5"/>
    </row>
    <row r="989">
      <c r="I989" s="7"/>
      <c r="J989" s="7"/>
      <c r="K989" s="7"/>
      <c r="R989" s="5"/>
      <c r="S989" s="5"/>
      <c r="T989" s="5"/>
    </row>
    <row r="990">
      <c r="I990" s="7"/>
      <c r="J990" s="7"/>
      <c r="K990" s="7"/>
      <c r="R990" s="5"/>
      <c r="S990" s="5"/>
      <c r="T990" s="5"/>
    </row>
    <row r="991">
      <c r="I991" s="7"/>
      <c r="J991" s="7"/>
      <c r="K991" s="7"/>
      <c r="R991" s="5"/>
      <c r="S991" s="5"/>
      <c r="T991" s="5"/>
    </row>
    <row r="992">
      <c r="I992" s="7"/>
      <c r="J992" s="7"/>
      <c r="K992" s="7"/>
      <c r="R992" s="5"/>
      <c r="S992" s="5"/>
      <c r="T992" s="5"/>
    </row>
    <row r="993">
      <c r="I993" s="7"/>
      <c r="J993" s="7"/>
      <c r="K993" s="7"/>
      <c r="R993" s="5"/>
      <c r="S993" s="5"/>
      <c r="T993" s="5"/>
    </row>
    <row r="994">
      <c r="I994" s="7"/>
      <c r="J994" s="7"/>
      <c r="K994" s="7"/>
      <c r="R994" s="5"/>
      <c r="S994" s="5"/>
      <c r="T994" s="5"/>
    </row>
    <row r="995">
      <c r="I995" s="7"/>
      <c r="J995" s="7"/>
      <c r="K995" s="7"/>
      <c r="R995" s="5"/>
      <c r="S995" s="5"/>
      <c r="T995" s="5"/>
    </row>
    <row r="996">
      <c r="I996" s="7"/>
      <c r="J996" s="7"/>
      <c r="K996" s="7"/>
      <c r="R996" s="5"/>
      <c r="S996" s="5"/>
      <c r="T996" s="5"/>
    </row>
    <row r="997">
      <c r="I997" s="7"/>
      <c r="J997" s="7"/>
      <c r="K997" s="7"/>
      <c r="R997" s="5"/>
      <c r="S997" s="5"/>
      <c r="T997" s="5"/>
    </row>
    <row r="998">
      <c r="I998" s="7"/>
      <c r="J998" s="7"/>
      <c r="K998" s="7"/>
      <c r="R998" s="5"/>
      <c r="S998" s="5"/>
      <c r="T998" s="5"/>
    </row>
    <row r="999">
      <c r="I999" s="7"/>
      <c r="J999" s="7"/>
      <c r="K999" s="7"/>
      <c r="R999" s="5"/>
      <c r="S999" s="5"/>
      <c r="T999" s="5"/>
    </row>
  </sheetData>
  <mergeCells count="14">
    <mergeCell ref="C8:E8"/>
    <mergeCell ref="F8:H8"/>
    <mergeCell ref="L8:N8"/>
    <mergeCell ref="O8:Q8"/>
    <mergeCell ref="R8:T8"/>
    <mergeCell ref="U8:W8"/>
    <mergeCell ref="B1:L1"/>
    <mergeCell ref="B2:M2"/>
    <mergeCell ref="E3:H3"/>
    <mergeCell ref="E4:H4"/>
    <mergeCell ref="A5:M5"/>
    <mergeCell ref="A6:M6"/>
    <mergeCell ref="A8:B8"/>
    <mergeCell ref="I8:K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7" max="17" width="12.13"/>
    <col customWidth="1" min="18" max="18" width="9.88"/>
    <col customWidth="1" min="19" max="19" width="9.0"/>
    <col customWidth="1" min="20" max="20" width="9.63"/>
    <col customWidth="1" min="21" max="21" width="20.63"/>
    <col customWidth="1" min="22" max="22" width="21.88"/>
    <col customWidth="1" min="23" max="23" width="18.88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  <c r="U1" s="5"/>
      <c r="V1" s="5"/>
      <c r="W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  <c r="U2" s="5"/>
      <c r="V2" s="5"/>
      <c r="W2" s="5"/>
    </row>
    <row r="3">
      <c r="E3" s="8">
        <v>45627.0</v>
      </c>
      <c r="R3" s="5"/>
      <c r="S3" s="5"/>
      <c r="T3" s="5"/>
      <c r="U3" s="5"/>
      <c r="V3" s="5"/>
      <c r="W3" s="5"/>
    </row>
    <row r="4">
      <c r="A4" s="9" t="s">
        <v>119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  <c r="U4" s="5"/>
      <c r="V4" s="5"/>
      <c r="W4" s="5"/>
    </row>
    <row r="5">
      <c r="A5" s="9" t="s">
        <v>120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  <c r="U5" s="5"/>
      <c r="V5" s="5"/>
      <c r="W5" s="5"/>
    </row>
    <row r="6">
      <c r="R6" s="5"/>
      <c r="S6" s="5"/>
      <c r="T6" s="5"/>
      <c r="U6" s="5"/>
      <c r="V6" s="5"/>
      <c r="W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7.0</v>
      </c>
      <c r="D8" s="52">
        <v>6.0</v>
      </c>
      <c r="E8" s="52">
        <v>4.0</v>
      </c>
      <c r="F8" s="52">
        <v>7.0</v>
      </c>
      <c r="G8" s="53"/>
      <c r="H8" s="52">
        <v>7.0</v>
      </c>
      <c r="I8" s="52">
        <v>9.0</v>
      </c>
      <c r="J8" s="52">
        <v>7.0</v>
      </c>
      <c r="K8" s="52">
        <v>3.0</v>
      </c>
      <c r="L8" s="52">
        <v>18.0</v>
      </c>
      <c r="M8" s="52">
        <v>18.0</v>
      </c>
      <c r="N8" s="52">
        <v>3.0</v>
      </c>
      <c r="O8" s="52">
        <v>10.0</v>
      </c>
      <c r="P8" s="52"/>
      <c r="Q8" s="52">
        <v>9.0</v>
      </c>
      <c r="R8" s="54">
        <f t="shared" ref="R8:T8" si="1">SUM(C8,F8,I8,L8,O8)</f>
        <v>51</v>
      </c>
      <c r="S8" s="54">
        <f t="shared" si="1"/>
        <v>31</v>
      </c>
      <c r="T8" s="54">
        <f t="shared" si="1"/>
        <v>26</v>
      </c>
      <c r="U8" s="54">
        <f>(R8*100/51)</f>
        <v>100</v>
      </c>
      <c r="V8" s="54">
        <f>(S8*100/31)</f>
        <v>100</v>
      </c>
      <c r="W8" s="54">
        <f>(T8*100/26)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56" t="s">
        <v>15</v>
      </c>
      <c r="S9" s="57" t="s">
        <v>18</v>
      </c>
      <c r="T9" s="57" t="s">
        <v>17</v>
      </c>
      <c r="U9" s="56" t="s">
        <v>15</v>
      </c>
      <c r="V9" s="57" t="s">
        <v>18</v>
      </c>
      <c r="W9" s="57" t="s">
        <v>17</v>
      </c>
    </row>
    <row r="10">
      <c r="A10" s="23">
        <v>1.0</v>
      </c>
      <c r="B10" s="24" t="s">
        <v>19</v>
      </c>
      <c r="C10" s="15">
        <v>7.0</v>
      </c>
      <c r="D10" s="15">
        <v>6.0</v>
      </c>
      <c r="E10" s="15">
        <v>4.0</v>
      </c>
      <c r="F10" s="15">
        <v>7.0</v>
      </c>
      <c r="G10" s="15"/>
      <c r="H10" s="15">
        <v>7.0</v>
      </c>
      <c r="I10" s="15">
        <v>9.0</v>
      </c>
      <c r="J10" s="15">
        <v>7.0</v>
      </c>
      <c r="K10" s="15">
        <v>3.0</v>
      </c>
      <c r="L10" s="15">
        <v>14.0</v>
      </c>
      <c r="M10" s="15">
        <v>17.0</v>
      </c>
      <c r="N10" s="15">
        <v>3.0</v>
      </c>
      <c r="O10" s="15">
        <v>9.0</v>
      </c>
      <c r="P10" s="15"/>
      <c r="Q10" s="16">
        <v>8.0</v>
      </c>
      <c r="R10" s="58">
        <f t="shared" ref="R10:T10" si="2">SUM(C10,F10,I10,L10,O10)</f>
        <v>46</v>
      </c>
      <c r="S10" s="58">
        <f t="shared" si="2"/>
        <v>30</v>
      </c>
      <c r="T10" s="58">
        <f t="shared" si="2"/>
        <v>25</v>
      </c>
      <c r="U10" s="54">
        <f t="shared" ref="U10:U59" si="4">(R10*100/51)</f>
        <v>90.19607843</v>
      </c>
      <c r="V10" s="54">
        <f t="shared" ref="V10:V59" si="5">(S10*100/31)</f>
        <v>96.77419355</v>
      </c>
      <c r="W10" s="54">
        <f t="shared" ref="W10:W59" si="6">(T10*100/26)</f>
        <v>96.15384615</v>
      </c>
    </row>
    <row r="11">
      <c r="A11" s="31">
        <v>2.0</v>
      </c>
      <c r="B11" s="32" t="s">
        <v>20</v>
      </c>
      <c r="C11" s="15">
        <v>6.0</v>
      </c>
      <c r="D11" s="15">
        <v>5.0</v>
      </c>
      <c r="E11" s="15">
        <v>4.0</v>
      </c>
      <c r="F11" s="15">
        <v>6.0</v>
      </c>
      <c r="G11" s="14"/>
      <c r="H11" s="15">
        <v>7.0</v>
      </c>
      <c r="I11" s="15">
        <v>8.0</v>
      </c>
      <c r="J11" s="15">
        <v>6.0</v>
      </c>
      <c r="K11" s="15">
        <v>3.0</v>
      </c>
      <c r="L11" s="15">
        <v>15.0</v>
      </c>
      <c r="M11" s="15">
        <v>17.0</v>
      </c>
      <c r="N11" s="59">
        <v>3.0</v>
      </c>
      <c r="O11" s="15">
        <v>10.0</v>
      </c>
      <c r="P11" s="14"/>
      <c r="Q11" s="16">
        <v>8.0</v>
      </c>
      <c r="R11" s="58">
        <f t="shared" ref="R11:T11" si="3">SUM(C11,F11,I11,L11,O11)</f>
        <v>45</v>
      </c>
      <c r="S11" s="58">
        <f t="shared" si="3"/>
        <v>28</v>
      </c>
      <c r="T11" s="58">
        <f t="shared" si="3"/>
        <v>25</v>
      </c>
      <c r="U11" s="54">
        <f t="shared" si="4"/>
        <v>88.23529412</v>
      </c>
      <c r="V11" s="54">
        <f t="shared" si="5"/>
        <v>90.32258065</v>
      </c>
      <c r="W11" s="54">
        <f t="shared" si="6"/>
        <v>96.15384615</v>
      </c>
    </row>
    <row r="12">
      <c r="A12" s="31">
        <v>3.0</v>
      </c>
      <c r="B12" s="32" t="s">
        <v>21</v>
      </c>
      <c r="C12" s="15">
        <v>5.0</v>
      </c>
      <c r="D12" s="15">
        <v>5.0</v>
      </c>
      <c r="E12" s="15">
        <v>4.0</v>
      </c>
      <c r="F12" s="15">
        <v>6.0</v>
      </c>
      <c r="G12" s="14"/>
      <c r="H12" s="15">
        <v>4.0</v>
      </c>
      <c r="I12" s="15">
        <v>7.0</v>
      </c>
      <c r="J12" s="15">
        <v>5.0</v>
      </c>
      <c r="K12" s="15">
        <v>3.0</v>
      </c>
      <c r="L12" s="15">
        <v>12.0</v>
      </c>
      <c r="M12" s="15">
        <v>16.0</v>
      </c>
      <c r="N12" s="59">
        <v>3.0</v>
      </c>
      <c r="O12" s="15">
        <v>9.0</v>
      </c>
      <c r="P12" s="14"/>
      <c r="Q12" s="16">
        <v>8.0</v>
      </c>
      <c r="R12" s="58">
        <f t="shared" ref="R12:T12" si="7">SUM(C12,F12,I12,L12,O12)</f>
        <v>39</v>
      </c>
      <c r="S12" s="58">
        <f t="shared" si="7"/>
        <v>26</v>
      </c>
      <c r="T12" s="58">
        <f t="shared" si="7"/>
        <v>22</v>
      </c>
      <c r="U12" s="54">
        <f t="shared" si="4"/>
        <v>76.47058824</v>
      </c>
      <c r="V12" s="54">
        <f t="shared" si="5"/>
        <v>83.87096774</v>
      </c>
      <c r="W12" s="54">
        <f t="shared" si="6"/>
        <v>84.61538462</v>
      </c>
    </row>
    <row r="13">
      <c r="A13" s="31">
        <v>4.0</v>
      </c>
      <c r="B13" s="32" t="s">
        <v>22</v>
      </c>
      <c r="C13" s="15">
        <v>7.0</v>
      </c>
      <c r="D13" s="15">
        <v>5.0</v>
      </c>
      <c r="E13" s="15">
        <v>4.0</v>
      </c>
      <c r="F13" s="15">
        <v>6.0</v>
      </c>
      <c r="G13" s="14"/>
      <c r="H13" s="15">
        <v>7.0</v>
      </c>
      <c r="I13" s="15">
        <v>9.0</v>
      </c>
      <c r="J13" s="15">
        <v>7.0</v>
      </c>
      <c r="K13" s="15">
        <v>3.0</v>
      </c>
      <c r="L13" s="15">
        <v>14.0</v>
      </c>
      <c r="M13" s="15">
        <v>17.0</v>
      </c>
      <c r="N13" s="59">
        <v>3.0</v>
      </c>
      <c r="O13" s="15">
        <v>10.0</v>
      </c>
      <c r="P13" s="14"/>
      <c r="Q13" s="16">
        <v>8.0</v>
      </c>
      <c r="R13" s="58">
        <f t="shared" ref="R13:T13" si="8">SUM(C13,F13,I13,L13,O13)</f>
        <v>46</v>
      </c>
      <c r="S13" s="58">
        <f t="shared" si="8"/>
        <v>29</v>
      </c>
      <c r="T13" s="58">
        <f t="shared" si="8"/>
        <v>25</v>
      </c>
      <c r="U13" s="54">
        <f t="shared" si="4"/>
        <v>90.19607843</v>
      </c>
      <c r="V13" s="54">
        <f t="shared" si="5"/>
        <v>93.5483871</v>
      </c>
      <c r="W13" s="54">
        <f t="shared" si="6"/>
        <v>96.15384615</v>
      </c>
    </row>
    <row r="14">
      <c r="A14" s="31">
        <v>5.0</v>
      </c>
      <c r="B14" s="32" t="s">
        <v>23</v>
      </c>
      <c r="C14" s="15">
        <v>3.0</v>
      </c>
      <c r="D14" s="15">
        <v>4.0</v>
      </c>
      <c r="E14" s="15">
        <v>4.0</v>
      </c>
      <c r="F14" s="15">
        <v>6.0</v>
      </c>
      <c r="G14" s="14"/>
      <c r="H14" s="15">
        <v>4.0</v>
      </c>
      <c r="I14" s="15">
        <v>5.0</v>
      </c>
      <c r="J14" s="15">
        <v>3.0</v>
      </c>
      <c r="K14" s="15">
        <v>2.0</v>
      </c>
      <c r="L14" s="15">
        <v>10.0</v>
      </c>
      <c r="M14" s="15">
        <v>13.0</v>
      </c>
      <c r="N14" s="59">
        <v>3.0</v>
      </c>
      <c r="O14" s="15">
        <v>6.0</v>
      </c>
      <c r="P14" s="14"/>
      <c r="Q14" s="16">
        <v>6.0</v>
      </c>
      <c r="R14" s="58">
        <f t="shared" ref="R14:T14" si="9">SUM(C14,F14,I14,L14,O14)</f>
        <v>30</v>
      </c>
      <c r="S14" s="58">
        <f t="shared" si="9"/>
        <v>20</v>
      </c>
      <c r="T14" s="58">
        <f t="shared" si="9"/>
        <v>19</v>
      </c>
      <c r="U14" s="54">
        <f t="shared" si="4"/>
        <v>58.82352941</v>
      </c>
      <c r="V14" s="54">
        <f t="shared" si="5"/>
        <v>64.51612903</v>
      </c>
      <c r="W14" s="54">
        <f t="shared" si="6"/>
        <v>73.07692308</v>
      </c>
    </row>
    <row r="15">
      <c r="A15" s="31">
        <v>6.0</v>
      </c>
      <c r="B15" s="32" t="s">
        <v>24</v>
      </c>
      <c r="C15" s="15">
        <v>6.0</v>
      </c>
      <c r="D15" s="15">
        <v>5.0</v>
      </c>
      <c r="E15" s="15">
        <v>4.0</v>
      </c>
      <c r="F15" s="15">
        <v>5.0</v>
      </c>
      <c r="G15" s="14"/>
      <c r="H15" s="15">
        <v>7.0</v>
      </c>
      <c r="I15" s="15">
        <v>8.0</v>
      </c>
      <c r="J15" s="15">
        <v>6.0</v>
      </c>
      <c r="K15" s="15">
        <v>3.0</v>
      </c>
      <c r="L15" s="15">
        <v>14.0</v>
      </c>
      <c r="M15" s="15">
        <v>18.0</v>
      </c>
      <c r="N15" s="59">
        <v>3.0</v>
      </c>
      <c r="O15" s="15">
        <v>10.0</v>
      </c>
      <c r="P15" s="14"/>
      <c r="Q15" s="16">
        <v>7.0</v>
      </c>
      <c r="R15" s="58">
        <f t="shared" ref="R15:T15" si="10">SUM(C15,F15,I15,L15,O15)</f>
        <v>43</v>
      </c>
      <c r="S15" s="58">
        <f t="shared" si="10"/>
        <v>29</v>
      </c>
      <c r="T15" s="58">
        <f t="shared" si="10"/>
        <v>24</v>
      </c>
      <c r="U15" s="54">
        <f t="shared" si="4"/>
        <v>84.31372549</v>
      </c>
      <c r="V15" s="54">
        <f t="shared" si="5"/>
        <v>93.5483871</v>
      </c>
      <c r="W15" s="54">
        <f t="shared" si="6"/>
        <v>92.30769231</v>
      </c>
    </row>
    <row r="16">
      <c r="A16" s="31">
        <v>7.0</v>
      </c>
      <c r="B16" s="32" t="s">
        <v>25</v>
      </c>
      <c r="C16" s="15">
        <v>5.0</v>
      </c>
      <c r="D16" s="15">
        <v>5.0</v>
      </c>
      <c r="E16" s="15">
        <v>4.0</v>
      </c>
      <c r="F16" s="15">
        <v>6.0</v>
      </c>
      <c r="G16" s="14"/>
      <c r="H16" s="15">
        <v>5.0</v>
      </c>
      <c r="I16" s="15">
        <v>6.0</v>
      </c>
      <c r="J16" s="15">
        <v>5.0</v>
      </c>
      <c r="K16" s="15">
        <v>2.0</v>
      </c>
      <c r="L16" s="15">
        <v>12.0</v>
      </c>
      <c r="M16" s="15">
        <v>18.0</v>
      </c>
      <c r="N16" s="59">
        <v>3.0</v>
      </c>
      <c r="O16" s="15">
        <v>9.0</v>
      </c>
      <c r="P16" s="14"/>
      <c r="Q16" s="16">
        <v>8.0</v>
      </c>
      <c r="R16" s="58">
        <f t="shared" ref="R16:T16" si="11">SUM(C16,F16,I16,L16,O16)</f>
        <v>38</v>
      </c>
      <c r="S16" s="58">
        <f t="shared" si="11"/>
        <v>28</v>
      </c>
      <c r="T16" s="58">
        <f t="shared" si="11"/>
        <v>22</v>
      </c>
      <c r="U16" s="54">
        <f t="shared" si="4"/>
        <v>74.50980392</v>
      </c>
      <c r="V16" s="54">
        <f t="shared" si="5"/>
        <v>90.32258065</v>
      </c>
      <c r="W16" s="54">
        <f t="shared" si="6"/>
        <v>84.61538462</v>
      </c>
    </row>
    <row r="17">
      <c r="A17" s="31">
        <v>8.0</v>
      </c>
      <c r="B17" s="32" t="s">
        <v>26</v>
      </c>
      <c r="C17" s="15">
        <v>6.0</v>
      </c>
      <c r="D17" s="15">
        <v>6.0</v>
      </c>
      <c r="E17" s="15">
        <v>4.0</v>
      </c>
      <c r="F17" s="15">
        <v>7.0</v>
      </c>
      <c r="G17" s="14"/>
      <c r="H17" s="15">
        <v>7.0</v>
      </c>
      <c r="I17" s="15">
        <v>8.0</v>
      </c>
      <c r="J17" s="15">
        <v>6.0</v>
      </c>
      <c r="K17" s="15">
        <v>3.0</v>
      </c>
      <c r="L17" s="15">
        <v>14.0</v>
      </c>
      <c r="M17" s="15">
        <v>17.0</v>
      </c>
      <c r="N17" s="59">
        <v>3.0</v>
      </c>
      <c r="O17" s="15">
        <v>10.0</v>
      </c>
      <c r="P17" s="14"/>
      <c r="Q17" s="16">
        <v>9.0</v>
      </c>
      <c r="R17" s="58">
        <f t="shared" ref="R17:T17" si="12">SUM(C17,F17,I17,L17,O17)</f>
        <v>45</v>
      </c>
      <c r="S17" s="58">
        <f t="shared" si="12"/>
        <v>29</v>
      </c>
      <c r="T17" s="58">
        <f t="shared" si="12"/>
        <v>26</v>
      </c>
      <c r="U17" s="54">
        <f t="shared" si="4"/>
        <v>88.23529412</v>
      </c>
      <c r="V17" s="54">
        <f t="shared" si="5"/>
        <v>93.5483871</v>
      </c>
      <c r="W17" s="54">
        <f t="shared" si="6"/>
        <v>100</v>
      </c>
    </row>
    <row r="18">
      <c r="A18" s="31">
        <v>9.0</v>
      </c>
      <c r="B18" s="32" t="s">
        <v>27</v>
      </c>
      <c r="C18" s="15">
        <v>6.0</v>
      </c>
      <c r="D18" s="15">
        <v>6.0</v>
      </c>
      <c r="E18" s="15">
        <v>4.0</v>
      </c>
      <c r="F18" s="15">
        <v>6.0</v>
      </c>
      <c r="G18" s="14"/>
      <c r="H18" s="15">
        <v>7.0</v>
      </c>
      <c r="I18" s="15">
        <v>8.0</v>
      </c>
      <c r="J18" s="15">
        <v>6.0</v>
      </c>
      <c r="K18" s="15">
        <v>3.0</v>
      </c>
      <c r="L18" s="15">
        <v>14.0</v>
      </c>
      <c r="M18" s="15">
        <v>18.0</v>
      </c>
      <c r="N18" s="59">
        <v>3.0</v>
      </c>
      <c r="O18" s="15">
        <v>10.0</v>
      </c>
      <c r="P18" s="14"/>
      <c r="Q18" s="16">
        <v>8.0</v>
      </c>
      <c r="R18" s="58">
        <f t="shared" ref="R18:T18" si="13">SUM(C18,F18,I18,L18,O18)</f>
        <v>44</v>
      </c>
      <c r="S18" s="58">
        <f t="shared" si="13"/>
        <v>30</v>
      </c>
      <c r="T18" s="58">
        <f t="shared" si="13"/>
        <v>25</v>
      </c>
      <c r="U18" s="54">
        <f t="shared" si="4"/>
        <v>86.2745098</v>
      </c>
      <c r="V18" s="54">
        <f t="shared" si="5"/>
        <v>96.77419355</v>
      </c>
      <c r="W18" s="54">
        <f t="shared" si="6"/>
        <v>96.15384615</v>
      </c>
    </row>
    <row r="19">
      <c r="A19" s="31">
        <v>10.0</v>
      </c>
      <c r="B19" s="32" t="s">
        <v>28</v>
      </c>
      <c r="C19" s="15">
        <v>6.0</v>
      </c>
      <c r="D19" s="15">
        <v>3.0</v>
      </c>
      <c r="E19" s="15">
        <v>4.0</v>
      </c>
      <c r="F19" s="15">
        <v>3.0</v>
      </c>
      <c r="G19" s="14"/>
      <c r="H19" s="15">
        <v>6.0</v>
      </c>
      <c r="I19" s="15">
        <v>8.0</v>
      </c>
      <c r="J19" s="15">
        <v>6.0</v>
      </c>
      <c r="K19" s="15">
        <v>3.0</v>
      </c>
      <c r="L19" s="15">
        <v>13.0</v>
      </c>
      <c r="M19" s="15">
        <v>15.0</v>
      </c>
      <c r="N19" s="59">
        <v>3.0</v>
      </c>
      <c r="O19" s="15">
        <v>9.0</v>
      </c>
      <c r="P19" s="14"/>
      <c r="Q19" s="16">
        <v>5.0</v>
      </c>
      <c r="R19" s="58">
        <f t="shared" ref="R19:T19" si="14">SUM(C19,F19,I19,L19,O19)</f>
        <v>39</v>
      </c>
      <c r="S19" s="58">
        <f t="shared" si="14"/>
        <v>24</v>
      </c>
      <c r="T19" s="58">
        <f t="shared" si="14"/>
        <v>21</v>
      </c>
      <c r="U19" s="54">
        <f t="shared" si="4"/>
        <v>76.47058824</v>
      </c>
      <c r="V19" s="54">
        <f t="shared" si="5"/>
        <v>77.41935484</v>
      </c>
      <c r="W19" s="54">
        <f t="shared" si="6"/>
        <v>80.76923077</v>
      </c>
    </row>
    <row r="20">
      <c r="A20" s="31">
        <v>11.0</v>
      </c>
      <c r="B20" s="32" t="s">
        <v>29</v>
      </c>
      <c r="C20" s="15">
        <v>5.0</v>
      </c>
      <c r="D20" s="15">
        <v>4.0</v>
      </c>
      <c r="E20" s="15">
        <v>4.0</v>
      </c>
      <c r="F20" s="15">
        <v>4.0</v>
      </c>
      <c r="G20" s="14"/>
      <c r="H20" s="15">
        <v>6.0</v>
      </c>
      <c r="I20" s="15">
        <v>7.0</v>
      </c>
      <c r="J20" s="15">
        <v>5.0</v>
      </c>
      <c r="K20" s="15">
        <v>3.0</v>
      </c>
      <c r="L20" s="15">
        <v>12.0</v>
      </c>
      <c r="M20" s="15">
        <v>15.0</v>
      </c>
      <c r="N20" s="59">
        <v>3.0</v>
      </c>
      <c r="O20" s="15">
        <v>9.0</v>
      </c>
      <c r="P20" s="14"/>
      <c r="Q20" s="16">
        <v>6.0</v>
      </c>
      <c r="R20" s="58">
        <f t="shared" ref="R20:T20" si="15">SUM(C20,F20,I20,L20,O20)</f>
        <v>37</v>
      </c>
      <c r="S20" s="58">
        <f t="shared" si="15"/>
        <v>24</v>
      </c>
      <c r="T20" s="58">
        <f t="shared" si="15"/>
        <v>22</v>
      </c>
      <c r="U20" s="54">
        <f t="shared" si="4"/>
        <v>72.54901961</v>
      </c>
      <c r="V20" s="54">
        <f t="shared" si="5"/>
        <v>77.41935484</v>
      </c>
      <c r="W20" s="54">
        <f t="shared" si="6"/>
        <v>84.61538462</v>
      </c>
    </row>
    <row r="21">
      <c r="A21" s="31">
        <v>12.0</v>
      </c>
      <c r="B21" s="32" t="s">
        <v>30</v>
      </c>
      <c r="C21" s="15">
        <v>6.0</v>
      </c>
      <c r="D21" s="15">
        <v>4.0</v>
      </c>
      <c r="E21" s="15">
        <v>4.0</v>
      </c>
      <c r="F21" s="15">
        <v>6.0</v>
      </c>
      <c r="G21" s="14"/>
      <c r="H21" s="15">
        <v>6.0</v>
      </c>
      <c r="I21" s="15">
        <v>8.0</v>
      </c>
      <c r="J21" s="15">
        <v>6.0</v>
      </c>
      <c r="K21" s="15">
        <v>3.0</v>
      </c>
      <c r="L21" s="15">
        <v>14.0</v>
      </c>
      <c r="M21" s="15">
        <v>18.0</v>
      </c>
      <c r="N21" s="59">
        <v>3.0</v>
      </c>
      <c r="O21" s="15">
        <v>10.0</v>
      </c>
      <c r="P21" s="14"/>
      <c r="Q21" s="16">
        <v>8.0</v>
      </c>
      <c r="R21" s="58">
        <f t="shared" ref="R21:T21" si="16">SUM(C21,F21,I21,L21,O21)</f>
        <v>44</v>
      </c>
      <c r="S21" s="58">
        <f t="shared" si="16"/>
        <v>28</v>
      </c>
      <c r="T21" s="58">
        <f t="shared" si="16"/>
        <v>24</v>
      </c>
      <c r="U21" s="54">
        <f t="shared" si="4"/>
        <v>86.2745098</v>
      </c>
      <c r="V21" s="54">
        <f t="shared" si="5"/>
        <v>90.32258065</v>
      </c>
      <c r="W21" s="54">
        <f t="shared" si="6"/>
        <v>92.30769231</v>
      </c>
    </row>
    <row r="22">
      <c r="A22" s="31">
        <v>13.0</v>
      </c>
      <c r="B22" s="32" t="s">
        <v>31</v>
      </c>
      <c r="C22" s="15">
        <v>7.0</v>
      </c>
      <c r="D22" s="15">
        <v>6.0</v>
      </c>
      <c r="E22" s="15">
        <v>4.0</v>
      </c>
      <c r="F22" s="15">
        <v>7.0</v>
      </c>
      <c r="G22" s="14"/>
      <c r="H22" s="15">
        <v>7.0</v>
      </c>
      <c r="I22" s="15">
        <v>8.0</v>
      </c>
      <c r="J22" s="15">
        <v>7.0</v>
      </c>
      <c r="K22" s="15">
        <v>3.0</v>
      </c>
      <c r="L22" s="15">
        <v>14.0</v>
      </c>
      <c r="M22" s="15">
        <v>18.0</v>
      </c>
      <c r="N22" s="59">
        <v>3.0</v>
      </c>
      <c r="O22" s="15">
        <v>10.0</v>
      </c>
      <c r="P22" s="14"/>
      <c r="Q22" s="16">
        <v>9.0</v>
      </c>
      <c r="R22" s="58">
        <f t="shared" ref="R22:T22" si="17">SUM(C22,F22,I22,L22,O22)</f>
        <v>46</v>
      </c>
      <c r="S22" s="58">
        <f t="shared" si="17"/>
        <v>31</v>
      </c>
      <c r="T22" s="58">
        <f t="shared" si="17"/>
        <v>26</v>
      </c>
      <c r="U22" s="54">
        <f t="shared" si="4"/>
        <v>90.19607843</v>
      </c>
      <c r="V22" s="54">
        <f t="shared" si="5"/>
        <v>100</v>
      </c>
      <c r="W22" s="54">
        <f t="shared" si="6"/>
        <v>100</v>
      </c>
    </row>
    <row r="23">
      <c r="A23" s="31">
        <v>14.0</v>
      </c>
      <c r="B23" s="32" t="s">
        <v>32</v>
      </c>
      <c r="C23" s="15">
        <v>7.0</v>
      </c>
      <c r="D23" s="15">
        <v>5.0</v>
      </c>
      <c r="E23" s="15">
        <v>4.0</v>
      </c>
      <c r="F23" s="15">
        <v>6.0</v>
      </c>
      <c r="G23" s="14"/>
      <c r="H23" s="15">
        <v>7.0</v>
      </c>
      <c r="I23" s="15">
        <v>9.0</v>
      </c>
      <c r="J23" s="15">
        <v>7.0</v>
      </c>
      <c r="K23" s="15">
        <v>3.0</v>
      </c>
      <c r="L23" s="15">
        <v>13.0</v>
      </c>
      <c r="M23" s="15">
        <v>17.0</v>
      </c>
      <c r="N23" s="59">
        <v>3.0</v>
      </c>
      <c r="O23" s="15">
        <v>10.0</v>
      </c>
      <c r="P23" s="14"/>
      <c r="Q23" s="16">
        <v>8.0</v>
      </c>
      <c r="R23" s="58">
        <f t="shared" ref="R23:T23" si="18">SUM(C23,F23,I23,L23,O23)</f>
        <v>45</v>
      </c>
      <c r="S23" s="58">
        <f t="shared" si="18"/>
        <v>29</v>
      </c>
      <c r="T23" s="58">
        <f t="shared" si="18"/>
        <v>25</v>
      </c>
      <c r="U23" s="54">
        <f t="shared" si="4"/>
        <v>88.23529412</v>
      </c>
      <c r="V23" s="54">
        <f t="shared" si="5"/>
        <v>93.5483871</v>
      </c>
      <c r="W23" s="54">
        <f t="shared" si="6"/>
        <v>96.15384615</v>
      </c>
    </row>
    <row r="24">
      <c r="A24" s="31">
        <v>15.0</v>
      </c>
      <c r="B24" s="32" t="s">
        <v>33</v>
      </c>
      <c r="C24" s="15">
        <v>7.0</v>
      </c>
      <c r="D24" s="15">
        <v>6.0</v>
      </c>
      <c r="E24" s="15">
        <v>4.0</v>
      </c>
      <c r="F24" s="15">
        <v>7.0</v>
      </c>
      <c r="G24" s="14"/>
      <c r="H24" s="15">
        <v>7.0</v>
      </c>
      <c r="I24" s="15">
        <v>8.0</v>
      </c>
      <c r="J24" s="15">
        <v>7.0</v>
      </c>
      <c r="K24" s="15">
        <v>3.0</v>
      </c>
      <c r="L24" s="15">
        <v>13.0</v>
      </c>
      <c r="M24" s="15">
        <v>18.0</v>
      </c>
      <c r="N24" s="59">
        <v>3.0</v>
      </c>
      <c r="O24" s="15">
        <v>10.0</v>
      </c>
      <c r="P24" s="14"/>
      <c r="Q24" s="16">
        <v>9.0</v>
      </c>
      <c r="R24" s="58">
        <f t="shared" ref="R24:T24" si="19">SUM(C24,F24,I24,L24,O24)</f>
        <v>45</v>
      </c>
      <c r="S24" s="58">
        <f t="shared" si="19"/>
        <v>31</v>
      </c>
      <c r="T24" s="58">
        <f t="shared" si="19"/>
        <v>26</v>
      </c>
      <c r="U24" s="54">
        <f t="shared" si="4"/>
        <v>88.23529412</v>
      </c>
      <c r="V24" s="54">
        <f t="shared" si="5"/>
        <v>100</v>
      </c>
      <c r="W24" s="54">
        <f t="shared" si="6"/>
        <v>100</v>
      </c>
    </row>
    <row r="25">
      <c r="A25" s="31">
        <v>16.0</v>
      </c>
      <c r="B25" s="32" t="s">
        <v>34</v>
      </c>
      <c r="C25" s="15">
        <v>7.0</v>
      </c>
      <c r="D25" s="15">
        <v>6.0</v>
      </c>
      <c r="E25" s="15">
        <v>4.0</v>
      </c>
      <c r="F25" s="15">
        <v>7.0</v>
      </c>
      <c r="G25" s="14"/>
      <c r="H25" s="15">
        <v>7.0</v>
      </c>
      <c r="I25" s="15">
        <v>9.0</v>
      </c>
      <c r="J25" s="15">
        <v>7.0</v>
      </c>
      <c r="K25" s="15">
        <v>3.0</v>
      </c>
      <c r="L25" s="15">
        <v>14.0</v>
      </c>
      <c r="M25" s="15">
        <v>18.0</v>
      </c>
      <c r="N25" s="59">
        <v>3.0</v>
      </c>
      <c r="O25" s="15">
        <v>10.0</v>
      </c>
      <c r="P25" s="14"/>
      <c r="Q25" s="16">
        <v>9.0</v>
      </c>
      <c r="R25" s="58">
        <f t="shared" ref="R25:T25" si="20">SUM(C25,F25,I25,L25,O25)</f>
        <v>47</v>
      </c>
      <c r="S25" s="58">
        <f t="shared" si="20"/>
        <v>31</v>
      </c>
      <c r="T25" s="58">
        <f t="shared" si="20"/>
        <v>26</v>
      </c>
      <c r="U25" s="54">
        <f t="shared" si="4"/>
        <v>92.15686275</v>
      </c>
      <c r="V25" s="54">
        <f t="shared" si="5"/>
        <v>100</v>
      </c>
      <c r="W25" s="54">
        <f t="shared" si="6"/>
        <v>100</v>
      </c>
    </row>
    <row r="26">
      <c r="A26" s="31">
        <v>17.0</v>
      </c>
      <c r="B26" s="32" t="s">
        <v>35</v>
      </c>
      <c r="C26" s="15">
        <v>5.0</v>
      </c>
      <c r="D26" s="15">
        <v>4.0</v>
      </c>
      <c r="E26" s="15">
        <v>4.0</v>
      </c>
      <c r="F26" s="15">
        <v>5.0</v>
      </c>
      <c r="G26" s="14"/>
      <c r="H26" s="15">
        <v>5.0</v>
      </c>
      <c r="I26" s="15">
        <v>7.0</v>
      </c>
      <c r="J26" s="15">
        <v>5.0</v>
      </c>
      <c r="K26" s="15">
        <v>3.0</v>
      </c>
      <c r="L26" s="15">
        <v>12.0</v>
      </c>
      <c r="M26" s="15">
        <v>15.0</v>
      </c>
      <c r="N26" s="59">
        <v>3.0</v>
      </c>
      <c r="O26" s="15">
        <v>8.0</v>
      </c>
      <c r="P26" s="14"/>
      <c r="Q26" s="16">
        <v>6.0</v>
      </c>
      <c r="R26" s="58">
        <f t="shared" ref="R26:T26" si="21">SUM(C26,F26,I26,L26,O26)</f>
        <v>37</v>
      </c>
      <c r="S26" s="58">
        <f t="shared" si="21"/>
        <v>24</v>
      </c>
      <c r="T26" s="58">
        <f t="shared" si="21"/>
        <v>21</v>
      </c>
      <c r="U26" s="54">
        <f t="shared" si="4"/>
        <v>72.54901961</v>
      </c>
      <c r="V26" s="54">
        <f t="shared" si="5"/>
        <v>77.41935484</v>
      </c>
      <c r="W26" s="54">
        <f t="shared" si="6"/>
        <v>80.76923077</v>
      </c>
    </row>
    <row r="27">
      <c r="A27" s="31">
        <v>18.0</v>
      </c>
      <c r="B27" s="32" t="s">
        <v>36</v>
      </c>
      <c r="C27" s="15">
        <v>7.0</v>
      </c>
      <c r="D27" s="15">
        <v>6.0</v>
      </c>
      <c r="E27" s="15">
        <v>4.0</v>
      </c>
      <c r="F27" s="15">
        <v>7.0</v>
      </c>
      <c r="G27" s="14"/>
      <c r="H27" s="15">
        <v>7.0</v>
      </c>
      <c r="I27" s="15">
        <v>9.0</v>
      </c>
      <c r="J27" s="15">
        <v>7.0</v>
      </c>
      <c r="K27" s="15">
        <v>3.0</v>
      </c>
      <c r="L27" s="15">
        <v>13.0</v>
      </c>
      <c r="M27" s="15">
        <v>18.0</v>
      </c>
      <c r="N27" s="59">
        <v>3.0</v>
      </c>
      <c r="O27" s="15">
        <v>10.0</v>
      </c>
      <c r="P27" s="14"/>
      <c r="Q27" s="16">
        <v>9.0</v>
      </c>
      <c r="R27" s="58">
        <f t="shared" ref="R27:T27" si="22">SUM(C27,F27,I27,L27,O27)</f>
        <v>46</v>
      </c>
      <c r="S27" s="58">
        <f t="shared" si="22"/>
        <v>31</v>
      </c>
      <c r="T27" s="58">
        <f t="shared" si="22"/>
        <v>26</v>
      </c>
      <c r="U27" s="54">
        <f t="shared" si="4"/>
        <v>90.19607843</v>
      </c>
      <c r="V27" s="54">
        <f t="shared" si="5"/>
        <v>100</v>
      </c>
      <c r="W27" s="54">
        <f t="shared" si="6"/>
        <v>100</v>
      </c>
    </row>
    <row r="28">
      <c r="A28" s="31">
        <v>19.0</v>
      </c>
      <c r="B28" s="32" t="s">
        <v>37</v>
      </c>
      <c r="C28" s="15">
        <v>7.0</v>
      </c>
      <c r="D28" s="15">
        <v>6.0</v>
      </c>
      <c r="E28" s="15">
        <v>4.0</v>
      </c>
      <c r="F28" s="15">
        <v>7.0</v>
      </c>
      <c r="G28" s="14"/>
      <c r="H28" s="15">
        <v>7.0</v>
      </c>
      <c r="I28" s="15">
        <v>9.0</v>
      </c>
      <c r="J28" s="15">
        <v>7.0</v>
      </c>
      <c r="K28" s="15">
        <v>3.0</v>
      </c>
      <c r="L28" s="15">
        <v>15.0</v>
      </c>
      <c r="M28" s="15">
        <v>18.0</v>
      </c>
      <c r="N28" s="59">
        <v>3.0</v>
      </c>
      <c r="O28" s="15">
        <v>10.0</v>
      </c>
      <c r="P28" s="14"/>
      <c r="Q28" s="16">
        <v>9.0</v>
      </c>
      <c r="R28" s="58">
        <f t="shared" ref="R28:T28" si="23">SUM(C28,F28,I28,L28,O28)</f>
        <v>48</v>
      </c>
      <c r="S28" s="58">
        <f t="shared" si="23"/>
        <v>31</v>
      </c>
      <c r="T28" s="58">
        <f t="shared" si="23"/>
        <v>26</v>
      </c>
      <c r="U28" s="54">
        <f t="shared" si="4"/>
        <v>94.11764706</v>
      </c>
      <c r="V28" s="54">
        <f t="shared" si="5"/>
        <v>100</v>
      </c>
      <c r="W28" s="54">
        <f t="shared" si="6"/>
        <v>100</v>
      </c>
    </row>
    <row r="29">
      <c r="A29" s="31">
        <v>20.0</v>
      </c>
      <c r="B29" s="32" t="s">
        <v>38</v>
      </c>
      <c r="C29" s="15">
        <v>7.0</v>
      </c>
      <c r="D29" s="15">
        <v>5.0</v>
      </c>
      <c r="E29" s="15">
        <v>4.0</v>
      </c>
      <c r="F29" s="15">
        <v>7.0</v>
      </c>
      <c r="G29" s="14"/>
      <c r="H29" s="15">
        <v>7.0</v>
      </c>
      <c r="I29" s="15">
        <v>9.0</v>
      </c>
      <c r="J29" s="15">
        <v>6.0</v>
      </c>
      <c r="K29" s="15">
        <v>3.0</v>
      </c>
      <c r="L29" s="15">
        <v>15.0</v>
      </c>
      <c r="M29" s="15">
        <v>16.0</v>
      </c>
      <c r="N29" s="59">
        <v>3.0</v>
      </c>
      <c r="O29" s="15">
        <v>9.0</v>
      </c>
      <c r="P29" s="14"/>
      <c r="Q29" s="16">
        <v>8.0</v>
      </c>
      <c r="R29" s="58">
        <f t="shared" ref="R29:T29" si="24">SUM(C29,F29,I29,L29,O29)</f>
        <v>47</v>
      </c>
      <c r="S29" s="58">
        <f t="shared" si="24"/>
        <v>27</v>
      </c>
      <c r="T29" s="58">
        <f t="shared" si="24"/>
        <v>25</v>
      </c>
      <c r="U29" s="54">
        <f t="shared" si="4"/>
        <v>92.15686275</v>
      </c>
      <c r="V29" s="54">
        <f t="shared" si="5"/>
        <v>87.09677419</v>
      </c>
      <c r="W29" s="54">
        <f t="shared" si="6"/>
        <v>96.15384615</v>
      </c>
    </row>
    <row r="30">
      <c r="A30" s="31">
        <v>21.0</v>
      </c>
      <c r="B30" s="32" t="s">
        <v>39</v>
      </c>
      <c r="C30" s="15">
        <v>6.0</v>
      </c>
      <c r="D30" s="15">
        <v>6.0</v>
      </c>
      <c r="E30" s="15">
        <v>4.0</v>
      </c>
      <c r="F30" s="15">
        <v>7.0</v>
      </c>
      <c r="G30" s="14"/>
      <c r="H30" s="15">
        <v>6.0</v>
      </c>
      <c r="I30" s="15">
        <v>8.0</v>
      </c>
      <c r="J30" s="15">
        <v>7.0</v>
      </c>
      <c r="K30" s="15">
        <v>3.0</v>
      </c>
      <c r="L30" s="15">
        <v>14.0</v>
      </c>
      <c r="M30" s="15">
        <v>18.0</v>
      </c>
      <c r="N30" s="59">
        <v>3.0</v>
      </c>
      <c r="O30" s="15">
        <v>9.0</v>
      </c>
      <c r="P30" s="14"/>
      <c r="Q30" s="16">
        <v>9.0</v>
      </c>
      <c r="R30" s="58">
        <f t="shared" ref="R30:T30" si="25">SUM(C30,F30,I30,L30,O30)</f>
        <v>44</v>
      </c>
      <c r="S30" s="58">
        <f t="shared" si="25"/>
        <v>31</v>
      </c>
      <c r="T30" s="58">
        <f t="shared" si="25"/>
        <v>25</v>
      </c>
      <c r="U30" s="54">
        <f t="shared" si="4"/>
        <v>86.2745098</v>
      </c>
      <c r="V30" s="54">
        <f t="shared" si="5"/>
        <v>100</v>
      </c>
      <c r="W30" s="54">
        <f t="shared" si="6"/>
        <v>96.15384615</v>
      </c>
    </row>
    <row r="31">
      <c r="A31" s="31">
        <v>22.0</v>
      </c>
      <c r="B31" s="32" t="s">
        <v>40</v>
      </c>
      <c r="C31" s="15">
        <v>6.0</v>
      </c>
      <c r="D31" s="15">
        <v>6.0</v>
      </c>
      <c r="E31" s="15">
        <v>4.0</v>
      </c>
      <c r="F31" s="15">
        <v>7.0</v>
      </c>
      <c r="G31" s="14"/>
      <c r="H31" s="15">
        <v>7.0</v>
      </c>
      <c r="I31" s="15">
        <v>8.0</v>
      </c>
      <c r="J31" s="15">
        <v>6.0</v>
      </c>
      <c r="K31" s="15">
        <v>3.0</v>
      </c>
      <c r="L31" s="15">
        <v>15.0</v>
      </c>
      <c r="M31" s="15">
        <v>18.0</v>
      </c>
      <c r="N31" s="59">
        <v>3.0</v>
      </c>
      <c r="O31" s="15">
        <v>10.0</v>
      </c>
      <c r="P31" s="14"/>
      <c r="Q31" s="16">
        <v>9.0</v>
      </c>
      <c r="R31" s="58">
        <f t="shared" ref="R31:T31" si="26">SUM(C31,F31,I31,L31,O31)</f>
        <v>46</v>
      </c>
      <c r="S31" s="58">
        <f t="shared" si="26"/>
        <v>30</v>
      </c>
      <c r="T31" s="58">
        <f t="shared" si="26"/>
        <v>26</v>
      </c>
      <c r="U31" s="54">
        <f t="shared" si="4"/>
        <v>90.19607843</v>
      </c>
      <c r="V31" s="54">
        <f t="shared" si="5"/>
        <v>96.77419355</v>
      </c>
      <c r="W31" s="54">
        <f t="shared" si="6"/>
        <v>100</v>
      </c>
    </row>
    <row r="32">
      <c r="A32" s="31">
        <v>23.0</v>
      </c>
      <c r="B32" s="32" t="s">
        <v>41</v>
      </c>
      <c r="C32" s="15">
        <v>7.0</v>
      </c>
      <c r="D32" s="15">
        <v>6.0</v>
      </c>
      <c r="E32" s="15">
        <v>4.0</v>
      </c>
      <c r="F32" s="15">
        <v>6.0</v>
      </c>
      <c r="G32" s="14"/>
      <c r="H32" s="15">
        <v>6.0</v>
      </c>
      <c r="I32" s="15">
        <v>9.0</v>
      </c>
      <c r="J32" s="15">
        <v>6.0</v>
      </c>
      <c r="K32" s="15">
        <v>3.0</v>
      </c>
      <c r="L32" s="15">
        <v>14.0</v>
      </c>
      <c r="M32" s="15">
        <v>17.0</v>
      </c>
      <c r="N32" s="59">
        <v>3.0</v>
      </c>
      <c r="O32" s="15">
        <v>9.0</v>
      </c>
      <c r="P32" s="14"/>
      <c r="Q32" s="16">
        <v>9.0</v>
      </c>
      <c r="R32" s="58">
        <f t="shared" ref="R32:T32" si="27">SUM(C32,F32,I32,L32,O32)</f>
        <v>45</v>
      </c>
      <c r="S32" s="58">
        <f t="shared" si="27"/>
        <v>29</v>
      </c>
      <c r="T32" s="58">
        <f t="shared" si="27"/>
        <v>25</v>
      </c>
      <c r="U32" s="54">
        <f t="shared" si="4"/>
        <v>88.23529412</v>
      </c>
      <c r="V32" s="54">
        <f t="shared" si="5"/>
        <v>93.5483871</v>
      </c>
      <c r="W32" s="54">
        <f t="shared" si="6"/>
        <v>96.15384615</v>
      </c>
    </row>
    <row r="33">
      <c r="A33" s="31">
        <v>24.0</v>
      </c>
      <c r="B33" s="32" t="s">
        <v>42</v>
      </c>
      <c r="C33" s="15">
        <v>4.0</v>
      </c>
      <c r="D33" s="15">
        <v>1.0</v>
      </c>
      <c r="E33" s="15">
        <v>2.0</v>
      </c>
      <c r="F33" s="15">
        <v>0.0</v>
      </c>
      <c r="G33" s="14"/>
      <c r="H33" s="15">
        <v>0.0</v>
      </c>
      <c r="I33" s="15">
        <v>5.0</v>
      </c>
      <c r="J33" s="15">
        <v>5.0</v>
      </c>
      <c r="K33" s="15">
        <v>2.0</v>
      </c>
      <c r="L33" s="15">
        <v>8.0</v>
      </c>
      <c r="M33" s="15">
        <v>12.0</v>
      </c>
      <c r="N33" s="59">
        <v>3.0</v>
      </c>
      <c r="O33" s="15">
        <v>1.0</v>
      </c>
      <c r="P33" s="14"/>
      <c r="Q33" s="16">
        <v>1.0</v>
      </c>
      <c r="R33" s="58">
        <f t="shared" ref="R33:T33" si="28">SUM(C33,F33,I33,L33,O33)</f>
        <v>18</v>
      </c>
      <c r="S33" s="58">
        <f t="shared" si="28"/>
        <v>18</v>
      </c>
      <c r="T33" s="58">
        <f t="shared" si="28"/>
        <v>8</v>
      </c>
      <c r="U33" s="54">
        <f t="shared" si="4"/>
        <v>35.29411765</v>
      </c>
      <c r="V33" s="54">
        <f t="shared" si="5"/>
        <v>58.06451613</v>
      </c>
      <c r="W33" s="54">
        <f t="shared" si="6"/>
        <v>30.76923077</v>
      </c>
    </row>
    <row r="34">
      <c r="A34" s="31">
        <v>25.0</v>
      </c>
      <c r="B34" s="32" t="s">
        <v>43</v>
      </c>
      <c r="C34" s="15">
        <v>7.0</v>
      </c>
      <c r="D34" s="15">
        <v>6.0</v>
      </c>
      <c r="E34" s="15">
        <v>4.0</v>
      </c>
      <c r="F34" s="15">
        <v>7.0</v>
      </c>
      <c r="G34" s="14"/>
      <c r="H34" s="15">
        <v>7.0</v>
      </c>
      <c r="I34" s="15">
        <v>9.0</v>
      </c>
      <c r="J34" s="15">
        <v>7.0</v>
      </c>
      <c r="K34" s="15">
        <v>3.0</v>
      </c>
      <c r="L34" s="15">
        <v>15.0</v>
      </c>
      <c r="M34" s="15">
        <v>18.0</v>
      </c>
      <c r="N34" s="59">
        <v>3.0</v>
      </c>
      <c r="O34" s="15">
        <v>10.0</v>
      </c>
      <c r="P34" s="14"/>
      <c r="Q34" s="16">
        <v>9.0</v>
      </c>
      <c r="R34" s="58">
        <f t="shared" ref="R34:T34" si="29">SUM(C34,F34,I34,L34,O34)</f>
        <v>48</v>
      </c>
      <c r="S34" s="58">
        <f t="shared" si="29"/>
        <v>31</v>
      </c>
      <c r="T34" s="58">
        <f t="shared" si="29"/>
        <v>26</v>
      </c>
      <c r="U34" s="54">
        <f t="shared" si="4"/>
        <v>94.11764706</v>
      </c>
      <c r="V34" s="54">
        <f t="shared" si="5"/>
        <v>100</v>
      </c>
      <c r="W34" s="54">
        <f t="shared" si="6"/>
        <v>100</v>
      </c>
    </row>
    <row r="35">
      <c r="A35" s="31">
        <v>26.0</v>
      </c>
      <c r="B35" s="32" t="s">
        <v>44</v>
      </c>
      <c r="C35" s="15">
        <v>6.0</v>
      </c>
      <c r="D35" s="15">
        <v>6.0</v>
      </c>
      <c r="E35" s="15">
        <v>4.0</v>
      </c>
      <c r="F35" s="15">
        <v>7.0</v>
      </c>
      <c r="G35" s="14"/>
      <c r="H35" s="15">
        <v>6.0</v>
      </c>
      <c r="I35" s="15">
        <v>8.0</v>
      </c>
      <c r="J35" s="15">
        <v>6.0</v>
      </c>
      <c r="K35" s="15">
        <v>3.0</v>
      </c>
      <c r="L35" s="15">
        <v>15.0</v>
      </c>
      <c r="M35" s="15">
        <v>18.0</v>
      </c>
      <c r="N35" s="59">
        <v>3.0</v>
      </c>
      <c r="O35" s="15">
        <v>9.0</v>
      </c>
      <c r="P35" s="14"/>
      <c r="Q35" s="16">
        <v>9.0</v>
      </c>
      <c r="R35" s="58">
        <f t="shared" ref="R35:T35" si="30">SUM(C35,F35,I35,L35,O35)</f>
        <v>45</v>
      </c>
      <c r="S35" s="58">
        <f t="shared" si="30"/>
        <v>30</v>
      </c>
      <c r="T35" s="58">
        <f t="shared" si="30"/>
        <v>25</v>
      </c>
      <c r="U35" s="54">
        <f t="shared" si="4"/>
        <v>88.23529412</v>
      </c>
      <c r="V35" s="54">
        <f t="shared" si="5"/>
        <v>96.77419355</v>
      </c>
      <c r="W35" s="54">
        <f t="shared" si="6"/>
        <v>96.15384615</v>
      </c>
    </row>
    <row r="36">
      <c r="A36" s="31">
        <v>27.0</v>
      </c>
      <c r="B36" s="32" t="s">
        <v>45</v>
      </c>
      <c r="C36" s="15">
        <v>7.0</v>
      </c>
      <c r="D36" s="15">
        <v>4.0</v>
      </c>
      <c r="E36" s="15">
        <v>4.0</v>
      </c>
      <c r="F36" s="15">
        <v>6.0</v>
      </c>
      <c r="G36" s="14"/>
      <c r="H36" s="15">
        <v>6.0</v>
      </c>
      <c r="I36" s="15">
        <v>9.0</v>
      </c>
      <c r="J36" s="15">
        <v>7.0</v>
      </c>
      <c r="K36" s="15">
        <v>3.0</v>
      </c>
      <c r="L36" s="15">
        <v>14.0</v>
      </c>
      <c r="M36" s="15">
        <v>17.0</v>
      </c>
      <c r="N36" s="59">
        <v>3.0</v>
      </c>
      <c r="O36" s="15">
        <v>10.0</v>
      </c>
      <c r="P36" s="14"/>
      <c r="Q36" s="16">
        <v>8.0</v>
      </c>
      <c r="R36" s="58">
        <f t="shared" ref="R36:T36" si="31">SUM(C36,F36,I36,L36,O36)</f>
        <v>46</v>
      </c>
      <c r="S36" s="58">
        <f t="shared" si="31"/>
        <v>28</v>
      </c>
      <c r="T36" s="58">
        <f t="shared" si="31"/>
        <v>24</v>
      </c>
      <c r="U36" s="54">
        <f t="shared" si="4"/>
        <v>90.19607843</v>
      </c>
      <c r="V36" s="54">
        <f t="shared" si="5"/>
        <v>90.32258065</v>
      </c>
      <c r="W36" s="54">
        <f t="shared" si="6"/>
        <v>92.30769231</v>
      </c>
    </row>
    <row r="37">
      <c r="A37" s="31">
        <v>28.0</v>
      </c>
      <c r="B37" s="32" t="s">
        <v>46</v>
      </c>
      <c r="C37" s="15">
        <v>7.0</v>
      </c>
      <c r="D37" s="15">
        <v>6.0</v>
      </c>
      <c r="E37" s="15">
        <v>4.0</v>
      </c>
      <c r="F37" s="15">
        <v>7.0</v>
      </c>
      <c r="G37" s="14"/>
      <c r="H37" s="15">
        <v>7.0</v>
      </c>
      <c r="I37" s="15">
        <v>8.0</v>
      </c>
      <c r="J37" s="15">
        <v>7.0</v>
      </c>
      <c r="K37" s="15">
        <v>3.0</v>
      </c>
      <c r="L37" s="15">
        <v>15.0</v>
      </c>
      <c r="M37" s="15">
        <v>18.0</v>
      </c>
      <c r="N37" s="59">
        <v>3.0</v>
      </c>
      <c r="O37" s="15">
        <v>10.0</v>
      </c>
      <c r="P37" s="14"/>
      <c r="Q37" s="16">
        <v>9.0</v>
      </c>
      <c r="R37" s="58">
        <f t="shared" ref="R37:T37" si="32">SUM(C37,F37,I37,L37,O37)</f>
        <v>47</v>
      </c>
      <c r="S37" s="58">
        <f t="shared" si="32"/>
        <v>31</v>
      </c>
      <c r="T37" s="58">
        <f t="shared" si="32"/>
        <v>26</v>
      </c>
      <c r="U37" s="54">
        <f t="shared" si="4"/>
        <v>92.15686275</v>
      </c>
      <c r="V37" s="54">
        <f t="shared" si="5"/>
        <v>100</v>
      </c>
      <c r="W37" s="54">
        <f t="shared" si="6"/>
        <v>100</v>
      </c>
    </row>
    <row r="38">
      <c r="A38" s="31">
        <v>29.0</v>
      </c>
      <c r="B38" s="32" t="s">
        <v>47</v>
      </c>
      <c r="C38" s="15">
        <v>7.0</v>
      </c>
      <c r="D38" s="15">
        <v>6.0</v>
      </c>
      <c r="E38" s="15">
        <v>4.0</v>
      </c>
      <c r="F38" s="15">
        <v>7.0</v>
      </c>
      <c r="G38" s="14"/>
      <c r="H38" s="15">
        <v>7.0</v>
      </c>
      <c r="I38" s="15">
        <v>8.0</v>
      </c>
      <c r="J38" s="15">
        <v>7.0</v>
      </c>
      <c r="K38" s="15">
        <v>3.0</v>
      </c>
      <c r="L38" s="15">
        <v>15.0</v>
      </c>
      <c r="M38" s="15">
        <v>18.0</v>
      </c>
      <c r="N38" s="59">
        <v>3.0</v>
      </c>
      <c r="O38" s="15">
        <v>9.0</v>
      </c>
      <c r="P38" s="14"/>
      <c r="Q38" s="15">
        <v>9.0</v>
      </c>
      <c r="R38" s="58">
        <f t="shared" ref="R38:T38" si="33">SUM(C38,F38,I38,L38,O38)</f>
        <v>46</v>
      </c>
      <c r="S38" s="58">
        <f t="shared" si="33"/>
        <v>31</v>
      </c>
      <c r="T38" s="58">
        <f t="shared" si="33"/>
        <v>26</v>
      </c>
      <c r="U38" s="54">
        <f t="shared" si="4"/>
        <v>90.19607843</v>
      </c>
      <c r="V38" s="54">
        <f t="shared" si="5"/>
        <v>100</v>
      </c>
      <c r="W38" s="54">
        <f t="shared" si="6"/>
        <v>100</v>
      </c>
    </row>
    <row r="39">
      <c r="A39" s="31">
        <v>30.0</v>
      </c>
      <c r="B39" s="32" t="s">
        <v>48</v>
      </c>
      <c r="C39" s="15">
        <v>7.0</v>
      </c>
      <c r="D39" s="15">
        <v>6.0</v>
      </c>
      <c r="E39" s="15">
        <v>4.0</v>
      </c>
      <c r="F39" s="15">
        <v>7.0</v>
      </c>
      <c r="G39" s="14"/>
      <c r="H39" s="15">
        <v>7.0</v>
      </c>
      <c r="I39" s="15">
        <v>9.0</v>
      </c>
      <c r="J39" s="15">
        <v>7.0</v>
      </c>
      <c r="K39" s="15">
        <v>3.0</v>
      </c>
      <c r="L39" s="15">
        <v>14.0</v>
      </c>
      <c r="M39" s="15">
        <v>17.0</v>
      </c>
      <c r="N39" s="59">
        <v>3.0</v>
      </c>
      <c r="O39" s="15">
        <v>10.0</v>
      </c>
      <c r="P39" s="14"/>
      <c r="Q39" s="15">
        <v>9.0</v>
      </c>
      <c r="R39" s="58">
        <f t="shared" ref="R39:T39" si="34">SUM(C39,F39,I39,L39,O39)</f>
        <v>47</v>
      </c>
      <c r="S39" s="58">
        <f t="shared" si="34"/>
        <v>30</v>
      </c>
      <c r="T39" s="58">
        <f t="shared" si="34"/>
        <v>26</v>
      </c>
      <c r="U39" s="54">
        <f t="shared" si="4"/>
        <v>92.15686275</v>
      </c>
      <c r="V39" s="54">
        <f t="shared" si="5"/>
        <v>96.77419355</v>
      </c>
      <c r="W39" s="54">
        <f t="shared" si="6"/>
        <v>100</v>
      </c>
    </row>
    <row r="40">
      <c r="A40" s="31">
        <v>31.0</v>
      </c>
      <c r="B40" s="32" t="s">
        <v>49</v>
      </c>
      <c r="C40" s="15">
        <v>7.0</v>
      </c>
      <c r="D40" s="15">
        <v>6.0</v>
      </c>
      <c r="E40" s="15">
        <v>4.0</v>
      </c>
      <c r="F40" s="15">
        <v>7.0</v>
      </c>
      <c r="G40" s="14"/>
      <c r="H40" s="15">
        <v>7.0</v>
      </c>
      <c r="I40" s="15">
        <v>9.0</v>
      </c>
      <c r="J40" s="15">
        <v>7.0</v>
      </c>
      <c r="K40" s="15">
        <v>3.0</v>
      </c>
      <c r="L40" s="15">
        <v>15.0</v>
      </c>
      <c r="M40" s="15">
        <v>18.0</v>
      </c>
      <c r="N40" s="59">
        <v>3.0</v>
      </c>
      <c r="O40" s="15">
        <v>10.0</v>
      </c>
      <c r="P40" s="14"/>
      <c r="Q40" s="16">
        <v>9.0</v>
      </c>
      <c r="R40" s="58">
        <f t="shared" ref="R40:T40" si="35">SUM(C40,F40,I40,L40,O40)</f>
        <v>48</v>
      </c>
      <c r="S40" s="58">
        <f t="shared" si="35"/>
        <v>31</v>
      </c>
      <c r="T40" s="58">
        <f t="shared" si="35"/>
        <v>26</v>
      </c>
      <c r="U40" s="54">
        <f t="shared" si="4"/>
        <v>94.11764706</v>
      </c>
      <c r="V40" s="54">
        <f t="shared" si="5"/>
        <v>100</v>
      </c>
      <c r="W40" s="54">
        <f t="shared" si="6"/>
        <v>100</v>
      </c>
    </row>
    <row r="41">
      <c r="A41" s="31">
        <v>32.0</v>
      </c>
      <c r="B41" s="32" t="s">
        <v>50</v>
      </c>
      <c r="C41" s="15">
        <v>7.0</v>
      </c>
      <c r="D41" s="15">
        <v>6.0</v>
      </c>
      <c r="E41" s="15">
        <v>4.0</v>
      </c>
      <c r="F41" s="15">
        <v>7.0</v>
      </c>
      <c r="G41" s="14"/>
      <c r="H41" s="15">
        <v>7.0</v>
      </c>
      <c r="I41" s="15">
        <v>9.0</v>
      </c>
      <c r="J41" s="15">
        <v>7.0</v>
      </c>
      <c r="K41" s="15">
        <v>3.0</v>
      </c>
      <c r="L41" s="15">
        <v>15.0</v>
      </c>
      <c r="M41" s="15">
        <v>18.0</v>
      </c>
      <c r="N41" s="59">
        <v>3.0</v>
      </c>
      <c r="O41" s="15">
        <v>9.0</v>
      </c>
      <c r="P41" s="14"/>
      <c r="Q41" s="16">
        <v>9.0</v>
      </c>
      <c r="R41" s="58">
        <f t="shared" ref="R41:T41" si="36">SUM(C41,F41,I41,L41,O41)</f>
        <v>47</v>
      </c>
      <c r="S41" s="58">
        <f t="shared" si="36"/>
        <v>31</v>
      </c>
      <c r="T41" s="58">
        <f t="shared" si="36"/>
        <v>26</v>
      </c>
      <c r="U41" s="54">
        <f t="shared" si="4"/>
        <v>92.15686275</v>
      </c>
      <c r="V41" s="54">
        <f t="shared" si="5"/>
        <v>100</v>
      </c>
      <c r="W41" s="54">
        <f t="shared" si="6"/>
        <v>100</v>
      </c>
    </row>
    <row r="42">
      <c r="A42" s="31">
        <v>33.0</v>
      </c>
      <c r="B42" s="32" t="s">
        <v>51</v>
      </c>
      <c r="C42" s="15">
        <v>7.0</v>
      </c>
      <c r="D42" s="15">
        <v>6.0</v>
      </c>
      <c r="E42" s="15">
        <v>3.0</v>
      </c>
      <c r="F42" s="15">
        <v>6.0</v>
      </c>
      <c r="G42" s="14"/>
      <c r="H42" s="15">
        <v>6.0</v>
      </c>
      <c r="I42" s="15">
        <v>8.0</v>
      </c>
      <c r="J42" s="15">
        <v>6.0</v>
      </c>
      <c r="K42" s="15">
        <v>3.0</v>
      </c>
      <c r="L42" s="15">
        <v>14.0</v>
      </c>
      <c r="M42" s="15">
        <v>16.0</v>
      </c>
      <c r="N42" s="59">
        <v>3.0</v>
      </c>
      <c r="O42" s="15">
        <v>10.0</v>
      </c>
      <c r="P42" s="14"/>
      <c r="Q42" s="16">
        <v>8.0</v>
      </c>
      <c r="R42" s="58">
        <f t="shared" ref="R42:T42" si="37">SUM(C42,F42,I42,L42,O42)</f>
        <v>45</v>
      </c>
      <c r="S42" s="58">
        <f t="shared" si="37"/>
        <v>28</v>
      </c>
      <c r="T42" s="58">
        <f t="shared" si="37"/>
        <v>23</v>
      </c>
      <c r="U42" s="54">
        <f t="shared" si="4"/>
        <v>88.23529412</v>
      </c>
      <c r="V42" s="54">
        <f t="shared" si="5"/>
        <v>90.32258065</v>
      </c>
      <c r="W42" s="54">
        <f t="shared" si="6"/>
        <v>88.46153846</v>
      </c>
    </row>
    <row r="43">
      <c r="A43" s="31">
        <v>34.0</v>
      </c>
      <c r="B43" s="32" t="s">
        <v>52</v>
      </c>
      <c r="C43" s="15">
        <v>6.0</v>
      </c>
      <c r="D43" s="15">
        <v>5.0</v>
      </c>
      <c r="E43" s="15">
        <v>4.0</v>
      </c>
      <c r="F43" s="15">
        <v>6.0</v>
      </c>
      <c r="G43" s="14"/>
      <c r="H43" s="15">
        <v>7.0</v>
      </c>
      <c r="I43" s="15">
        <v>8.0</v>
      </c>
      <c r="J43" s="15">
        <v>6.0</v>
      </c>
      <c r="K43" s="15">
        <v>3.0</v>
      </c>
      <c r="L43" s="15">
        <v>15.0</v>
      </c>
      <c r="M43" s="15">
        <v>16.0</v>
      </c>
      <c r="N43" s="59">
        <v>3.0</v>
      </c>
      <c r="O43" s="15">
        <v>9.0</v>
      </c>
      <c r="P43" s="14"/>
      <c r="Q43" s="16">
        <v>6.0</v>
      </c>
      <c r="R43" s="58">
        <f t="shared" ref="R43:T43" si="38">SUM(C43,F43,I43,L43,O43)</f>
        <v>44</v>
      </c>
      <c r="S43" s="58">
        <f t="shared" si="38"/>
        <v>27</v>
      </c>
      <c r="T43" s="58">
        <f t="shared" si="38"/>
        <v>23</v>
      </c>
      <c r="U43" s="54">
        <f t="shared" si="4"/>
        <v>86.2745098</v>
      </c>
      <c r="V43" s="54">
        <f t="shared" si="5"/>
        <v>87.09677419</v>
      </c>
      <c r="W43" s="54">
        <f t="shared" si="6"/>
        <v>88.46153846</v>
      </c>
    </row>
    <row r="44" ht="68.25" customHeight="1">
      <c r="A44" s="31">
        <v>35.0</v>
      </c>
      <c r="B44" s="32" t="s">
        <v>53</v>
      </c>
      <c r="C44" s="15">
        <v>7.0</v>
      </c>
      <c r="D44" s="15">
        <v>6.0</v>
      </c>
      <c r="E44" s="15">
        <v>4.0</v>
      </c>
      <c r="F44" s="15">
        <v>7.0</v>
      </c>
      <c r="G44" s="14"/>
      <c r="H44" s="15">
        <v>7.0</v>
      </c>
      <c r="I44" s="15">
        <v>9.0</v>
      </c>
      <c r="J44" s="15">
        <v>6.0</v>
      </c>
      <c r="K44" s="15">
        <v>3.0</v>
      </c>
      <c r="L44" s="15">
        <v>15.0</v>
      </c>
      <c r="M44" s="15">
        <v>18.0</v>
      </c>
      <c r="N44" s="59">
        <v>3.0</v>
      </c>
      <c r="O44" s="15">
        <v>10.0</v>
      </c>
      <c r="P44" s="14"/>
      <c r="Q44" s="16">
        <v>9.0</v>
      </c>
      <c r="R44" s="58">
        <f t="shared" ref="R44:T44" si="39">SUM(C44,F44,I44,L44,O44)</f>
        <v>48</v>
      </c>
      <c r="S44" s="58">
        <f t="shared" si="39"/>
        <v>30</v>
      </c>
      <c r="T44" s="58">
        <f t="shared" si="39"/>
        <v>26</v>
      </c>
      <c r="U44" s="54">
        <f t="shared" si="4"/>
        <v>94.11764706</v>
      </c>
      <c r="V44" s="54">
        <f t="shared" si="5"/>
        <v>96.77419355</v>
      </c>
      <c r="W44" s="54">
        <f t="shared" si="6"/>
        <v>100</v>
      </c>
    </row>
    <row r="45">
      <c r="A45" s="31">
        <v>36.0</v>
      </c>
      <c r="B45" s="32" t="s">
        <v>54</v>
      </c>
      <c r="C45" s="15">
        <v>7.0</v>
      </c>
      <c r="D45" s="15">
        <v>6.0</v>
      </c>
      <c r="E45" s="15">
        <v>4.0</v>
      </c>
      <c r="F45" s="15">
        <v>7.0</v>
      </c>
      <c r="G45" s="14"/>
      <c r="H45" s="15">
        <v>7.0</v>
      </c>
      <c r="I45" s="15">
        <v>9.0</v>
      </c>
      <c r="J45" s="15">
        <v>7.0</v>
      </c>
      <c r="K45" s="15">
        <v>3.0</v>
      </c>
      <c r="L45" s="15">
        <v>15.0</v>
      </c>
      <c r="M45" s="15">
        <v>18.0</v>
      </c>
      <c r="N45" s="59">
        <v>3.0</v>
      </c>
      <c r="O45" s="15">
        <v>10.0</v>
      </c>
      <c r="P45" s="14"/>
      <c r="Q45" s="16">
        <v>9.0</v>
      </c>
      <c r="R45" s="58">
        <f t="shared" ref="R45:T45" si="40">SUM(C45,F45,I45,L45,O45)</f>
        <v>48</v>
      </c>
      <c r="S45" s="58">
        <f t="shared" si="40"/>
        <v>31</v>
      </c>
      <c r="T45" s="58">
        <f t="shared" si="40"/>
        <v>26</v>
      </c>
      <c r="U45" s="54">
        <f t="shared" si="4"/>
        <v>94.11764706</v>
      </c>
      <c r="V45" s="54">
        <f t="shared" si="5"/>
        <v>100</v>
      </c>
      <c r="W45" s="54">
        <f t="shared" si="6"/>
        <v>100</v>
      </c>
    </row>
    <row r="46">
      <c r="A46" s="31">
        <v>37.0</v>
      </c>
      <c r="B46" s="32" t="s">
        <v>55</v>
      </c>
      <c r="C46" s="15">
        <v>7.0</v>
      </c>
      <c r="D46" s="15">
        <v>6.0</v>
      </c>
      <c r="E46" s="15">
        <v>4.0</v>
      </c>
      <c r="F46" s="15">
        <v>7.0</v>
      </c>
      <c r="G46" s="14"/>
      <c r="H46" s="15">
        <v>6.0</v>
      </c>
      <c r="I46" s="15">
        <v>8.0</v>
      </c>
      <c r="J46" s="15">
        <v>7.0</v>
      </c>
      <c r="K46" s="15">
        <v>3.0</v>
      </c>
      <c r="L46" s="15">
        <v>14.0</v>
      </c>
      <c r="M46" s="15">
        <v>17.0</v>
      </c>
      <c r="N46" s="59">
        <v>3.0</v>
      </c>
      <c r="O46" s="15">
        <v>9.0</v>
      </c>
      <c r="P46" s="14"/>
      <c r="Q46" s="16">
        <v>9.0</v>
      </c>
      <c r="R46" s="58">
        <f t="shared" ref="R46:T46" si="41">SUM(C46,F46,I46,L46,O46)</f>
        <v>45</v>
      </c>
      <c r="S46" s="58">
        <f t="shared" si="41"/>
        <v>30</v>
      </c>
      <c r="T46" s="58">
        <f t="shared" si="41"/>
        <v>25</v>
      </c>
      <c r="U46" s="54">
        <f t="shared" si="4"/>
        <v>88.23529412</v>
      </c>
      <c r="V46" s="54">
        <f t="shared" si="5"/>
        <v>96.77419355</v>
      </c>
      <c r="W46" s="54">
        <f t="shared" si="6"/>
        <v>96.15384615</v>
      </c>
    </row>
    <row r="47">
      <c r="A47" s="31">
        <v>38.0</v>
      </c>
      <c r="B47" s="32" t="s">
        <v>56</v>
      </c>
      <c r="C47" s="15">
        <v>2.0</v>
      </c>
      <c r="D47" s="15">
        <v>3.0</v>
      </c>
      <c r="E47" s="15">
        <v>2.0</v>
      </c>
      <c r="F47" s="15">
        <v>2.0</v>
      </c>
      <c r="G47" s="14"/>
      <c r="H47" s="15">
        <v>4.0</v>
      </c>
      <c r="I47" s="15">
        <v>3.0</v>
      </c>
      <c r="J47" s="15">
        <v>2.0</v>
      </c>
      <c r="K47" s="15">
        <v>2.0</v>
      </c>
      <c r="L47" s="15">
        <v>8.0</v>
      </c>
      <c r="M47" s="15">
        <v>8.0</v>
      </c>
      <c r="N47" s="59">
        <v>3.0</v>
      </c>
      <c r="O47" s="15">
        <v>2.0</v>
      </c>
      <c r="P47" s="14"/>
      <c r="Q47" s="16">
        <v>2.0</v>
      </c>
      <c r="R47" s="58">
        <f t="shared" ref="R47:T47" si="42">SUM(C47,F47,I47,L47,O47)</f>
        <v>17</v>
      </c>
      <c r="S47" s="58">
        <f t="shared" si="42"/>
        <v>13</v>
      </c>
      <c r="T47" s="58">
        <f t="shared" si="42"/>
        <v>13</v>
      </c>
      <c r="U47" s="54">
        <f t="shared" si="4"/>
        <v>33.33333333</v>
      </c>
      <c r="V47" s="54">
        <f t="shared" si="5"/>
        <v>41.93548387</v>
      </c>
      <c r="W47" s="54">
        <f t="shared" si="6"/>
        <v>50</v>
      </c>
    </row>
    <row r="48">
      <c r="A48" s="31">
        <v>39.0</v>
      </c>
      <c r="B48" s="32" t="s">
        <v>57</v>
      </c>
      <c r="C48" s="15">
        <v>6.0</v>
      </c>
      <c r="D48" s="15">
        <v>6.0</v>
      </c>
      <c r="E48" s="15">
        <v>4.0</v>
      </c>
      <c r="F48" s="15">
        <v>6.0</v>
      </c>
      <c r="G48" s="14"/>
      <c r="H48" s="15">
        <v>7.0</v>
      </c>
      <c r="I48" s="15">
        <v>8.0</v>
      </c>
      <c r="J48" s="15">
        <v>6.0</v>
      </c>
      <c r="K48" s="15">
        <v>3.0</v>
      </c>
      <c r="L48" s="15">
        <v>14.0</v>
      </c>
      <c r="M48" s="15">
        <v>16.0</v>
      </c>
      <c r="N48" s="59">
        <v>3.0</v>
      </c>
      <c r="O48" s="15">
        <v>10.0</v>
      </c>
      <c r="P48" s="14"/>
      <c r="Q48" s="16">
        <v>9.0</v>
      </c>
      <c r="R48" s="58">
        <f t="shared" ref="R48:T48" si="43">SUM(C48,F48,I48,L48,O48)</f>
        <v>44</v>
      </c>
      <c r="S48" s="58">
        <f t="shared" si="43"/>
        <v>28</v>
      </c>
      <c r="T48" s="58">
        <f t="shared" si="43"/>
        <v>26</v>
      </c>
      <c r="U48" s="54">
        <f t="shared" si="4"/>
        <v>86.2745098</v>
      </c>
      <c r="V48" s="54">
        <f t="shared" si="5"/>
        <v>90.32258065</v>
      </c>
      <c r="W48" s="54">
        <f t="shared" si="6"/>
        <v>100</v>
      </c>
    </row>
    <row r="49">
      <c r="A49" s="31">
        <v>40.0</v>
      </c>
      <c r="B49" s="32" t="s">
        <v>58</v>
      </c>
      <c r="C49" s="15">
        <v>7.0</v>
      </c>
      <c r="D49" s="15">
        <v>6.0</v>
      </c>
      <c r="E49" s="15">
        <v>4.0</v>
      </c>
      <c r="F49" s="15">
        <v>7.0</v>
      </c>
      <c r="G49" s="14"/>
      <c r="H49" s="15">
        <v>7.0</v>
      </c>
      <c r="I49" s="15">
        <v>9.0</v>
      </c>
      <c r="J49" s="15">
        <v>7.0</v>
      </c>
      <c r="K49" s="15">
        <v>3.0</v>
      </c>
      <c r="L49" s="15">
        <v>15.0</v>
      </c>
      <c r="M49" s="15">
        <v>18.0</v>
      </c>
      <c r="N49" s="59">
        <v>3.0</v>
      </c>
      <c r="O49" s="15">
        <v>10.0</v>
      </c>
      <c r="P49" s="14"/>
      <c r="Q49" s="16">
        <v>9.0</v>
      </c>
      <c r="R49" s="58">
        <f t="shared" ref="R49:T49" si="44">SUM(C49,F49,I49,L49,O49)</f>
        <v>48</v>
      </c>
      <c r="S49" s="58">
        <f t="shared" si="44"/>
        <v>31</v>
      </c>
      <c r="T49" s="58">
        <f t="shared" si="44"/>
        <v>26</v>
      </c>
      <c r="U49" s="54">
        <f t="shared" si="4"/>
        <v>94.11764706</v>
      </c>
      <c r="V49" s="54">
        <f t="shared" si="5"/>
        <v>100</v>
      </c>
      <c r="W49" s="54">
        <f t="shared" si="6"/>
        <v>100</v>
      </c>
    </row>
    <row r="50">
      <c r="A50" s="31">
        <v>41.0</v>
      </c>
      <c r="B50" s="32" t="s">
        <v>59</v>
      </c>
      <c r="C50" s="15">
        <v>7.0</v>
      </c>
      <c r="D50" s="15">
        <v>6.0</v>
      </c>
      <c r="E50" s="15">
        <v>4.0</v>
      </c>
      <c r="F50" s="15">
        <v>7.0</v>
      </c>
      <c r="G50" s="14"/>
      <c r="H50" s="15">
        <v>7.0</v>
      </c>
      <c r="I50" s="15">
        <v>9.0</v>
      </c>
      <c r="J50" s="15">
        <v>7.0</v>
      </c>
      <c r="K50" s="15">
        <v>3.0</v>
      </c>
      <c r="L50" s="15">
        <v>15.0</v>
      </c>
      <c r="M50" s="15">
        <v>18.0</v>
      </c>
      <c r="N50" s="59">
        <v>3.0</v>
      </c>
      <c r="O50" s="15">
        <v>10.0</v>
      </c>
      <c r="P50" s="14"/>
      <c r="Q50" s="16">
        <v>9.0</v>
      </c>
      <c r="R50" s="58">
        <f t="shared" ref="R50:T50" si="45">SUM(C50,F50,I50,L50,O50)</f>
        <v>48</v>
      </c>
      <c r="S50" s="58">
        <f t="shared" si="45"/>
        <v>31</v>
      </c>
      <c r="T50" s="58">
        <f t="shared" si="45"/>
        <v>26</v>
      </c>
      <c r="U50" s="54">
        <f t="shared" si="4"/>
        <v>94.11764706</v>
      </c>
      <c r="V50" s="54">
        <f t="shared" si="5"/>
        <v>100</v>
      </c>
      <c r="W50" s="54">
        <f t="shared" si="6"/>
        <v>100</v>
      </c>
    </row>
    <row r="51">
      <c r="A51" s="31">
        <v>42.0</v>
      </c>
      <c r="B51" s="32" t="s">
        <v>60</v>
      </c>
      <c r="C51" s="15">
        <v>7.0</v>
      </c>
      <c r="D51" s="15">
        <v>6.0</v>
      </c>
      <c r="E51" s="15">
        <v>4.0</v>
      </c>
      <c r="F51" s="15">
        <v>7.0</v>
      </c>
      <c r="G51" s="14"/>
      <c r="H51" s="15">
        <v>7.0</v>
      </c>
      <c r="I51" s="15">
        <v>9.0</v>
      </c>
      <c r="J51" s="15">
        <v>7.0</v>
      </c>
      <c r="K51" s="15">
        <v>3.0</v>
      </c>
      <c r="L51" s="15">
        <v>15.0</v>
      </c>
      <c r="M51" s="15">
        <v>18.0</v>
      </c>
      <c r="N51" s="59">
        <v>3.0</v>
      </c>
      <c r="O51" s="15">
        <v>9.0</v>
      </c>
      <c r="P51" s="14"/>
      <c r="Q51" s="16">
        <v>8.0</v>
      </c>
      <c r="R51" s="58">
        <f t="shared" ref="R51:T51" si="46">SUM(C51,F51,I51,L51,O51)</f>
        <v>47</v>
      </c>
      <c r="S51" s="58">
        <f t="shared" si="46"/>
        <v>31</v>
      </c>
      <c r="T51" s="58">
        <f t="shared" si="46"/>
        <v>25</v>
      </c>
      <c r="U51" s="54">
        <f t="shared" si="4"/>
        <v>92.15686275</v>
      </c>
      <c r="V51" s="54">
        <f t="shared" si="5"/>
        <v>100</v>
      </c>
      <c r="W51" s="54">
        <f t="shared" si="6"/>
        <v>96.15384615</v>
      </c>
    </row>
    <row r="52">
      <c r="A52" s="31">
        <v>43.0</v>
      </c>
      <c r="B52" s="32" t="s">
        <v>61</v>
      </c>
      <c r="C52" s="15">
        <v>6.0</v>
      </c>
      <c r="D52" s="15">
        <v>5.0</v>
      </c>
      <c r="E52" s="15">
        <v>3.0</v>
      </c>
      <c r="F52" s="15">
        <v>7.0</v>
      </c>
      <c r="G52" s="14"/>
      <c r="H52" s="15">
        <v>6.0</v>
      </c>
      <c r="I52" s="15">
        <v>8.0</v>
      </c>
      <c r="J52" s="15">
        <v>6.0</v>
      </c>
      <c r="K52" s="15">
        <v>3.0</v>
      </c>
      <c r="L52" s="15">
        <v>14.0</v>
      </c>
      <c r="M52" s="15">
        <v>17.0</v>
      </c>
      <c r="N52" s="59">
        <v>3.0</v>
      </c>
      <c r="O52" s="15">
        <v>10.0</v>
      </c>
      <c r="P52" s="14"/>
      <c r="Q52" s="16">
        <v>8.0</v>
      </c>
      <c r="R52" s="58">
        <f t="shared" ref="R52:T52" si="47">SUM(C52,F52,I52,L52,O52)</f>
        <v>45</v>
      </c>
      <c r="S52" s="58">
        <f t="shared" si="47"/>
        <v>28</v>
      </c>
      <c r="T52" s="58">
        <f t="shared" si="47"/>
        <v>23</v>
      </c>
      <c r="U52" s="54">
        <f t="shared" si="4"/>
        <v>88.23529412</v>
      </c>
      <c r="V52" s="54">
        <f t="shared" si="5"/>
        <v>90.32258065</v>
      </c>
      <c r="W52" s="54">
        <f t="shared" si="6"/>
        <v>88.46153846</v>
      </c>
    </row>
    <row r="53">
      <c r="A53" s="31">
        <v>44.0</v>
      </c>
      <c r="B53" s="32" t="s">
        <v>62</v>
      </c>
      <c r="C53" s="15">
        <v>6.0</v>
      </c>
      <c r="D53" s="15">
        <v>5.0</v>
      </c>
      <c r="E53" s="15">
        <v>4.0</v>
      </c>
      <c r="F53" s="15">
        <v>6.0</v>
      </c>
      <c r="G53" s="14"/>
      <c r="H53" s="15">
        <v>7.0</v>
      </c>
      <c r="I53" s="15">
        <v>8.0</v>
      </c>
      <c r="J53" s="15">
        <v>6.0</v>
      </c>
      <c r="K53" s="15">
        <v>3.0</v>
      </c>
      <c r="L53" s="15">
        <v>14.0</v>
      </c>
      <c r="M53" s="15">
        <v>17.0</v>
      </c>
      <c r="N53" s="59">
        <v>3.0</v>
      </c>
      <c r="O53" s="15">
        <v>10.0</v>
      </c>
      <c r="P53" s="14"/>
      <c r="Q53" s="16">
        <v>7.0</v>
      </c>
      <c r="R53" s="58">
        <f t="shared" ref="R53:T53" si="48">SUM(C53,F53,I53,L53,O53)</f>
        <v>44</v>
      </c>
      <c r="S53" s="58">
        <f t="shared" si="48"/>
        <v>28</v>
      </c>
      <c r="T53" s="58">
        <f t="shared" si="48"/>
        <v>24</v>
      </c>
      <c r="U53" s="54">
        <f t="shared" si="4"/>
        <v>86.2745098</v>
      </c>
      <c r="V53" s="54">
        <f t="shared" si="5"/>
        <v>90.32258065</v>
      </c>
      <c r="W53" s="54">
        <f t="shared" si="6"/>
        <v>92.30769231</v>
      </c>
    </row>
    <row r="54">
      <c r="A54" s="31">
        <v>45.0</v>
      </c>
      <c r="B54" s="32" t="s">
        <v>63</v>
      </c>
      <c r="C54" s="15">
        <v>6.0</v>
      </c>
      <c r="D54" s="15">
        <v>4.0</v>
      </c>
      <c r="E54" s="15">
        <v>4.0</v>
      </c>
      <c r="F54" s="15">
        <v>6.0</v>
      </c>
      <c r="G54" s="14"/>
      <c r="H54" s="15">
        <v>5.0</v>
      </c>
      <c r="I54" s="15">
        <v>9.0</v>
      </c>
      <c r="J54" s="15">
        <v>6.0</v>
      </c>
      <c r="K54" s="15">
        <v>3.0</v>
      </c>
      <c r="L54" s="15">
        <v>12.0</v>
      </c>
      <c r="M54" s="15">
        <v>16.0</v>
      </c>
      <c r="N54" s="59">
        <v>3.0</v>
      </c>
      <c r="O54" s="15">
        <v>9.0</v>
      </c>
      <c r="P54" s="14"/>
      <c r="Q54" s="16">
        <v>8.0</v>
      </c>
      <c r="R54" s="58">
        <f t="shared" ref="R54:T54" si="49">SUM(C54,F54,I54,L54,O54)</f>
        <v>42</v>
      </c>
      <c r="S54" s="58">
        <f t="shared" si="49"/>
        <v>26</v>
      </c>
      <c r="T54" s="58">
        <f t="shared" si="49"/>
        <v>23</v>
      </c>
      <c r="U54" s="54">
        <f t="shared" si="4"/>
        <v>82.35294118</v>
      </c>
      <c r="V54" s="54">
        <f t="shared" si="5"/>
        <v>83.87096774</v>
      </c>
      <c r="W54" s="54">
        <f t="shared" si="6"/>
        <v>88.46153846</v>
      </c>
    </row>
    <row r="55">
      <c r="A55" s="31">
        <v>46.0</v>
      </c>
      <c r="B55" s="32" t="s">
        <v>64</v>
      </c>
      <c r="C55" s="15">
        <v>7.0</v>
      </c>
      <c r="D55" s="15">
        <v>5.0</v>
      </c>
      <c r="E55" s="15">
        <v>4.0</v>
      </c>
      <c r="F55" s="15">
        <v>7.0</v>
      </c>
      <c r="G55" s="14"/>
      <c r="H55" s="15">
        <v>6.0</v>
      </c>
      <c r="I55" s="15">
        <v>8.0</v>
      </c>
      <c r="J55" s="15">
        <v>7.0</v>
      </c>
      <c r="K55" s="15">
        <v>3.0</v>
      </c>
      <c r="L55" s="15">
        <v>15.0</v>
      </c>
      <c r="M55" s="15">
        <v>18.0</v>
      </c>
      <c r="N55" s="59">
        <v>3.0</v>
      </c>
      <c r="O55" s="15">
        <v>10.0</v>
      </c>
      <c r="P55" s="14"/>
      <c r="Q55" s="16">
        <v>9.0</v>
      </c>
      <c r="R55" s="58">
        <f t="shared" ref="R55:T55" si="50">SUM(C55,F55,I55,L55,O55)</f>
        <v>47</v>
      </c>
      <c r="S55" s="58">
        <f t="shared" si="50"/>
        <v>30</v>
      </c>
      <c r="T55" s="58">
        <f t="shared" si="50"/>
        <v>25</v>
      </c>
      <c r="U55" s="54">
        <f t="shared" si="4"/>
        <v>92.15686275</v>
      </c>
      <c r="V55" s="54">
        <f t="shared" si="5"/>
        <v>96.77419355</v>
      </c>
      <c r="W55" s="54">
        <f t="shared" si="6"/>
        <v>96.15384615</v>
      </c>
    </row>
    <row r="56">
      <c r="A56" s="31">
        <v>47.0</v>
      </c>
      <c r="B56" s="32" t="s">
        <v>65</v>
      </c>
      <c r="C56" s="15">
        <v>6.0</v>
      </c>
      <c r="D56" s="15">
        <v>6.0</v>
      </c>
      <c r="E56" s="15">
        <v>4.0</v>
      </c>
      <c r="F56" s="15">
        <v>7.0</v>
      </c>
      <c r="G56" s="14"/>
      <c r="H56" s="15">
        <v>7.0</v>
      </c>
      <c r="I56" s="15">
        <v>8.0</v>
      </c>
      <c r="J56" s="15">
        <v>6.0</v>
      </c>
      <c r="K56" s="15">
        <v>3.0</v>
      </c>
      <c r="L56" s="15">
        <v>13.0</v>
      </c>
      <c r="M56" s="15">
        <v>17.0</v>
      </c>
      <c r="N56" s="59">
        <v>3.0</v>
      </c>
      <c r="O56" s="15">
        <v>10.0</v>
      </c>
      <c r="P56" s="14"/>
      <c r="Q56" s="16">
        <v>9.0</v>
      </c>
      <c r="R56" s="58">
        <f t="shared" ref="R56:T56" si="51">SUM(C56,F56,I56,L56,O56)</f>
        <v>44</v>
      </c>
      <c r="S56" s="58">
        <f t="shared" si="51"/>
        <v>29</v>
      </c>
      <c r="T56" s="58">
        <f t="shared" si="51"/>
        <v>26</v>
      </c>
      <c r="U56" s="54">
        <f t="shared" si="4"/>
        <v>86.2745098</v>
      </c>
      <c r="V56" s="54">
        <f t="shared" si="5"/>
        <v>93.5483871</v>
      </c>
      <c r="W56" s="54">
        <f t="shared" si="6"/>
        <v>100</v>
      </c>
    </row>
    <row r="57">
      <c r="A57" s="31">
        <v>48.0</v>
      </c>
      <c r="B57" s="32" t="s">
        <v>66</v>
      </c>
      <c r="C57" s="15">
        <v>7.0</v>
      </c>
      <c r="D57" s="15">
        <v>5.0</v>
      </c>
      <c r="E57" s="15">
        <v>4.0</v>
      </c>
      <c r="F57" s="15">
        <v>7.0</v>
      </c>
      <c r="G57" s="14"/>
      <c r="H57" s="15">
        <v>7.0</v>
      </c>
      <c r="I57" s="15">
        <v>9.0</v>
      </c>
      <c r="J57" s="15">
        <v>7.0</v>
      </c>
      <c r="K57" s="15">
        <v>3.0</v>
      </c>
      <c r="L57" s="15">
        <v>15.0</v>
      </c>
      <c r="M57" s="15">
        <v>17.0</v>
      </c>
      <c r="N57" s="59">
        <v>3.0</v>
      </c>
      <c r="O57" s="15">
        <v>10.0</v>
      </c>
      <c r="P57" s="14"/>
      <c r="Q57" s="16">
        <v>9.0</v>
      </c>
      <c r="R57" s="58">
        <f t="shared" ref="R57:T57" si="52">SUM(C57,F57,I57,L57,O57)</f>
        <v>48</v>
      </c>
      <c r="S57" s="58">
        <f t="shared" si="52"/>
        <v>29</v>
      </c>
      <c r="T57" s="58">
        <f t="shared" si="52"/>
        <v>26</v>
      </c>
      <c r="U57" s="54">
        <f t="shared" si="4"/>
        <v>94.11764706</v>
      </c>
      <c r="V57" s="54">
        <f t="shared" si="5"/>
        <v>93.5483871</v>
      </c>
      <c r="W57" s="54">
        <f t="shared" si="6"/>
        <v>100</v>
      </c>
    </row>
    <row r="58">
      <c r="A58" s="31">
        <v>49.0</v>
      </c>
      <c r="B58" s="32" t="s">
        <v>67</v>
      </c>
      <c r="C58" s="15">
        <v>7.0</v>
      </c>
      <c r="D58" s="15">
        <v>6.0</v>
      </c>
      <c r="E58" s="15">
        <v>3.0</v>
      </c>
      <c r="F58" s="15">
        <v>7.0</v>
      </c>
      <c r="G58" s="14"/>
      <c r="H58" s="15">
        <v>7.0</v>
      </c>
      <c r="I58" s="15">
        <v>9.0</v>
      </c>
      <c r="J58" s="15">
        <v>7.0</v>
      </c>
      <c r="K58" s="15">
        <v>3.0</v>
      </c>
      <c r="L58" s="15">
        <v>14.0</v>
      </c>
      <c r="M58" s="15">
        <v>17.0</v>
      </c>
      <c r="N58" s="59">
        <v>3.0</v>
      </c>
      <c r="O58" s="15">
        <v>10.0</v>
      </c>
      <c r="P58" s="14"/>
      <c r="Q58" s="16">
        <v>8.0</v>
      </c>
      <c r="R58" s="58">
        <f t="shared" ref="R58:T58" si="53">SUM(C58,F58,I58,L58,O58)</f>
        <v>47</v>
      </c>
      <c r="S58" s="58">
        <f t="shared" si="53"/>
        <v>30</v>
      </c>
      <c r="T58" s="58">
        <f t="shared" si="53"/>
        <v>24</v>
      </c>
      <c r="U58" s="54">
        <f t="shared" si="4"/>
        <v>92.15686275</v>
      </c>
      <c r="V58" s="54">
        <f t="shared" si="5"/>
        <v>96.77419355</v>
      </c>
      <c r="W58" s="54">
        <f t="shared" si="6"/>
        <v>92.30769231</v>
      </c>
    </row>
    <row r="59">
      <c r="A59" s="31">
        <v>50.0</v>
      </c>
      <c r="B59" s="32" t="s">
        <v>68</v>
      </c>
      <c r="C59" s="15">
        <v>5.0</v>
      </c>
      <c r="D59" s="15">
        <v>3.0</v>
      </c>
      <c r="E59" s="15">
        <v>4.0</v>
      </c>
      <c r="F59" s="15">
        <v>5.0</v>
      </c>
      <c r="G59" s="14"/>
      <c r="H59" s="15">
        <v>5.0</v>
      </c>
      <c r="I59" s="15">
        <v>7.0</v>
      </c>
      <c r="J59" s="15">
        <v>5.0</v>
      </c>
      <c r="K59" s="15">
        <v>3.0</v>
      </c>
      <c r="L59" s="15">
        <v>15.0</v>
      </c>
      <c r="M59" s="15">
        <v>15.0</v>
      </c>
      <c r="N59" s="59">
        <v>3.0</v>
      </c>
      <c r="O59" s="15">
        <v>8.0</v>
      </c>
      <c r="P59" s="14"/>
      <c r="Q59" s="16">
        <v>6.0</v>
      </c>
      <c r="R59" s="58">
        <f t="shared" ref="R59:T59" si="54">SUM(C59,F59,I59,L59,O59)</f>
        <v>40</v>
      </c>
      <c r="S59" s="58">
        <f t="shared" si="54"/>
        <v>23</v>
      </c>
      <c r="T59" s="58">
        <f t="shared" si="54"/>
        <v>21</v>
      </c>
      <c r="U59" s="54">
        <f t="shared" si="4"/>
        <v>78.43137255</v>
      </c>
      <c r="V59" s="54">
        <f t="shared" si="5"/>
        <v>74.19354839</v>
      </c>
      <c r="W59" s="54">
        <f t="shared" si="6"/>
        <v>80.76923077</v>
      </c>
    </row>
    <row r="60">
      <c r="A60" s="31"/>
      <c r="B60" s="32"/>
      <c r="C60" s="15"/>
      <c r="D60" s="14"/>
      <c r="E60" s="15"/>
      <c r="F60" s="15"/>
      <c r="G60" s="14"/>
      <c r="H60" s="15"/>
      <c r="I60" s="15"/>
      <c r="J60" s="14"/>
      <c r="K60" s="14"/>
      <c r="L60" s="15"/>
      <c r="M60" s="15"/>
      <c r="N60" s="59"/>
      <c r="O60" s="15"/>
      <c r="P60" s="14"/>
      <c r="Q60" s="16"/>
      <c r="R60" s="58"/>
      <c r="S60" s="58"/>
      <c r="T60" s="58"/>
      <c r="U60" s="27"/>
      <c r="V60" s="27"/>
      <c r="W60" s="27"/>
    </row>
    <row r="61" ht="31.5" customHeight="1">
      <c r="A61" s="60"/>
      <c r="B61" s="61"/>
      <c r="C61" s="52">
        <v>7.0</v>
      </c>
      <c r="D61" s="52">
        <v>6.0</v>
      </c>
      <c r="E61" s="52">
        <v>4.0</v>
      </c>
      <c r="F61" s="52">
        <v>7.0</v>
      </c>
      <c r="G61" s="53"/>
      <c r="H61" s="52">
        <v>7.0</v>
      </c>
      <c r="I61" s="39">
        <v>9.0</v>
      </c>
      <c r="J61" s="39">
        <v>6.0</v>
      </c>
      <c r="K61" s="39">
        <v>3.0</v>
      </c>
      <c r="L61" s="39">
        <v>18.0</v>
      </c>
      <c r="M61" s="39">
        <v>19.0</v>
      </c>
      <c r="N61" s="39">
        <v>3.0</v>
      </c>
      <c r="O61" s="39">
        <v>10.0</v>
      </c>
      <c r="P61" s="40"/>
      <c r="Q61" s="39">
        <v>9.0</v>
      </c>
      <c r="R61" s="62">
        <f t="shared" ref="R61:T61" si="55">SUM(C61,F61,I61,L61,O61)</f>
        <v>51</v>
      </c>
      <c r="S61" s="62">
        <f t="shared" si="55"/>
        <v>31</v>
      </c>
      <c r="T61" s="62">
        <f t="shared" si="55"/>
        <v>26</v>
      </c>
      <c r="U61" s="63">
        <f t="shared" ref="U61:U111" si="57">(R61*100/51)</f>
        <v>100</v>
      </c>
      <c r="V61" s="63">
        <f t="shared" ref="V61:V111" si="58">(S61*100/31)</f>
        <v>100</v>
      </c>
      <c r="W61" s="63">
        <f t="shared" ref="W61:W111" si="59">(T61*100/26)</f>
        <v>100</v>
      </c>
      <c r="X61" s="64"/>
      <c r="Y61" s="64"/>
      <c r="Z61" s="64"/>
    </row>
    <row r="62">
      <c r="A62" s="31">
        <v>51.0</v>
      </c>
      <c r="B62" s="32" t="s">
        <v>69</v>
      </c>
      <c r="C62" s="15">
        <v>7.0</v>
      </c>
      <c r="D62" s="15">
        <v>4.0</v>
      </c>
      <c r="E62" s="15">
        <v>4.0</v>
      </c>
      <c r="F62" s="15">
        <v>7.0</v>
      </c>
      <c r="G62" s="14"/>
      <c r="H62" s="15">
        <v>6.0</v>
      </c>
      <c r="I62" s="15">
        <v>8.0</v>
      </c>
      <c r="J62" s="15">
        <v>6.0</v>
      </c>
      <c r="K62" s="15">
        <v>2.0</v>
      </c>
      <c r="L62" s="15">
        <v>14.0</v>
      </c>
      <c r="M62" s="15">
        <v>17.0</v>
      </c>
      <c r="N62" s="59">
        <v>3.0</v>
      </c>
      <c r="O62" s="15">
        <v>9.0</v>
      </c>
      <c r="P62" s="14"/>
      <c r="Q62" s="16">
        <v>9.0</v>
      </c>
      <c r="R62" s="63">
        <f t="shared" ref="R62:T62" si="56">SUM(C62,F62,I62,L62,O62)</f>
        <v>45</v>
      </c>
      <c r="S62" s="58">
        <f t="shared" si="56"/>
        <v>27</v>
      </c>
      <c r="T62" s="63">
        <f t="shared" si="56"/>
        <v>24</v>
      </c>
      <c r="U62" s="63">
        <f t="shared" si="57"/>
        <v>88.23529412</v>
      </c>
      <c r="V62" s="63">
        <f t="shared" si="58"/>
        <v>87.09677419</v>
      </c>
      <c r="W62" s="63">
        <f t="shared" si="59"/>
        <v>92.30769231</v>
      </c>
    </row>
    <row r="63">
      <c r="A63" s="31">
        <v>52.0</v>
      </c>
      <c r="B63" s="32" t="s">
        <v>70</v>
      </c>
      <c r="C63" s="15">
        <v>7.0</v>
      </c>
      <c r="D63" s="15">
        <v>6.0</v>
      </c>
      <c r="E63" s="15">
        <v>4.0</v>
      </c>
      <c r="F63" s="15">
        <v>7.0</v>
      </c>
      <c r="G63" s="14"/>
      <c r="H63" s="15">
        <v>7.0</v>
      </c>
      <c r="I63" s="15">
        <v>8.0</v>
      </c>
      <c r="J63" s="15">
        <v>6.0</v>
      </c>
      <c r="K63" s="15">
        <v>3.0</v>
      </c>
      <c r="L63" s="15">
        <v>15.0</v>
      </c>
      <c r="M63" s="15">
        <v>17.0</v>
      </c>
      <c r="N63" s="59">
        <v>3.0</v>
      </c>
      <c r="O63" s="15">
        <v>10.0</v>
      </c>
      <c r="P63" s="14"/>
      <c r="Q63" s="16">
        <v>9.0</v>
      </c>
      <c r="R63" s="63">
        <f t="shared" ref="R63:T63" si="60">SUM(C63,F63,I63,L63,O63)</f>
        <v>47</v>
      </c>
      <c r="S63" s="58">
        <f t="shared" si="60"/>
        <v>29</v>
      </c>
      <c r="T63" s="63">
        <f t="shared" si="60"/>
        <v>26</v>
      </c>
      <c r="U63" s="63">
        <f t="shared" si="57"/>
        <v>92.15686275</v>
      </c>
      <c r="V63" s="63">
        <f t="shared" si="58"/>
        <v>93.5483871</v>
      </c>
      <c r="W63" s="63">
        <f t="shared" si="59"/>
        <v>100</v>
      </c>
    </row>
    <row r="64">
      <c r="A64" s="31">
        <v>53.0</v>
      </c>
      <c r="B64" s="32" t="s">
        <v>71</v>
      </c>
      <c r="C64" s="15">
        <v>6.0</v>
      </c>
      <c r="D64" s="15">
        <v>6.0</v>
      </c>
      <c r="E64" s="15">
        <v>4.0</v>
      </c>
      <c r="F64" s="15">
        <v>7.0</v>
      </c>
      <c r="G64" s="14"/>
      <c r="H64" s="15">
        <v>6.0</v>
      </c>
      <c r="I64" s="15">
        <v>7.0</v>
      </c>
      <c r="J64" s="15">
        <v>6.0</v>
      </c>
      <c r="K64" s="15">
        <v>3.0</v>
      </c>
      <c r="L64" s="15">
        <v>15.0</v>
      </c>
      <c r="M64" s="15">
        <v>17.0</v>
      </c>
      <c r="N64" s="59">
        <v>3.0</v>
      </c>
      <c r="O64" s="15">
        <v>9.0</v>
      </c>
      <c r="P64" s="14"/>
      <c r="Q64" s="16">
        <v>9.0</v>
      </c>
      <c r="R64" s="63">
        <f t="shared" ref="R64:T64" si="61">SUM(C64,F64,I64,L64,O64)</f>
        <v>44</v>
      </c>
      <c r="S64" s="58">
        <f t="shared" si="61"/>
        <v>29</v>
      </c>
      <c r="T64" s="63">
        <f t="shared" si="61"/>
        <v>25</v>
      </c>
      <c r="U64" s="63">
        <f t="shared" si="57"/>
        <v>86.2745098</v>
      </c>
      <c r="V64" s="63">
        <f t="shared" si="58"/>
        <v>93.5483871</v>
      </c>
      <c r="W64" s="63">
        <f t="shared" si="59"/>
        <v>96.15384615</v>
      </c>
    </row>
    <row r="65">
      <c r="A65" s="31">
        <v>54.0</v>
      </c>
      <c r="B65" s="32" t="s">
        <v>72</v>
      </c>
      <c r="C65" s="15">
        <v>6.0</v>
      </c>
      <c r="D65" s="15">
        <v>5.0</v>
      </c>
      <c r="E65" s="15">
        <v>4.0</v>
      </c>
      <c r="F65" s="15">
        <v>7.0</v>
      </c>
      <c r="G65" s="14"/>
      <c r="H65" s="15">
        <v>6.0</v>
      </c>
      <c r="I65" s="15">
        <v>7.0</v>
      </c>
      <c r="J65" s="15">
        <v>6.0</v>
      </c>
      <c r="K65" s="15">
        <v>2.0</v>
      </c>
      <c r="L65" s="15">
        <v>15.0</v>
      </c>
      <c r="M65" s="15">
        <v>18.0</v>
      </c>
      <c r="N65" s="59">
        <v>3.0</v>
      </c>
      <c r="O65" s="15">
        <v>9.0</v>
      </c>
      <c r="P65" s="14"/>
      <c r="Q65" s="16">
        <v>9.0</v>
      </c>
      <c r="R65" s="63">
        <f t="shared" ref="R65:T65" si="62">SUM(C65,F65,I65,L65,O65)</f>
        <v>44</v>
      </c>
      <c r="S65" s="58">
        <f t="shared" si="62"/>
        <v>29</v>
      </c>
      <c r="T65" s="63">
        <f t="shared" si="62"/>
        <v>24</v>
      </c>
      <c r="U65" s="63">
        <f t="shared" si="57"/>
        <v>86.2745098</v>
      </c>
      <c r="V65" s="63">
        <f t="shared" si="58"/>
        <v>93.5483871</v>
      </c>
      <c r="W65" s="63">
        <f t="shared" si="59"/>
        <v>92.30769231</v>
      </c>
    </row>
    <row r="66">
      <c r="A66" s="31">
        <v>55.0</v>
      </c>
      <c r="B66" s="32" t="s">
        <v>73</v>
      </c>
      <c r="C66" s="15">
        <v>6.0</v>
      </c>
      <c r="D66" s="15">
        <v>6.0</v>
      </c>
      <c r="E66" s="15">
        <v>4.0</v>
      </c>
      <c r="F66" s="15">
        <v>7.0</v>
      </c>
      <c r="G66" s="14"/>
      <c r="H66" s="15">
        <v>7.0</v>
      </c>
      <c r="I66" s="15">
        <v>8.0</v>
      </c>
      <c r="J66" s="15">
        <v>6.0</v>
      </c>
      <c r="K66" s="15">
        <v>3.0</v>
      </c>
      <c r="L66" s="15">
        <v>16.0</v>
      </c>
      <c r="M66" s="15">
        <v>18.0</v>
      </c>
      <c r="N66" s="59">
        <v>3.0</v>
      </c>
      <c r="O66" s="15">
        <v>10.0</v>
      </c>
      <c r="P66" s="14"/>
      <c r="Q66" s="16">
        <v>9.0</v>
      </c>
      <c r="R66" s="63">
        <f t="shared" ref="R66:T66" si="63">SUM(C66,F66,I66,L66,O66)</f>
        <v>47</v>
      </c>
      <c r="S66" s="58">
        <f t="shared" si="63"/>
        <v>30</v>
      </c>
      <c r="T66" s="63">
        <f t="shared" si="63"/>
        <v>26</v>
      </c>
      <c r="U66" s="63">
        <f t="shared" si="57"/>
        <v>92.15686275</v>
      </c>
      <c r="V66" s="63">
        <f t="shared" si="58"/>
        <v>96.77419355</v>
      </c>
      <c r="W66" s="63">
        <f t="shared" si="59"/>
        <v>100</v>
      </c>
    </row>
    <row r="67">
      <c r="A67" s="31">
        <v>56.0</v>
      </c>
      <c r="B67" s="32" t="s">
        <v>74</v>
      </c>
      <c r="C67" s="15">
        <v>6.0</v>
      </c>
      <c r="D67" s="15">
        <v>6.0</v>
      </c>
      <c r="E67" s="15">
        <v>4.0</v>
      </c>
      <c r="F67" s="15">
        <v>7.0</v>
      </c>
      <c r="G67" s="14"/>
      <c r="H67" s="15">
        <v>7.0</v>
      </c>
      <c r="I67" s="15">
        <v>8.0</v>
      </c>
      <c r="J67" s="15">
        <v>6.0</v>
      </c>
      <c r="K67" s="15">
        <v>3.0</v>
      </c>
      <c r="L67" s="15">
        <v>15.0</v>
      </c>
      <c r="M67" s="15">
        <v>17.0</v>
      </c>
      <c r="N67" s="59">
        <v>3.0</v>
      </c>
      <c r="O67" s="15">
        <v>10.0</v>
      </c>
      <c r="P67" s="14"/>
      <c r="Q67" s="16">
        <v>9.0</v>
      </c>
      <c r="R67" s="63">
        <f t="shared" ref="R67:T67" si="64">SUM(C67,F67,I67,L67,O67)</f>
        <v>46</v>
      </c>
      <c r="S67" s="58">
        <f t="shared" si="64"/>
        <v>29</v>
      </c>
      <c r="T67" s="63">
        <f t="shared" si="64"/>
        <v>26</v>
      </c>
      <c r="U67" s="63">
        <f t="shared" si="57"/>
        <v>90.19607843</v>
      </c>
      <c r="V67" s="63">
        <f t="shared" si="58"/>
        <v>93.5483871</v>
      </c>
      <c r="W67" s="63">
        <f t="shared" si="59"/>
        <v>100</v>
      </c>
    </row>
    <row r="68">
      <c r="A68" s="31">
        <v>57.0</v>
      </c>
      <c r="B68" s="32" t="s">
        <v>75</v>
      </c>
      <c r="C68" s="15">
        <v>7.0</v>
      </c>
      <c r="D68" s="15">
        <v>4.0</v>
      </c>
      <c r="E68" s="15">
        <v>4.0</v>
      </c>
      <c r="F68" s="15">
        <v>6.0</v>
      </c>
      <c r="G68" s="14"/>
      <c r="H68" s="15">
        <v>6.0</v>
      </c>
      <c r="I68" s="15">
        <v>8.0</v>
      </c>
      <c r="J68" s="15">
        <v>6.0</v>
      </c>
      <c r="K68" s="15">
        <v>3.0</v>
      </c>
      <c r="L68" s="15">
        <v>14.0</v>
      </c>
      <c r="M68" s="15">
        <v>16.0</v>
      </c>
      <c r="N68" s="59">
        <v>3.0</v>
      </c>
      <c r="O68" s="15">
        <v>9.0</v>
      </c>
      <c r="P68" s="14"/>
      <c r="Q68" s="16">
        <v>8.0</v>
      </c>
      <c r="R68" s="63">
        <f t="shared" ref="R68:T68" si="65">SUM(C68,F68,I68,L68,O68)</f>
        <v>44</v>
      </c>
      <c r="S68" s="58">
        <f t="shared" si="65"/>
        <v>26</v>
      </c>
      <c r="T68" s="63">
        <f t="shared" si="65"/>
        <v>24</v>
      </c>
      <c r="U68" s="63">
        <f t="shared" si="57"/>
        <v>86.2745098</v>
      </c>
      <c r="V68" s="63">
        <f t="shared" si="58"/>
        <v>83.87096774</v>
      </c>
      <c r="W68" s="63">
        <f t="shared" si="59"/>
        <v>92.30769231</v>
      </c>
    </row>
    <row r="69">
      <c r="A69" s="31">
        <v>58.0</v>
      </c>
      <c r="B69" s="32" t="s">
        <v>76</v>
      </c>
      <c r="C69" s="15">
        <v>7.0</v>
      </c>
      <c r="D69" s="15">
        <v>6.0</v>
      </c>
      <c r="E69" s="15">
        <v>4.0</v>
      </c>
      <c r="F69" s="15">
        <v>7.0</v>
      </c>
      <c r="G69" s="14"/>
      <c r="H69" s="15">
        <v>7.0</v>
      </c>
      <c r="I69" s="15">
        <v>9.0</v>
      </c>
      <c r="J69" s="15">
        <v>6.0</v>
      </c>
      <c r="K69" s="15">
        <v>3.0</v>
      </c>
      <c r="L69" s="15">
        <v>15.0</v>
      </c>
      <c r="M69" s="15">
        <v>17.0</v>
      </c>
      <c r="N69" s="59">
        <v>3.0</v>
      </c>
      <c r="O69" s="15">
        <v>9.0</v>
      </c>
      <c r="P69" s="14"/>
      <c r="Q69" s="16">
        <v>8.0</v>
      </c>
      <c r="R69" s="63">
        <f t="shared" ref="R69:T69" si="66">SUM(C69,F69,I69,L69,O69)</f>
        <v>47</v>
      </c>
      <c r="S69" s="58">
        <f t="shared" si="66"/>
        <v>29</v>
      </c>
      <c r="T69" s="63">
        <f t="shared" si="66"/>
        <v>25</v>
      </c>
      <c r="U69" s="63">
        <f t="shared" si="57"/>
        <v>92.15686275</v>
      </c>
      <c r="V69" s="63">
        <f t="shared" si="58"/>
        <v>93.5483871</v>
      </c>
      <c r="W69" s="63">
        <f t="shared" si="59"/>
        <v>96.15384615</v>
      </c>
    </row>
    <row r="70">
      <c r="A70" s="31">
        <v>59.0</v>
      </c>
      <c r="B70" s="32" t="s">
        <v>77</v>
      </c>
      <c r="C70" s="15">
        <v>6.0</v>
      </c>
      <c r="D70" s="15">
        <v>6.0</v>
      </c>
      <c r="E70" s="15">
        <v>4.0</v>
      </c>
      <c r="F70" s="15">
        <v>7.0</v>
      </c>
      <c r="G70" s="14"/>
      <c r="H70" s="15">
        <v>6.0</v>
      </c>
      <c r="I70" s="15">
        <v>8.0</v>
      </c>
      <c r="J70" s="15">
        <v>6.0</v>
      </c>
      <c r="K70" s="15">
        <v>3.0</v>
      </c>
      <c r="L70" s="15">
        <v>16.0</v>
      </c>
      <c r="M70" s="15">
        <v>18.0</v>
      </c>
      <c r="N70" s="59">
        <v>3.0</v>
      </c>
      <c r="O70" s="15">
        <v>9.0</v>
      </c>
      <c r="P70" s="14"/>
      <c r="Q70" s="16">
        <v>9.0</v>
      </c>
      <c r="R70" s="63">
        <f t="shared" ref="R70:T70" si="67">SUM(C70,F70,I70,L70,O70)</f>
        <v>46</v>
      </c>
      <c r="S70" s="58">
        <f t="shared" si="67"/>
        <v>30</v>
      </c>
      <c r="T70" s="63">
        <f t="shared" si="67"/>
        <v>25</v>
      </c>
      <c r="U70" s="63">
        <f t="shared" si="57"/>
        <v>90.19607843</v>
      </c>
      <c r="V70" s="63">
        <f t="shared" si="58"/>
        <v>96.77419355</v>
      </c>
      <c r="W70" s="63">
        <f t="shared" si="59"/>
        <v>96.15384615</v>
      </c>
    </row>
    <row r="71">
      <c r="A71" s="31">
        <v>60.0</v>
      </c>
      <c r="B71" s="32" t="s">
        <v>78</v>
      </c>
      <c r="C71" s="15">
        <v>7.0</v>
      </c>
      <c r="D71" s="15">
        <v>6.0</v>
      </c>
      <c r="E71" s="15">
        <v>4.0</v>
      </c>
      <c r="F71" s="15">
        <v>6.0</v>
      </c>
      <c r="G71" s="14"/>
      <c r="H71" s="15">
        <v>7.0</v>
      </c>
      <c r="I71" s="15">
        <v>9.0</v>
      </c>
      <c r="J71" s="15">
        <v>6.0</v>
      </c>
      <c r="K71" s="15">
        <v>3.0</v>
      </c>
      <c r="L71" s="15">
        <v>15.0</v>
      </c>
      <c r="M71" s="15">
        <v>17.0</v>
      </c>
      <c r="N71" s="59">
        <v>3.0</v>
      </c>
      <c r="O71" s="15">
        <v>10.0</v>
      </c>
      <c r="P71" s="14"/>
      <c r="Q71" s="16">
        <v>9.0</v>
      </c>
      <c r="R71" s="63">
        <f t="shared" ref="R71:T71" si="68">SUM(C71,F71,I71,L71,O71)</f>
        <v>47</v>
      </c>
      <c r="S71" s="58">
        <f t="shared" si="68"/>
        <v>29</v>
      </c>
      <c r="T71" s="63">
        <f t="shared" si="68"/>
        <v>26</v>
      </c>
      <c r="U71" s="63">
        <f t="shared" si="57"/>
        <v>92.15686275</v>
      </c>
      <c r="V71" s="63">
        <f t="shared" si="58"/>
        <v>93.5483871</v>
      </c>
      <c r="W71" s="63">
        <f t="shared" si="59"/>
        <v>100</v>
      </c>
    </row>
    <row r="72">
      <c r="A72" s="31">
        <v>61.0</v>
      </c>
      <c r="B72" s="32" t="s">
        <v>79</v>
      </c>
      <c r="C72" s="15">
        <v>7.0</v>
      </c>
      <c r="D72" s="15">
        <v>6.0</v>
      </c>
      <c r="E72" s="15">
        <v>4.0</v>
      </c>
      <c r="F72" s="15">
        <v>7.0</v>
      </c>
      <c r="G72" s="14"/>
      <c r="H72" s="15">
        <v>7.0</v>
      </c>
      <c r="I72" s="15">
        <v>9.0</v>
      </c>
      <c r="J72" s="15">
        <v>6.0</v>
      </c>
      <c r="K72" s="15">
        <v>3.0</v>
      </c>
      <c r="L72" s="15">
        <v>16.0</v>
      </c>
      <c r="M72" s="15">
        <v>18.0</v>
      </c>
      <c r="N72" s="59">
        <v>3.0</v>
      </c>
      <c r="O72" s="15">
        <v>10.0</v>
      </c>
      <c r="P72" s="14"/>
      <c r="Q72" s="16">
        <v>9.0</v>
      </c>
      <c r="R72" s="63">
        <f t="shared" ref="R72:T72" si="69">SUM(C72,F72,I72,L72,O72)</f>
        <v>49</v>
      </c>
      <c r="S72" s="58">
        <f t="shared" si="69"/>
        <v>30</v>
      </c>
      <c r="T72" s="63">
        <f t="shared" si="69"/>
        <v>26</v>
      </c>
      <c r="U72" s="63">
        <f t="shared" si="57"/>
        <v>96.07843137</v>
      </c>
      <c r="V72" s="63">
        <f t="shared" si="58"/>
        <v>96.77419355</v>
      </c>
      <c r="W72" s="63">
        <f t="shared" si="59"/>
        <v>100</v>
      </c>
    </row>
    <row r="73">
      <c r="A73" s="31">
        <v>62.0</v>
      </c>
      <c r="B73" s="32" t="s">
        <v>80</v>
      </c>
      <c r="C73" s="15">
        <v>7.0</v>
      </c>
      <c r="D73" s="15">
        <v>5.0</v>
      </c>
      <c r="E73" s="15">
        <v>4.0</v>
      </c>
      <c r="F73" s="15">
        <v>7.0</v>
      </c>
      <c r="G73" s="14"/>
      <c r="H73" s="15">
        <v>6.0</v>
      </c>
      <c r="I73" s="15">
        <v>8.0</v>
      </c>
      <c r="J73" s="15">
        <v>6.0</v>
      </c>
      <c r="K73" s="15">
        <v>2.0</v>
      </c>
      <c r="L73" s="15">
        <v>15.0</v>
      </c>
      <c r="M73" s="15">
        <v>18.0</v>
      </c>
      <c r="N73" s="59">
        <v>3.0</v>
      </c>
      <c r="O73" s="15">
        <v>9.0</v>
      </c>
      <c r="P73" s="14"/>
      <c r="Q73" s="16">
        <v>9.0</v>
      </c>
      <c r="R73" s="63">
        <f t="shared" ref="R73:T73" si="70">SUM(C73,F73,I73,L73,O73)</f>
        <v>46</v>
      </c>
      <c r="S73" s="58">
        <f t="shared" si="70"/>
        <v>29</v>
      </c>
      <c r="T73" s="63">
        <f t="shared" si="70"/>
        <v>24</v>
      </c>
      <c r="U73" s="63">
        <f t="shared" si="57"/>
        <v>90.19607843</v>
      </c>
      <c r="V73" s="63">
        <f t="shared" si="58"/>
        <v>93.5483871</v>
      </c>
      <c r="W73" s="63">
        <f t="shared" si="59"/>
        <v>92.30769231</v>
      </c>
    </row>
    <row r="74">
      <c r="A74" s="31">
        <v>63.0</v>
      </c>
      <c r="B74" s="32" t="s">
        <v>81</v>
      </c>
      <c r="C74" s="15">
        <v>7.0</v>
      </c>
      <c r="D74" s="15">
        <v>6.0</v>
      </c>
      <c r="E74" s="15">
        <v>4.0</v>
      </c>
      <c r="F74" s="15">
        <v>7.0</v>
      </c>
      <c r="G74" s="14"/>
      <c r="H74" s="15">
        <v>7.0</v>
      </c>
      <c r="I74" s="15">
        <v>9.0</v>
      </c>
      <c r="J74" s="15">
        <v>6.0</v>
      </c>
      <c r="K74" s="15">
        <v>3.0</v>
      </c>
      <c r="L74" s="15">
        <v>16.0</v>
      </c>
      <c r="M74" s="15">
        <v>18.0</v>
      </c>
      <c r="N74" s="59">
        <v>3.0</v>
      </c>
      <c r="O74" s="15">
        <v>10.0</v>
      </c>
      <c r="P74" s="14"/>
      <c r="Q74" s="16">
        <v>9.0</v>
      </c>
      <c r="R74" s="63">
        <f t="shared" ref="R74:T74" si="71">SUM(C74,F74,I74,L74,O74)</f>
        <v>49</v>
      </c>
      <c r="S74" s="58">
        <f t="shared" si="71"/>
        <v>30</v>
      </c>
      <c r="T74" s="63">
        <f t="shared" si="71"/>
        <v>26</v>
      </c>
      <c r="U74" s="63">
        <f t="shared" si="57"/>
        <v>96.07843137</v>
      </c>
      <c r="V74" s="63">
        <f t="shared" si="58"/>
        <v>96.77419355</v>
      </c>
      <c r="W74" s="63">
        <f t="shared" si="59"/>
        <v>100</v>
      </c>
    </row>
    <row r="75">
      <c r="A75" s="31">
        <v>64.0</v>
      </c>
      <c r="B75" s="32" t="s">
        <v>82</v>
      </c>
      <c r="C75" s="15">
        <v>7.0</v>
      </c>
      <c r="D75" s="15">
        <v>6.0</v>
      </c>
      <c r="E75" s="15">
        <v>4.0</v>
      </c>
      <c r="F75" s="15">
        <v>7.0</v>
      </c>
      <c r="G75" s="14"/>
      <c r="H75" s="15">
        <v>7.0</v>
      </c>
      <c r="I75" s="15">
        <v>9.0</v>
      </c>
      <c r="J75" s="15">
        <v>6.0</v>
      </c>
      <c r="K75" s="15">
        <v>3.0</v>
      </c>
      <c r="L75" s="15">
        <v>16.0</v>
      </c>
      <c r="M75" s="15">
        <v>18.0</v>
      </c>
      <c r="N75" s="59">
        <v>3.0</v>
      </c>
      <c r="O75" s="15">
        <v>10.0</v>
      </c>
      <c r="P75" s="14"/>
      <c r="Q75" s="16">
        <v>9.0</v>
      </c>
      <c r="R75" s="63">
        <f t="shared" ref="R75:T75" si="72">SUM(C75,F75,I75,L75,O75)</f>
        <v>49</v>
      </c>
      <c r="S75" s="58">
        <f t="shared" si="72"/>
        <v>30</v>
      </c>
      <c r="T75" s="63">
        <f t="shared" si="72"/>
        <v>26</v>
      </c>
      <c r="U75" s="63">
        <f t="shared" si="57"/>
        <v>96.07843137</v>
      </c>
      <c r="V75" s="63">
        <f t="shared" si="58"/>
        <v>96.77419355</v>
      </c>
      <c r="W75" s="63">
        <f t="shared" si="59"/>
        <v>100</v>
      </c>
    </row>
    <row r="76">
      <c r="A76" s="31">
        <v>65.0</v>
      </c>
      <c r="B76" s="32" t="s">
        <v>83</v>
      </c>
      <c r="C76" s="15">
        <v>7.0</v>
      </c>
      <c r="D76" s="15">
        <v>6.0</v>
      </c>
      <c r="E76" s="15">
        <v>4.0</v>
      </c>
      <c r="F76" s="15">
        <v>7.0</v>
      </c>
      <c r="G76" s="14"/>
      <c r="H76" s="15">
        <v>7.0</v>
      </c>
      <c r="I76" s="15">
        <v>8.0</v>
      </c>
      <c r="J76" s="15">
        <v>6.0</v>
      </c>
      <c r="K76" s="15">
        <v>3.0</v>
      </c>
      <c r="L76" s="15">
        <v>16.0</v>
      </c>
      <c r="M76" s="15">
        <v>18.0</v>
      </c>
      <c r="N76" s="59">
        <v>3.0</v>
      </c>
      <c r="O76" s="15">
        <v>10.0</v>
      </c>
      <c r="P76" s="14"/>
      <c r="Q76" s="16">
        <v>9.0</v>
      </c>
      <c r="R76" s="63">
        <f t="shared" ref="R76:T76" si="73">SUM(C76,F76,I76,L76,O76)</f>
        <v>48</v>
      </c>
      <c r="S76" s="58">
        <f t="shared" si="73"/>
        <v>30</v>
      </c>
      <c r="T76" s="63">
        <f t="shared" si="73"/>
        <v>26</v>
      </c>
      <c r="U76" s="63">
        <f t="shared" si="57"/>
        <v>94.11764706</v>
      </c>
      <c r="V76" s="63">
        <f t="shared" si="58"/>
        <v>96.77419355</v>
      </c>
      <c r="W76" s="63">
        <f t="shared" si="59"/>
        <v>100</v>
      </c>
    </row>
    <row r="77">
      <c r="A77" s="31">
        <v>66.0</v>
      </c>
      <c r="B77" s="32" t="s">
        <v>84</v>
      </c>
      <c r="C77" s="15">
        <v>7.0</v>
      </c>
      <c r="D77" s="15">
        <v>6.0</v>
      </c>
      <c r="E77" s="15">
        <v>4.0</v>
      </c>
      <c r="F77" s="15">
        <v>7.0</v>
      </c>
      <c r="G77" s="14"/>
      <c r="H77" s="15">
        <v>7.0</v>
      </c>
      <c r="I77" s="15">
        <v>9.0</v>
      </c>
      <c r="J77" s="15">
        <v>6.0</v>
      </c>
      <c r="K77" s="15">
        <v>3.0</v>
      </c>
      <c r="L77" s="15">
        <v>15.0</v>
      </c>
      <c r="M77" s="15">
        <v>17.0</v>
      </c>
      <c r="N77" s="59">
        <v>3.0</v>
      </c>
      <c r="O77" s="15">
        <v>10.0</v>
      </c>
      <c r="P77" s="14"/>
      <c r="Q77" s="16">
        <v>9.0</v>
      </c>
      <c r="R77" s="63">
        <f t="shared" ref="R77:T77" si="74">SUM(C77,F77,I77,L77,O77)</f>
        <v>48</v>
      </c>
      <c r="S77" s="58">
        <f t="shared" si="74"/>
        <v>29</v>
      </c>
      <c r="T77" s="63">
        <f t="shared" si="74"/>
        <v>26</v>
      </c>
      <c r="U77" s="63">
        <f t="shared" si="57"/>
        <v>94.11764706</v>
      </c>
      <c r="V77" s="63">
        <f t="shared" si="58"/>
        <v>93.5483871</v>
      </c>
      <c r="W77" s="63">
        <f t="shared" si="59"/>
        <v>100</v>
      </c>
    </row>
    <row r="78">
      <c r="A78" s="31">
        <v>67.0</v>
      </c>
      <c r="B78" s="32" t="s">
        <v>85</v>
      </c>
      <c r="C78" s="15">
        <v>7.0</v>
      </c>
      <c r="D78" s="15">
        <v>5.0</v>
      </c>
      <c r="E78" s="15">
        <v>3.0</v>
      </c>
      <c r="F78" s="15">
        <v>5.0</v>
      </c>
      <c r="G78" s="14"/>
      <c r="H78" s="15">
        <v>7.0</v>
      </c>
      <c r="I78" s="15">
        <v>9.0</v>
      </c>
      <c r="J78" s="15">
        <v>5.0</v>
      </c>
      <c r="K78" s="15">
        <v>3.0</v>
      </c>
      <c r="L78" s="15">
        <v>14.0</v>
      </c>
      <c r="M78" s="15">
        <v>16.0</v>
      </c>
      <c r="N78" s="59">
        <v>3.0</v>
      </c>
      <c r="O78" s="15">
        <v>9.0</v>
      </c>
      <c r="P78" s="14"/>
      <c r="Q78" s="16">
        <v>6.0</v>
      </c>
      <c r="R78" s="63">
        <f t="shared" ref="R78:T78" si="75">SUM(C78,F78,I78,L78,O78)</f>
        <v>44</v>
      </c>
      <c r="S78" s="58">
        <f t="shared" si="75"/>
        <v>26</v>
      </c>
      <c r="T78" s="63">
        <f t="shared" si="75"/>
        <v>22</v>
      </c>
      <c r="U78" s="63">
        <f t="shared" si="57"/>
        <v>86.2745098</v>
      </c>
      <c r="V78" s="63">
        <f t="shared" si="58"/>
        <v>83.87096774</v>
      </c>
      <c r="W78" s="63">
        <f t="shared" si="59"/>
        <v>84.61538462</v>
      </c>
    </row>
    <row r="79">
      <c r="A79" s="31">
        <v>68.0</v>
      </c>
      <c r="B79" s="32" t="s">
        <v>86</v>
      </c>
      <c r="C79" s="15">
        <v>7.0</v>
      </c>
      <c r="D79" s="15">
        <v>6.0</v>
      </c>
      <c r="E79" s="15">
        <v>4.0</v>
      </c>
      <c r="F79" s="15">
        <v>7.0</v>
      </c>
      <c r="G79" s="14"/>
      <c r="H79" s="15">
        <v>7.0</v>
      </c>
      <c r="I79" s="15">
        <v>9.0</v>
      </c>
      <c r="J79" s="15">
        <v>6.0</v>
      </c>
      <c r="K79" s="15">
        <v>3.0</v>
      </c>
      <c r="L79" s="15">
        <v>16.0</v>
      </c>
      <c r="M79" s="15">
        <v>18.0</v>
      </c>
      <c r="N79" s="59">
        <v>3.0</v>
      </c>
      <c r="O79" s="15">
        <v>10.0</v>
      </c>
      <c r="P79" s="14"/>
      <c r="Q79" s="16">
        <v>9.0</v>
      </c>
      <c r="R79" s="63">
        <f t="shared" ref="R79:T79" si="76">SUM(C79,F79,I79,L79,O79)</f>
        <v>49</v>
      </c>
      <c r="S79" s="58">
        <f t="shared" si="76"/>
        <v>30</v>
      </c>
      <c r="T79" s="63">
        <f t="shared" si="76"/>
        <v>26</v>
      </c>
      <c r="U79" s="63">
        <f t="shared" si="57"/>
        <v>96.07843137</v>
      </c>
      <c r="V79" s="63">
        <f t="shared" si="58"/>
        <v>96.77419355</v>
      </c>
      <c r="W79" s="63">
        <f t="shared" si="59"/>
        <v>100</v>
      </c>
    </row>
    <row r="80">
      <c r="A80" s="31">
        <v>69.0</v>
      </c>
      <c r="B80" s="32" t="s">
        <v>87</v>
      </c>
      <c r="C80" s="15">
        <v>6.0</v>
      </c>
      <c r="D80" s="15">
        <v>5.0</v>
      </c>
      <c r="E80" s="15">
        <v>3.0</v>
      </c>
      <c r="F80" s="15">
        <v>5.0</v>
      </c>
      <c r="G80" s="14"/>
      <c r="H80" s="15">
        <v>7.0</v>
      </c>
      <c r="I80" s="15">
        <v>8.0</v>
      </c>
      <c r="J80" s="15">
        <v>4.0</v>
      </c>
      <c r="K80" s="15">
        <v>3.0</v>
      </c>
      <c r="L80" s="15">
        <v>15.0</v>
      </c>
      <c r="M80" s="15">
        <v>15.0</v>
      </c>
      <c r="N80" s="59">
        <v>3.0</v>
      </c>
      <c r="O80" s="15">
        <v>9.0</v>
      </c>
      <c r="P80" s="14"/>
      <c r="Q80" s="16">
        <v>6.0</v>
      </c>
      <c r="R80" s="63">
        <f t="shared" ref="R80:T80" si="77">SUM(C80,F80,I80,L80,O80)</f>
        <v>43</v>
      </c>
      <c r="S80" s="58">
        <f t="shared" si="77"/>
        <v>24</v>
      </c>
      <c r="T80" s="63">
        <f t="shared" si="77"/>
        <v>22</v>
      </c>
      <c r="U80" s="63">
        <f t="shared" si="57"/>
        <v>84.31372549</v>
      </c>
      <c r="V80" s="63">
        <f t="shared" si="58"/>
        <v>77.41935484</v>
      </c>
      <c r="W80" s="63">
        <f t="shared" si="59"/>
        <v>84.61538462</v>
      </c>
    </row>
    <row r="81">
      <c r="A81" s="31">
        <v>70.0</v>
      </c>
      <c r="B81" s="32" t="s">
        <v>88</v>
      </c>
      <c r="C81" s="15">
        <v>7.0</v>
      </c>
      <c r="D81" s="15">
        <v>6.0</v>
      </c>
      <c r="E81" s="15">
        <v>4.0</v>
      </c>
      <c r="F81" s="15">
        <v>7.0</v>
      </c>
      <c r="G81" s="14"/>
      <c r="H81" s="15">
        <v>7.0</v>
      </c>
      <c r="I81" s="15">
        <v>9.0</v>
      </c>
      <c r="J81" s="15">
        <v>6.0</v>
      </c>
      <c r="K81" s="15">
        <v>3.0</v>
      </c>
      <c r="L81" s="15">
        <v>16.0</v>
      </c>
      <c r="M81" s="15">
        <v>18.0</v>
      </c>
      <c r="N81" s="59">
        <v>3.0</v>
      </c>
      <c r="O81" s="15">
        <v>10.0</v>
      </c>
      <c r="P81" s="14"/>
      <c r="Q81" s="16">
        <v>9.0</v>
      </c>
      <c r="R81" s="63">
        <f t="shared" ref="R81:T81" si="78">SUM(C81,F81,I81,L81,O81)</f>
        <v>49</v>
      </c>
      <c r="S81" s="58">
        <f t="shared" si="78"/>
        <v>30</v>
      </c>
      <c r="T81" s="63">
        <f t="shared" si="78"/>
        <v>26</v>
      </c>
      <c r="U81" s="63">
        <f t="shared" si="57"/>
        <v>96.07843137</v>
      </c>
      <c r="V81" s="63">
        <f t="shared" si="58"/>
        <v>96.77419355</v>
      </c>
      <c r="W81" s="63">
        <f t="shared" si="59"/>
        <v>100</v>
      </c>
    </row>
    <row r="82">
      <c r="A82" s="31">
        <v>71.0</v>
      </c>
      <c r="B82" s="32" t="s">
        <v>89</v>
      </c>
      <c r="C82" s="15">
        <v>7.0</v>
      </c>
      <c r="D82" s="15">
        <v>6.0</v>
      </c>
      <c r="E82" s="15">
        <v>4.0</v>
      </c>
      <c r="F82" s="15">
        <v>7.0</v>
      </c>
      <c r="G82" s="14"/>
      <c r="H82" s="15">
        <v>7.0</v>
      </c>
      <c r="I82" s="15">
        <v>8.0</v>
      </c>
      <c r="J82" s="15">
        <v>6.0</v>
      </c>
      <c r="K82" s="15">
        <v>3.0</v>
      </c>
      <c r="L82" s="15">
        <v>15.0</v>
      </c>
      <c r="M82" s="15">
        <v>17.0</v>
      </c>
      <c r="N82" s="59">
        <v>3.0</v>
      </c>
      <c r="O82" s="15">
        <v>10.0</v>
      </c>
      <c r="P82" s="14"/>
      <c r="Q82" s="16">
        <v>9.0</v>
      </c>
      <c r="R82" s="63">
        <f t="shared" ref="R82:T82" si="79">SUM(C82,F82,I82,L82,O82)</f>
        <v>47</v>
      </c>
      <c r="S82" s="58">
        <f t="shared" si="79"/>
        <v>29</v>
      </c>
      <c r="T82" s="63">
        <f t="shared" si="79"/>
        <v>26</v>
      </c>
      <c r="U82" s="63">
        <f t="shared" si="57"/>
        <v>92.15686275</v>
      </c>
      <c r="V82" s="63">
        <f t="shared" si="58"/>
        <v>93.5483871</v>
      </c>
      <c r="W82" s="63">
        <f t="shared" si="59"/>
        <v>100</v>
      </c>
    </row>
    <row r="83">
      <c r="A83" s="31">
        <v>72.0</v>
      </c>
      <c r="B83" s="32" t="s">
        <v>90</v>
      </c>
      <c r="C83" s="15">
        <v>7.0</v>
      </c>
      <c r="D83" s="15">
        <v>2.0</v>
      </c>
      <c r="E83" s="15">
        <v>4.0</v>
      </c>
      <c r="F83" s="15">
        <v>5.0</v>
      </c>
      <c r="G83" s="14"/>
      <c r="H83" s="15">
        <v>6.0</v>
      </c>
      <c r="I83" s="15">
        <v>7.0</v>
      </c>
      <c r="J83" s="15">
        <v>4.0</v>
      </c>
      <c r="K83" s="15">
        <v>2.0</v>
      </c>
      <c r="L83" s="15">
        <v>14.0</v>
      </c>
      <c r="M83" s="15">
        <v>16.0</v>
      </c>
      <c r="N83" s="59">
        <v>3.0</v>
      </c>
      <c r="O83" s="15">
        <v>9.0</v>
      </c>
      <c r="P83" s="14"/>
      <c r="Q83" s="16">
        <v>7.0</v>
      </c>
      <c r="R83" s="63">
        <f t="shared" ref="R83:T83" si="80">SUM(C83,F83,I83,L83,O83)</f>
        <v>42</v>
      </c>
      <c r="S83" s="58">
        <f t="shared" si="80"/>
        <v>22</v>
      </c>
      <c r="T83" s="63">
        <f t="shared" si="80"/>
        <v>22</v>
      </c>
      <c r="U83" s="63">
        <f t="shared" si="57"/>
        <v>82.35294118</v>
      </c>
      <c r="V83" s="63">
        <f t="shared" si="58"/>
        <v>70.96774194</v>
      </c>
      <c r="W83" s="63">
        <f t="shared" si="59"/>
        <v>84.61538462</v>
      </c>
    </row>
    <row r="84">
      <c r="A84" s="31">
        <v>73.0</v>
      </c>
      <c r="B84" s="32" t="s">
        <v>91</v>
      </c>
      <c r="C84" s="15">
        <v>7.0</v>
      </c>
      <c r="D84" s="15">
        <v>6.0</v>
      </c>
      <c r="E84" s="15">
        <v>4.0</v>
      </c>
      <c r="F84" s="15">
        <v>7.0</v>
      </c>
      <c r="G84" s="14"/>
      <c r="H84" s="15">
        <v>7.0</v>
      </c>
      <c r="I84" s="15">
        <v>9.0</v>
      </c>
      <c r="J84" s="15">
        <v>6.0</v>
      </c>
      <c r="K84" s="15">
        <v>3.0</v>
      </c>
      <c r="L84" s="15">
        <v>15.0</v>
      </c>
      <c r="M84" s="15">
        <v>18.0</v>
      </c>
      <c r="N84" s="59">
        <v>3.0</v>
      </c>
      <c r="O84" s="15">
        <v>10.0</v>
      </c>
      <c r="P84" s="14"/>
      <c r="Q84" s="16">
        <v>9.0</v>
      </c>
      <c r="R84" s="63">
        <f t="shared" ref="R84:T84" si="81">SUM(C84,F84,I84,L84,O84)</f>
        <v>48</v>
      </c>
      <c r="S84" s="58">
        <f t="shared" si="81"/>
        <v>30</v>
      </c>
      <c r="T84" s="63">
        <f t="shared" si="81"/>
        <v>26</v>
      </c>
      <c r="U84" s="63">
        <f t="shared" si="57"/>
        <v>94.11764706</v>
      </c>
      <c r="V84" s="63">
        <f t="shared" si="58"/>
        <v>96.77419355</v>
      </c>
      <c r="W84" s="63">
        <f t="shared" si="59"/>
        <v>100</v>
      </c>
    </row>
    <row r="85">
      <c r="A85" s="31">
        <v>74.0</v>
      </c>
      <c r="B85" s="32" t="s">
        <v>92</v>
      </c>
      <c r="C85" s="15">
        <v>5.0</v>
      </c>
      <c r="D85" s="15">
        <v>4.0</v>
      </c>
      <c r="E85" s="15">
        <v>2.0</v>
      </c>
      <c r="F85" s="15">
        <v>5.0</v>
      </c>
      <c r="G85" s="14"/>
      <c r="H85" s="15">
        <v>4.0</v>
      </c>
      <c r="I85" s="15">
        <v>6.0</v>
      </c>
      <c r="J85" s="15">
        <v>4.0</v>
      </c>
      <c r="K85" s="15">
        <v>2.0</v>
      </c>
      <c r="L85" s="15">
        <v>12.0</v>
      </c>
      <c r="M85" s="15">
        <v>14.0</v>
      </c>
      <c r="N85" s="59">
        <v>3.0</v>
      </c>
      <c r="O85" s="15">
        <v>8.0</v>
      </c>
      <c r="P85" s="14"/>
      <c r="Q85" s="16">
        <v>6.0</v>
      </c>
      <c r="R85" s="63">
        <f t="shared" ref="R85:T85" si="82">SUM(C85,F85,I85,L85,O85)</f>
        <v>36</v>
      </c>
      <c r="S85" s="58">
        <f t="shared" si="82"/>
        <v>22</v>
      </c>
      <c r="T85" s="63">
        <f t="shared" si="82"/>
        <v>17</v>
      </c>
      <c r="U85" s="63">
        <f t="shared" si="57"/>
        <v>70.58823529</v>
      </c>
      <c r="V85" s="63">
        <f t="shared" si="58"/>
        <v>70.96774194</v>
      </c>
      <c r="W85" s="63">
        <f t="shared" si="59"/>
        <v>65.38461538</v>
      </c>
    </row>
    <row r="86">
      <c r="A86" s="31">
        <v>75.0</v>
      </c>
      <c r="B86" s="32" t="s">
        <v>93</v>
      </c>
      <c r="C86" s="15">
        <v>7.0</v>
      </c>
      <c r="D86" s="15">
        <v>5.0</v>
      </c>
      <c r="E86" s="15">
        <v>4.0</v>
      </c>
      <c r="F86" s="15">
        <v>7.0</v>
      </c>
      <c r="G86" s="14"/>
      <c r="H86" s="15">
        <v>6.0</v>
      </c>
      <c r="I86" s="15">
        <v>9.0</v>
      </c>
      <c r="J86" s="15">
        <v>6.0</v>
      </c>
      <c r="K86" s="15">
        <v>3.0</v>
      </c>
      <c r="L86" s="15">
        <v>14.0</v>
      </c>
      <c r="M86" s="15">
        <v>17.0</v>
      </c>
      <c r="N86" s="59">
        <v>3.0</v>
      </c>
      <c r="O86" s="15">
        <v>10.0</v>
      </c>
      <c r="P86" s="14"/>
      <c r="Q86" s="16">
        <v>9.0</v>
      </c>
      <c r="R86" s="63">
        <f t="shared" ref="R86:T86" si="83">SUM(C86,F86,I86,L86,O86)</f>
        <v>47</v>
      </c>
      <c r="S86" s="58">
        <f t="shared" si="83"/>
        <v>28</v>
      </c>
      <c r="T86" s="63">
        <f t="shared" si="83"/>
        <v>25</v>
      </c>
      <c r="U86" s="63">
        <f t="shared" si="57"/>
        <v>92.15686275</v>
      </c>
      <c r="V86" s="63">
        <f t="shared" si="58"/>
        <v>90.32258065</v>
      </c>
      <c r="W86" s="63">
        <f t="shared" si="59"/>
        <v>96.15384615</v>
      </c>
    </row>
    <row r="87">
      <c r="A87" s="31">
        <v>76.0</v>
      </c>
      <c r="B87" s="32" t="s">
        <v>94</v>
      </c>
      <c r="C87" s="15">
        <v>7.0</v>
      </c>
      <c r="D87" s="15">
        <v>6.0</v>
      </c>
      <c r="E87" s="15">
        <v>4.0</v>
      </c>
      <c r="F87" s="15">
        <v>7.0</v>
      </c>
      <c r="G87" s="14"/>
      <c r="H87" s="15">
        <v>7.0</v>
      </c>
      <c r="I87" s="15">
        <v>9.0</v>
      </c>
      <c r="J87" s="15">
        <v>6.0</v>
      </c>
      <c r="K87" s="15">
        <v>3.0</v>
      </c>
      <c r="L87" s="15">
        <v>14.0</v>
      </c>
      <c r="M87" s="15">
        <v>18.0</v>
      </c>
      <c r="N87" s="59">
        <v>3.0</v>
      </c>
      <c r="O87" s="15">
        <v>10.0</v>
      </c>
      <c r="P87" s="14"/>
      <c r="Q87" s="16">
        <v>9.0</v>
      </c>
      <c r="R87" s="63">
        <f t="shared" ref="R87:T87" si="84">SUM(C87,F87,I87,L87,O87)</f>
        <v>47</v>
      </c>
      <c r="S87" s="58">
        <f t="shared" si="84"/>
        <v>30</v>
      </c>
      <c r="T87" s="63">
        <f t="shared" si="84"/>
        <v>26</v>
      </c>
      <c r="U87" s="63">
        <f t="shared" si="57"/>
        <v>92.15686275</v>
      </c>
      <c r="V87" s="63">
        <f t="shared" si="58"/>
        <v>96.77419355</v>
      </c>
      <c r="W87" s="63">
        <f t="shared" si="59"/>
        <v>100</v>
      </c>
    </row>
    <row r="88">
      <c r="A88" s="31">
        <v>77.0</v>
      </c>
      <c r="B88" s="32" t="s">
        <v>95</v>
      </c>
      <c r="C88" s="15">
        <v>4.0</v>
      </c>
      <c r="D88" s="15">
        <v>3.0</v>
      </c>
      <c r="E88" s="15">
        <v>3.0</v>
      </c>
      <c r="F88" s="15">
        <v>4.0</v>
      </c>
      <c r="G88" s="14"/>
      <c r="H88" s="15">
        <v>2.0</v>
      </c>
      <c r="I88" s="15">
        <v>5.0</v>
      </c>
      <c r="J88" s="15">
        <v>3.0</v>
      </c>
      <c r="K88" s="15">
        <v>2.0</v>
      </c>
      <c r="L88" s="15">
        <v>12.0</v>
      </c>
      <c r="M88" s="15">
        <v>14.0</v>
      </c>
      <c r="N88" s="59">
        <v>3.0</v>
      </c>
      <c r="O88" s="15">
        <v>5.0</v>
      </c>
      <c r="P88" s="14"/>
      <c r="Q88" s="16">
        <v>5.0</v>
      </c>
      <c r="R88" s="63">
        <f t="shared" ref="R88:T88" si="85">SUM(C88,F88,I88,L88,O88)</f>
        <v>30</v>
      </c>
      <c r="S88" s="58">
        <f t="shared" si="85"/>
        <v>20</v>
      </c>
      <c r="T88" s="63">
        <f t="shared" si="85"/>
        <v>15</v>
      </c>
      <c r="U88" s="63">
        <f t="shared" si="57"/>
        <v>58.82352941</v>
      </c>
      <c r="V88" s="63">
        <f t="shared" si="58"/>
        <v>64.51612903</v>
      </c>
      <c r="W88" s="63">
        <f t="shared" si="59"/>
        <v>57.69230769</v>
      </c>
    </row>
    <row r="89">
      <c r="A89" s="31">
        <v>78.0</v>
      </c>
      <c r="B89" s="32" t="s">
        <v>96</v>
      </c>
      <c r="C89" s="15">
        <v>7.0</v>
      </c>
      <c r="D89" s="15">
        <v>6.0</v>
      </c>
      <c r="E89" s="15">
        <v>3.0</v>
      </c>
      <c r="F89" s="15">
        <v>6.0</v>
      </c>
      <c r="G89" s="14"/>
      <c r="H89" s="15">
        <v>7.0</v>
      </c>
      <c r="I89" s="15">
        <v>9.0</v>
      </c>
      <c r="J89" s="15">
        <v>5.0</v>
      </c>
      <c r="K89" s="15">
        <v>3.0</v>
      </c>
      <c r="L89" s="15">
        <v>14.0</v>
      </c>
      <c r="M89" s="15">
        <v>18.0</v>
      </c>
      <c r="N89" s="59">
        <v>3.0</v>
      </c>
      <c r="O89" s="15">
        <v>10.0</v>
      </c>
      <c r="P89" s="14"/>
      <c r="Q89" s="16">
        <v>8.0</v>
      </c>
      <c r="R89" s="63">
        <f t="shared" ref="R89:T89" si="86">SUM(C89,F89,I89,L89,O89)</f>
        <v>46</v>
      </c>
      <c r="S89" s="58">
        <f t="shared" si="86"/>
        <v>29</v>
      </c>
      <c r="T89" s="63">
        <f t="shared" si="86"/>
        <v>24</v>
      </c>
      <c r="U89" s="63">
        <f t="shared" si="57"/>
        <v>90.19607843</v>
      </c>
      <c r="V89" s="63">
        <f t="shared" si="58"/>
        <v>93.5483871</v>
      </c>
      <c r="W89" s="63">
        <f t="shared" si="59"/>
        <v>92.30769231</v>
      </c>
    </row>
    <row r="90">
      <c r="A90" s="31">
        <v>79.0</v>
      </c>
      <c r="B90" s="32" t="s">
        <v>97</v>
      </c>
      <c r="C90" s="15">
        <v>6.0</v>
      </c>
      <c r="D90" s="15">
        <v>6.0</v>
      </c>
      <c r="E90" s="15">
        <v>4.0</v>
      </c>
      <c r="F90" s="15">
        <v>7.0</v>
      </c>
      <c r="G90" s="14"/>
      <c r="H90" s="15">
        <v>7.0</v>
      </c>
      <c r="I90" s="15">
        <v>8.0</v>
      </c>
      <c r="J90" s="15">
        <v>6.0</v>
      </c>
      <c r="K90" s="15">
        <v>3.0</v>
      </c>
      <c r="L90" s="15">
        <v>13.0</v>
      </c>
      <c r="M90" s="15">
        <v>18.0</v>
      </c>
      <c r="N90" s="59">
        <v>3.0</v>
      </c>
      <c r="O90" s="15">
        <v>10.0</v>
      </c>
      <c r="P90" s="14"/>
      <c r="Q90" s="16">
        <v>8.0</v>
      </c>
      <c r="R90" s="63">
        <f t="shared" ref="R90:T90" si="87">SUM(C90,F90,I90,L90,O90)</f>
        <v>44</v>
      </c>
      <c r="S90" s="58">
        <f t="shared" si="87"/>
        <v>30</v>
      </c>
      <c r="T90" s="63">
        <f t="shared" si="87"/>
        <v>25</v>
      </c>
      <c r="U90" s="63">
        <f t="shared" si="57"/>
        <v>86.2745098</v>
      </c>
      <c r="V90" s="63">
        <f t="shared" si="58"/>
        <v>96.77419355</v>
      </c>
      <c r="W90" s="63">
        <f t="shared" si="59"/>
        <v>96.15384615</v>
      </c>
    </row>
    <row r="91">
      <c r="A91" s="31">
        <v>80.0</v>
      </c>
      <c r="B91" s="32" t="s">
        <v>98</v>
      </c>
      <c r="C91" s="15">
        <v>6.0</v>
      </c>
      <c r="D91" s="15">
        <v>4.0</v>
      </c>
      <c r="E91" s="15">
        <v>4.0</v>
      </c>
      <c r="F91" s="15">
        <v>6.0</v>
      </c>
      <c r="G91" s="14"/>
      <c r="H91" s="15">
        <v>6.0</v>
      </c>
      <c r="I91" s="15">
        <v>7.0</v>
      </c>
      <c r="J91" s="15">
        <v>5.0</v>
      </c>
      <c r="K91" s="15">
        <v>2.0</v>
      </c>
      <c r="L91" s="15">
        <v>14.0</v>
      </c>
      <c r="M91" s="15">
        <v>17.0</v>
      </c>
      <c r="N91" s="59">
        <v>3.0</v>
      </c>
      <c r="O91" s="15">
        <v>7.0</v>
      </c>
      <c r="P91" s="14"/>
      <c r="Q91" s="16">
        <v>6.0</v>
      </c>
      <c r="R91" s="63">
        <f t="shared" ref="R91:T91" si="88">SUM(C91,F91,I91,L91,O91)</f>
        <v>40</v>
      </c>
      <c r="S91" s="58">
        <f t="shared" si="88"/>
        <v>26</v>
      </c>
      <c r="T91" s="63">
        <f t="shared" si="88"/>
        <v>21</v>
      </c>
      <c r="U91" s="63">
        <f t="shared" si="57"/>
        <v>78.43137255</v>
      </c>
      <c r="V91" s="63">
        <f t="shared" si="58"/>
        <v>83.87096774</v>
      </c>
      <c r="W91" s="63">
        <f t="shared" si="59"/>
        <v>80.76923077</v>
      </c>
    </row>
    <row r="92">
      <c r="A92" s="31">
        <v>81.0</v>
      </c>
      <c r="B92" s="32" t="s">
        <v>99</v>
      </c>
      <c r="C92" s="15">
        <v>7.0</v>
      </c>
      <c r="D92" s="15">
        <v>6.0</v>
      </c>
      <c r="E92" s="15">
        <v>4.0</v>
      </c>
      <c r="F92" s="15">
        <v>7.0</v>
      </c>
      <c r="G92" s="14"/>
      <c r="H92" s="15">
        <v>7.0</v>
      </c>
      <c r="I92" s="15">
        <v>9.0</v>
      </c>
      <c r="J92" s="15">
        <v>6.0</v>
      </c>
      <c r="K92" s="15">
        <v>3.0</v>
      </c>
      <c r="L92" s="15">
        <v>14.0</v>
      </c>
      <c r="M92" s="15">
        <v>19.0</v>
      </c>
      <c r="N92" s="59">
        <v>3.0</v>
      </c>
      <c r="O92" s="15">
        <v>10.0</v>
      </c>
      <c r="P92" s="14"/>
      <c r="Q92" s="16">
        <v>9.0</v>
      </c>
      <c r="R92" s="63">
        <f t="shared" ref="R92:T92" si="89">SUM(C92,F92,I92,L92,O92)</f>
        <v>47</v>
      </c>
      <c r="S92" s="58">
        <f t="shared" si="89"/>
        <v>31</v>
      </c>
      <c r="T92" s="63">
        <f t="shared" si="89"/>
        <v>26</v>
      </c>
      <c r="U92" s="63">
        <f t="shared" si="57"/>
        <v>92.15686275</v>
      </c>
      <c r="V92" s="63">
        <f t="shared" si="58"/>
        <v>100</v>
      </c>
      <c r="W92" s="63">
        <f t="shared" si="59"/>
        <v>100</v>
      </c>
    </row>
    <row r="93">
      <c r="A93" s="31">
        <v>82.0</v>
      </c>
      <c r="B93" s="32" t="s">
        <v>100</v>
      </c>
      <c r="C93" s="15">
        <v>7.0</v>
      </c>
      <c r="D93" s="15">
        <v>6.0</v>
      </c>
      <c r="E93" s="15">
        <v>4.0</v>
      </c>
      <c r="F93" s="15">
        <v>6.0</v>
      </c>
      <c r="G93" s="14"/>
      <c r="H93" s="15">
        <v>7.0</v>
      </c>
      <c r="I93" s="15">
        <v>9.0</v>
      </c>
      <c r="J93" s="15">
        <v>5.0</v>
      </c>
      <c r="K93" s="15">
        <v>3.0</v>
      </c>
      <c r="L93" s="15">
        <v>15.0</v>
      </c>
      <c r="M93" s="15">
        <v>18.0</v>
      </c>
      <c r="N93" s="59">
        <v>3.0</v>
      </c>
      <c r="O93" s="15">
        <v>10.0</v>
      </c>
      <c r="P93" s="14"/>
      <c r="Q93" s="16">
        <v>9.0</v>
      </c>
      <c r="R93" s="63">
        <f t="shared" ref="R93:T93" si="90">SUM(C93,F93,I93,L93,O93)</f>
        <v>47</v>
      </c>
      <c r="S93" s="58">
        <f t="shared" si="90"/>
        <v>29</v>
      </c>
      <c r="T93" s="63">
        <f t="shared" si="90"/>
        <v>26</v>
      </c>
      <c r="U93" s="63">
        <f t="shared" si="57"/>
        <v>92.15686275</v>
      </c>
      <c r="V93" s="63">
        <f t="shared" si="58"/>
        <v>93.5483871</v>
      </c>
      <c r="W93" s="63">
        <f t="shared" si="59"/>
        <v>100</v>
      </c>
    </row>
    <row r="94">
      <c r="A94" s="31">
        <v>83.0</v>
      </c>
      <c r="B94" s="32" t="s">
        <v>101</v>
      </c>
      <c r="C94" s="15">
        <v>7.0</v>
      </c>
      <c r="D94" s="15">
        <v>6.0</v>
      </c>
      <c r="E94" s="15">
        <v>4.0</v>
      </c>
      <c r="F94" s="15">
        <v>7.0</v>
      </c>
      <c r="G94" s="14"/>
      <c r="H94" s="15">
        <v>7.0</v>
      </c>
      <c r="I94" s="15">
        <v>9.0</v>
      </c>
      <c r="J94" s="15">
        <v>6.0</v>
      </c>
      <c r="K94" s="15">
        <v>3.0</v>
      </c>
      <c r="L94" s="15">
        <v>15.0</v>
      </c>
      <c r="M94" s="15">
        <v>19.0</v>
      </c>
      <c r="N94" s="59">
        <v>3.0</v>
      </c>
      <c r="O94" s="16">
        <v>10.0</v>
      </c>
      <c r="P94" s="14"/>
      <c r="Q94" s="16">
        <v>9.0</v>
      </c>
      <c r="R94" s="63">
        <f t="shared" ref="R94:T94" si="91">SUM(C94,F94,I94,L94,O94)</f>
        <v>48</v>
      </c>
      <c r="S94" s="58">
        <f t="shared" si="91"/>
        <v>31</v>
      </c>
      <c r="T94" s="63">
        <f t="shared" si="91"/>
        <v>26</v>
      </c>
      <c r="U94" s="63">
        <f t="shared" si="57"/>
        <v>94.11764706</v>
      </c>
      <c r="V94" s="63">
        <f t="shared" si="58"/>
        <v>100</v>
      </c>
      <c r="W94" s="63">
        <f t="shared" si="59"/>
        <v>100</v>
      </c>
    </row>
    <row r="95">
      <c r="A95" s="31">
        <v>84.0</v>
      </c>
      <c r="B95" s="32" t="s">
        <v>102</v>
      </c>
      <c r="C95" s="15">
        <v>7.0</v>
      </c>
      <c r="D95" s="15">
        <v>6.0</v>
      </c>
      <c r="E95" s="15">
        <v>4.0</v>
      </c>
      <c r="F95" s="15">
        <v>7.0</v>
      </c>
      <c r="G95" s="14"/>
      <c r="H95" s="15">
        <v>7.0</v>
      </c>
      <c r="I95" s="15">
        <v>9.0</v>
      </c>
      <c r="J95" s="15">
        <v>6.0</v>
      </c>
      <c r="K95" s="15">
        <v>3.0</v>
      </c>
      <c r="L95" s="15">
        <v>15.0</v>
      </c>
      <c r="M95" s="15">
        <v>19.0</v>
      </c>
      <c r="N95" s="59">
        <v>3.0</v>
      </c>
      <c r="O95" s="16">
        <v>10.0</v>
      </c>
      <c r="P95" s="14"/>
      <c r="Q95" s="16">
        <v>9.0</v>
      </c>
      <c r="R95" s="63">
        <f t="shared" ref="R95:T95" si="92">SUM(C95,F95,I95,L95,O95)</f>
        <v>48</v>
      </c>
      <c r="S95" s="58">
        <f t="shared" si="92"/>
        <v>31</v>
      </c>
      <c r="T95" s="63">
        <f t="shared" si="92"/>
        <v>26</v>
      </c>
      <c r="U95" s="63">
        <f t="shared" si="57"/>
        <v>94.11764706</v>
      </c>
      <c r="V95" s="63">
        <f t="shared" si="58"/>
        <v>100</v>
      </c>
      <c r="W95" s="63">
        <f t="shared" si="59"/>
        <v>100</v>
      </c>
    </row>
    <row r="96">
      <c r="A96" s="31">
        <v>85.0</v>
      </c>
      <c r="B96" s="32" t="s">
        <v>103</v>
      </c>
      <c r="C96" s="15">
        <v>6.0</v>
      </c>
      <c r="D96" s="15">
        <v>6.0</v>
      </c>
      <c r="E96" s="15">
        <v>4.0</v>
      </c>
      <c r="F96" s="15">
        <v>7.0</v>
      </c>
      <c r="G96" s="14"/>
      <c r="H96" s="15">
        <v>7.0</v>
      </c>
      <c r="I96" s="15">
        <v>7.0</v>
      </c>
      <c r="J96" s="15">
        <v>6.0</v>
      </c>
      <c r="K96" s="15">
        <v>3.0</v>
      </c>
      <c r="L96" s="15">
        <v>14.0</v>
      </c>
      <c r="M96" s="15">
        <v>19.0</v>
      </c>
      <c r="N96" s="59">
        <v>3.0</v>
      </c>
      <c r="O96" s="16">
        <v>9.0</v>
      </c>
      <c r="P96" s="14"/>
      <c r="Q96" s="16">
        <v>9.0</v>
      </c>
      <c r="R96" s="63">
        <f t="shared" ref="R96:T96" si="93">SUM(C96,F96,I96,L96,O96)</f>
        <v>43</v>
      </c>
      <c r="S96" s="58">
        <f t="shared" si="93"/>
        <v>31</v>
      </c>
      <c r="T96" s="63">
        <f t="shared" si="93"/>
        <v>26</v>
      </c>
      <c r="U96" s="63">
        <f t="shared" si="57"/>
        <v>84.31372549</v>
      </c>
      <c r="V96" s="63">
        <f t="shared" si="58"/>
        <v>100</v>
      </c>
      <c r="W96" s="63">
        <f t="shared" si="59"/>
        <v>100</v>
      </c>
    </row>
    <row r="97">
      <c r="A97" s="31">
        <v>86.0</v>
      </c>
      <c r="B97" s="32" t="s">
        <v>104</v>
      </c>
      <c r="C97" s="15">
        <v>7.0</v>
      </c>
      <c r="D97" s="15">
        <v>4.0</v>
      </c>
      <c r="E97" s="15">
        <v>4.0</v>
      </c>
      <c r="F97" s="15">
        <v>6.0</v>
      </c>
      <c r="G97" s="14"/>
      <c r="H97" s="15">
        <v>6.0</v>
      </c>
      <c r="I97" s="15">
        <v>9.0</v>
      </c>
      <c r="J97" s="15">
        <v>5.0</v>
      </c>
      <c r="K97" s="15">
        <v>3.0</v>
      </c>
      <c r="L97" s="15">
        <v>14.0</v>
      </c>
      <c r="M97" s="15">
        <v>18.0</v>
      </c>
      <c r="N97" s="59">
        <v>3.0</v>
      </c>
      <c r="O97" s="15">
        <v>10.0</v>
      </c>
      <c r="P97" s="14"/>
      <c r="Q97" s="16">
        <v>8.0</v>
      </c>
      <c r="R97" s="63">
        <f t="shared" ref="R97:T97" si="94">SUM(C97,F97,I97,L97,O97)</f>
        <v>46</v>
      </c>
      <c r="S97" s="58">
        <f t="shared" si="94"/>
        <v>27</v>
      </c>
      <c r="T97" s="63">
        <f t="shared" si="94"/>
        <v>24</v>
      </c>
      <c r="U97" s="63">
        <f t="shared" si="57"/>
        <v>90.19607843</v>
      </c>
      <c r="V97" s="63">
        <f t="shared" si="58"/>
        <v>87.09677419</v>
      </c>
      <c r="W97" s="63">
        <f t="shared" si="59"/>
        <v>92.30769231</v>
      </c>
    </row>
    <row r="98">
      <c r="A98" s="31">
        <v>87.0</v>
      </c>
      <c r="B98" s="32" t="s">
        <v>105</v>
      </c>
      <c r="C98" s="15">
        <v>7.0</v>
      </c>
      <c r="D98" s="15">
        <v>6.0</v>
      </c>
      <c r="E98" s="15">
        <v>4.0</v>
      </c>
      <c r="F98" s="15">
        <v>7.0</v>
      </c>
      <c r="G98" s="14"/>
      <c r="H98" s="15">
        <v>7.0</v>
      </c>
      <c r="I98" s="15">
        <v>9.0</v>
      </c>
      <c r="J98" s="15">
        <v>6.0</v>
      </c>
      <c r="K98" s="15">
        <v>3.0</v>
      </c>
      <c r="L98" s="15">
        <v>15.0</v>
      </c>
      <c r="M98" s="15">
        <v>19.0</v>
      </c>
      <c r="N98" s="59">
        <v>3.0</v>
      </c>
      <c r="O98" s="16">
        <v>10.0</v>
      </c>
      <c r="P98" s="14"/>
      <c r="Q98" s="16">
        <v>9.0</v>
      </c>
      <c r="R98" s="63">
        <f t="shared" ref="R98:T98" si="95">SUM(C98,F98,I98,L98,O98)</f>
        <v>48</v>
      </c>
      <c r="S98" s="58">
        <f t="shared" si="95"/>
        <v>31</v>
      </c>
      <c r="T98" s="63">
        <f t="shared" si="95"/>
        <v>26</v>
      </c>
      <c r="U98" s="63">
        <f t="shared" si="57"/>
        <v>94.11764706</v>
      </c>
      <c r="V98" s="63">
        <f t="shared" si="58"/>
        <v>100</v>
      </c>
      <c r="W98" s="63">
        <f t="shared" si="59"/>
        <v>100</v>
      </c>
    </row>
    <row r="99">
      <c r="A99" s="31">
        <v>88.0</v>
      </c>
      <c r="B99" s="32" t="s">
        <v>106</v>
      </c>
      <c r="C99" s="15">
        <v>7.0</v>
      </c>
      <c r="D99" s="15">
        <v>6.0</v>
      </c>
      <c r="E99" s="15">
        <v>4.0</v>
      </c>
      <c r="F99" s="15">
        <v>7.0</v>
      </c>
      <c r="G99" s="14"/>
      <c r="H99" s="15">
        <v>7.0</v>
      </c>
      <c r="I99" s="15">
        <v>9.0</v>
      </c>
      <c r="J99" s="15">
        <v>6.0</v>
      </c>
      <c r="K99" s="15">
        <v>3.0</v>
      </c>
      <c r="L99" s="15">
        <v>15.0</v>
      </c>
      <c r="M99" s="15">
        <v>19.0</v>
      </c>
      <c r="N99" s="59">
        <v>3.0</v>
      </c>
      <c r="O99" s="16">
        <v>10.0</v>
      </c>
      <c r="P99" s="14"/>
      <c r="Q99" s="16">
        <v>9.0</v>
      </c>
      <c r="R99" s="63">
        <f t="shared" ref="R99:T99" si="96">SUM(C99,F99,I99,L99,O99)</f>
        <v>48</v>
      </c>
      <c r="S99" s="58">
        <f t="shared" si="96"/>
        <v>31</v>
      </c>
      <c r="T99" s="63">
        <f t="shared" si="96"/>
        <v>26</v>
      </c>
      <c r="U99" s="63">
        <f t="shared" si="57"/>
        <v>94.11764706</v>
      </c>
      <c r="V99" s="63">
        <f t="shared" si="58"/>
        <v>100</v>
      </c>
      <c r="W99" s="63">
        <f t="shared" si="59"/>
        <v>100</v>
      </c>
    </row>
    <row r="100">
      <c r="A100" s="31">
        <v>89.0</v>
      </c>
      <c r="B100" s="32" t="s">
        <v>107</v>
      </c>
      <c r="C100" s="15">
        <v>6.0</v>
      </c>
      <c r="D100" s="15">
        <v>6.0</v>
      </c>
      <c r="E100" s="15">
        <v>4.0</v>
      </c>
      <c r="F100" s="15">
        <v>7.0</v>
      </c>
      <c r="G100" s="14"/>
      <c r="H100" s="15">
        <v>6.0</v>
      </c>
      <c r="I100" s="15">
        <v>8.0</v>
      </c>
      <c r="J100" s="15">
        <v>5.0</v>
      </c>
      <c r="K100" s="15">
        <v>3.0</v>
      </c>
      <c r="L100" s="15">
        <v>14.0</v>
      </c>
      <c r="M100" s="15">
        <v>17.0</v>
      </c>
      <c r="N100" s="59">
        <v>3.0</v>
      </c>
      <c r="O100" s="16">
        <v>9.0</v>
      </c>
      <c r="P100" s="14"/>
      <c r="Q100" s="16">
        <v>9.0</v>
      </c>
      <c r="R100" s="63">
        <f t="shared" ref="R100:T100" si="97">SUM(C100,F100,I100,L100,O100)</f>
        <v>44</v>
      </c>
      <c r="S100" s="58">
        <f t="shared" si="97"/>
        <v>28</v>
      </c>
      <c r="T100" s="63">
        <f t="shared" si="97"/>
        <v>25</v>
      </c>
      <c r="U100" s="63">
        <f t="shared" si="57"/>
        <v>86.2745098</v>
      </c>
      <c r="V100" s="63">
        <f t="shared" si="58"/>
        <v>90.32258065</v>
      </c>
      <c r="W100" s="63">
        <f t="shared" si="59"/>
        <v>96.15384615</v>
      </c>
    </row>
    <row r="101">
      <c r="A101" s="31">
        <v>90.0</v>
      </c>
      <c r="B101" s="32" t="s">
        <v>108</v>
      </c>
      <c r="C101" s="15">
        <v>7.0</v>
      </c>
      <c r="D101" s="15">
        <v>6.0</v>
      </c>
      <c r="E101" s="15">
        <v>4.0</v>
      </c>
      <c r="F101" s="15">
        <v>7.0</v>
      </c>
      <c r="G101" s="14"/>
      <c r="H101" s="15">
        <v>7.0</v>
      </c>
      <c r="I101" s="15">
        <v>8.0</v>
      </c>
      <c r="J101" s="15">
        <v>6.0</v>
      </c>
      <c r="K101" s="15">
        <v>3.0</v>
      </c>
      <c r="L101" s="15">
        <v>14.0</v>
      </c>
      <c r="M101" s="15">
        <v>18.0</v>
      </c>
      <c r="N101" s="59">
        <v>3.0</v>
      </c>
      <c r="O101" s="16">
        <v>8.0</v>
      </c>
      <c r="P101" s="14"/>
      <c r="Q101" s="16">
        <v>8.0</v>
      </c>
      <c r="R101" s="63">
        <f t="shared" ref="R101:T101" si="98">SUM(C101,F101,I101,L101,O101)</f>
        <v>44</v>
      </c>
      <c r="S101" s="58">
        <f t="shared" si="98"/>
        <v>30</v>
      </c>
      <c r="T101" s="63">
        <f t="shared" si="98"/>
        <v>25</v>
      </c>
      <c r="U101" s="63">
        <f t="shared" si="57"/>
        <v>86.2745098</v>
      </c>
      <c r="V101" s="63">
        <f t="shared" si="58"/>
        <v>96.77419355</v>
      </c>
      <c r="W101" s="63">
        <f t="shared" si="59"/>
        <v>96.15384615</v>
      </c>
    </row>
    <row r="102">
      <c r="A102" s="31">
        <v>91.0</v>
      </c>
      <c r="B102" s="32" t="s">
        <v>109</v>
      </c>
      <c r="C102" s="15">
        <v>6.0</v>
      </c>
      <c r="D102" s="15">
        <v>6.0</v>
      </c>
      <c r="E102" s="15">
        <v>4.0</v>
      </c>
      <c r="F102" s="15">
        <v>7.0</v>
      </c>
      <c r="G102" s="14"/>
      <c r="H102" s="15">
        <v>7.0</v>
      </c>
      <c r="I102" s="15">
        <v>8.0</v>
      </c>
      <c r="J102" s="15">
        <v>6.0</v>
      </c>
      <c r="K102" s="15">
        <v>3.0</v>
      </c>
      <c r="L102" s="15">
        <v>14.0</v>
      </c>
      <c r="M102" s="15">
        <v>18.0</v>
      </c>
      <c r="N102" s="59">
        <v>3.0</v>
      </c>
      <c r="O102" s="16">
        <v>10.0</v>
      </c>
      <c r="P102" s="14"/>
      <c r="Q102" s="16">
        <v>9.0</v>
      </c>
      <c r="R102" s="63">
        <f t="shared" ref="R102:T102" si="99">SUM(C102,F102,I102,L102,O102)</f>
        <v>45</v>
      </c>
      <c r="S102" s="58">
        <f t="shared" si="99"/>
        <v>30</v>
      </c>
      <c r="T102" s="63">
        <f t="shared" si="99"/>
        <v>26</v>
      </c>
      <c r="U102" s="63">
        <f t="shared" si="57"/>
        <v>88.23529412</v>
      </c>
      <c r="V102" s="63">
        <f t="shared" si="58"/>
        <v>96.77419355</v>
      </c>
      <c r="W102" s="63">
        <f t="shared" si="59"/>
        <v>100</v>
      </c>
    </row>
    <row r="103">
      <c r="A103" s="31">
        <v>92.0</v>
      </c>
      <c r="B103" s="32" t="s">
        <v>110</v>
      </c>
      <c r="C103" s="15">
        <v>6.0</v>
      </c>
      <c r="D103" s="15">
        <v>6.0</v>
      </c>
      <c r="E103" s="15">
        <v>4.0</v>
      </c>
      <c r="F103" s="15">
        <v>7.0</v>
      </c>
      <c r="G103" s="14"/>
      <c r="H103" s="15">
        <v>7.0</v>
      </c>
      <c r="I103" s="15">
        <v>8.0</v>
      </c>
      <c r="J103" s="15">
        <v>6.0</v>
      </c>
      <c r="K103" s="15">
        <v>3.0</v>
      </c>
      <c r="L103" s="15">
        <v>14.0</v>
      </c>
      <c r="M103" s="15">
        <v>18.0</v>
      </c>
      <c r="N103" s="59">
        <v>3.0</v>
      </c>
      <c r="O103" s="16">
        <v>9.0</v>
      </c>
      <c r="P103" s="14"/>
      <c r="Q103" s="16">
        <v>9.0</v>
      </c>
      <c r="R103" s="63">
        <f t="shared" ref="R103:T103" si="100">SUM(C103,F103,I103,L103,O103)</f>
        <v>44</v>
      </c>
      <c r="S103" s="58">
        <f t="shared" si="100"/>
        <v>30</v>
      </c>
      <c r="T103" s="63">
        <f t="shared" si="100"/>
        <v>26</v>
      </c>
      <c r="U103" s="63">
        <f t="shared" si="57"/>
        <v>86.2745098</v>
      </c>
      <c r="V103" s="63">
        <f t="shared" si="58"/>
        <v>96.77419355</v>
      </c>
      <c r="W103" s="63">
        <f t="shared" si="59"/>
        <v>100</v>
      </c>
    </row>
    <row r="104">
      <c r="A104" s="31">
        <v>93.0</v>
      </c>
      <c r="B104" s="32" t="s">
        <v>111</v>
      </c>
      <c r="C104" s="15">
        <v>7.0</v>
      </c>
      <c r="D104" s="15">
        <v>6.0</v>
      </c>
      <c r="E104" s="15">
        <v>4.0</v>
      </c>
      <c r="F104" s="15">
        <v>7.0</v>
      </c>
      <c r="G104" s="14"/>
      <c r="H104" s="15">
        <v>7.0</v>
      </c>
      <c r="I104" s="15">
        <v>9.0</v>
      </c>
      <c r="J104" s="15">
        <v>5.0</v>
      </c>
      <c r="K104" s="15">
        <v>3.0</v>
      </c>
      <c r="L104" s="15">
        <v>14.0</v>
      </c>
      <c r="M104" s="15">
        <v>18.0</v>
      </c>
      <c r="N104" s="59">
        <v>3.0</v>
      </c>
      <c r="O104" s="16">
        <v>10.0</v>
      </c>
      <c r="P104" s="14"/>
      <c r="Q104" s="16">
        <v>9.0</v>
      </c>
      <c r="R104" s="63">
        <f t="shared" ref="R104:T104" si="101">SUM(C104,F104,I104,L104,O104)</f>
        <v>47</v>
      </c>
      <c r="S104" s="58">
        <f t="shared" si="101"/>
        <v>29</v>
      </c>
      <c r="T104" s="63">
        <f t="shared" si="101"/>
        <v>26</v>
      </c>
      <c r="U104" s="63">
        <f t="shared" si="57"/>
        <v>92.15686275</v>
      </c>
      <c r="V104" s="63">
        <f t="shared" si="58"/>
        <v>93.5483871</v>
      </c>
      <c r="W104" s="63">
        <f t="shared" si="59"/>
        <v>100</v>
      </c>
    </row>
    <row r="105">
      <c r="A105" s="31">
        <v>94.0</v>
      </c>
      <c r="B105" s="32" t="s">
        <v>112</v>
      </c>
      <c r="C105" s="15">
        <v>7.0</v>
      </c>
      <c r="D105" s="15">
        <v>6.0</v>
      </c>
      <c r="E105" s="15">
        <v>4.0</v>
      </c>
      <c r="F105" s="15">
        <v>6.0</v>
      </c>
      <c r="G105" s="14"/>
      <c r="H105" s="15">
        <v>7.0</v>
      </c>
      <c r="I105" s="15">
        <v>8.0</v>
      </c>
      <c r="J105" s="15">
        <v>5.0</v>
      </c>
      <c r="K105" s="15">
        <v>3.0</v>
      </c>
      <c r="L105" s="15">
        <v>13.0</v>
      </c>
      <c r="M105" s="15">
        <v>17.0</v>
      </c>
      <c r="N105" s="59">
        <v>3.0</v>
      </c>
      <c r="O105" s="16">
        <v>9.0</v>
      </c>
      <c r="P105" s="14"/>
      <c r="Q105" s="16">
        <v>8.0</v>
      </c>
      <c r="R105" s="63">
        <f t="shared" ref="R105:T105" si="102">SUM(C105,F105,I105,L105,O105)</f>
        <v>43</v>
      </c>
      <c r="S105" s="58">
        <f t="shared" si="102"/>
        <v>28</v>
      </c>
      <c r="T105" s="63">
        <f t="shared" si="102"/>
        <v>25</v>
      </c>
      <c r="U105" s="63">
        <f t="shared" si="57"/>
        <v>84.31372549</v>
      </c>
      <c r="V105" s="63">
        <f t="shared" si="58"/>
        <v>90.32258065</v>
      </c>
      <c r="W105" s="63">
        <f t="shared" si="59"/>
        <v>96.15384615</v>
      </c>
    </row>
    <row r="106">
      <c r="A106" s="31">
        <v>95.0</v>
      </c>
      <c r="B106" s="32" t="s">
        <v>113</v>
      </c>
      <c r="C106" s="15">
        <v>6.0</v>
      </c>
      <c r="D106" s="15">
        <v>6.0</v>
      </c>
      <c r="E106" s="15">
        <v>4.0</v>
      </c>
      <c r="F106" s="15">
        <v>6.0</v>
      </c>
      <c r="G106" s="14"/>
      <c r="H106" s="15">
        <v>7.0</v>
      </c>
      <c r="I106" s="15">
        <v>8.0</v>
      </c>
      <c r="J106" s="15">
        <v>6.0</v>
      </c>
      <c r="K106" s="15">
        <v>3.0</v>
      </c>
      <c r="L106" s="15">
        <v>13.0</v>
      </c>
      <c r="M106" s="15">
        <v>17.0</v>
      </c>
      <c r="N106" s="59">
        <v>3.0</v>
      </c>
      <c r="O106" s="16">
        <v>10.0</v>
      </c>
      <c r="P106" s="14"/>
      <c r="Q106" s="16">
        <v>7.0</v>
      </c>
      <c r="R106" s="63">
        <f t="shared" ref="R106:T106" si="103">SUM(C106,F106,I106,L106,O106)</f>
        <v>43</v>
      </c>
      <c r="S106" s="58">
        <f t="shared" si="103"/>
        <v>29</v>
      </c>
      <c r="T106" s="63">
        <f t="shared" si="103"/>
        <v>24</v>
      </c>
      <c r="U106" s="63">
        <f t="shared" si="57"/>
        <v>84.31372549</v>
      </c>
      <c r="V106" s="63">
        <f t="shared" si="58"/>
        <v>93.5483871</v>
      </c>
      <c r="W106" s="63">
        <f t="shared" si="59"/>
        <v>92.30769231</v>
      </c>
    </row>
    <row r="107">
      <c r="A107" s="31">
        <v>96.0</v>
      </c>
      <c r="B107" s="32" t="s">
        <v>114</v>
      </c>
      <c r="C107" s="15">
        <v>7.0</v>
      </c>
      <c r="D107" s="15">
        <v>5.0</v>
      </c>
      <c r="E107" s="15">
        <v>4.0</v>
      </c>
      <c r="F107" s="15">
        <v>7.0</v>
      </c>
      <c r="G107" s="14"/>
      <c r="H107" s="15">
        <v>6.0</v>
      </c>
      <c r="I107" s="15">
        <v>9.0</v>
      </c>
      <c r="J107" s="15">
        <v>6.0</v>
      </c>
      <c r="K107" s="15">
        <v>3.0</v>
      </c>
      <c r="L107" s="15">
        <v>14.0</v>
      </c>
      <c r="M107" s="15">
        <v>18.0</v>
      </c>
      <c r="N107" s="59">
        <v>3.0</v>
      </c>
      <c r="O107" s="16">
        <v>10.0</v>
      </c>
      <c r="P107" s="14"/>
      <c r="Q107" s="16">
        <v>9.0</v>
      </c>
      <c r="R107" s="63">
        <f t="shared" ref="R107:T107" si="104">SUM(C107,F107,I107,L107,O107)</f>
        <v>47</v>
      </c>
      <c r="S107" s="58">
        <f t="shared" si="104"/>
        <v>29</v>
      </c>
      <c r="T107" s="63">
        <f t="shared" si="104"/>
        <v>25</v>
      </c>
      <c r="U107" s="63">
        <f t="shared" si="57"/>
        <v>92.15686275</v>
      </c>
      <c r="V107" s="63">
        <f t="shared" si="58"/>
        <v>93.5483871</v>
      </c>
      <c r="W107" s="63">
        <f t="shared" si="59"/>
        <v>96.15384615</v>
      </c>
    </row>
    <row r="108">
      <c r="A108" s="31">
        <v>97.0</v>
      </c>
      <c r="B108" s="32" t="s">
        <v>115</v>
      </c>
      <c r="C108" s="15">
        <v>7.0</v>
      </c>
      <c r="D108" s="15">
        <v>5.0</v>
      </c>
      <c r="E108" s="15">
        <v>4.0</v>
      </c>
      <c r="F108" s="15">
        <v>7.0</v>
      </c>
      <c r="G108" s="14"/>
      <c r="H108" s="15">
        <v>6.0</v>
      </c>
      <c r="I108" s="15">
        <v>9.0</v>
      </c>
      <c r="J108" s="15">
        <v>6.0</v>
      </c>
      <c r="K108" s="15">
        <v>3.0</v>
      </c>
      <c r="L108" s="15">
        <v>15.0</v>
      </c>
      <c r="M108" s="15">
        <v>19.0</v>
      </c>
      <c r="N108" s="59">
        <v>3.0</v>
      </c>
      <c r="O108" s="16">
        <v>10.0</v>
      </c>
      <c r="P108" s="14"/>
      <c r="Q108" s="16">
        <v>9.0</v>
      </c>
      <c r="R108" s="63">
        <f t="shared" ref="R108:T108" si="105">SUM(C108,F108,I108,L108,O108)</f>
        <v>48</v>
      </c>
      <c r="S108" s="58">
        <f t="shared" si="105"/>
        <v>30</v>
      </c>
      <c r="T108" s="63">
        <f t="shared" si="105"/>
        <v>25</v>
      </c>
      <c r="U108" s="63">
        <f t="shared" si="57"/>
        <v>94.11764706</v>
      </c>
      <c r="V108" s="63">
        <f t="shared" si="58"/>
        <v>96.77419355</v>
      </c>
      <c r="W108" s="63">
        <f t="shared" si="59"/>
        <v>96.15384615</v>
      </c>
    </row>
    <row r="109">
      <c r="A109" s="31">
        <v>98.0</v>
      </c>
      <c r="B109" s="32" t="s">
        <v>116</v>
      </c>
      <c r="C109" s="15">
        <v>7.0</v>
      </c>
      <c r="D109" s="15">
        <v>6.0</v>
      </c>
      <c r="E109" s="15">
        <v>4.0</v>
      </c>
      <c r="F109" s="15">
        <v>7.0</v>
      </c>
      <c r="G109" s="14"/>
      <c r="H109" s="15">
        <v>7.0</v>
      </c>
      <c r="I109" s="15">
        <v>8.0</v>
      </c>
      <c r="J109" s="15">
        <v>6.0</v>
      </c>
      <c r="K109" s="15">
        <v>3.0</v>
      </c>
      <c r="L109" s="15">
        <v>15.0</v>
      </c>
      <c r="M109" s="15">
        <v>19.0</v>
      </c>
      <c r="N109" s="59">
        <v>3.0</v>
      </c>
      <c r="O109" s="16">
        <v>10.0</v>
      </c>
      <c r="P109" s="14"/>
      <c r="Q109" s="16">
        <v>9.0</v>
      </c>
      <c r="R109" s="63">
        <f t="shared" ref="R109:T109" si="106">SUM(C109,F109,I109,L109,O109)</f>
        <v>47</v>
      </c>
      <c r="S109" s="58">
        <f t="shared" si="106"/>
        <v>31</v>
      </c>
      <c r="T109" s="63">
        <f t="shared" si="106"/>
        <v>26</v>
      </c>
      <c r="U109" s="63">
        <f t="shared" si="57"/>
        <v>92.15686275</v>
      </c>
      <c r="V109" s="63">
        <f t="shared" si="58"/>
        <v>100</v>
      </c>
      <c r="W109" s="63">
        <f t="shared" si="59"/>
        <v>100</v>
      </c>
    </row>
    <row r="110">
      <c r="A110" s="31">
        <v>99.0</v>
      </c>
      <c r="B110" s="32" t="s">
        <v>117</v>
      </c>
      <c r="C110" s="15">
        <v>7.0</v>
      </c>
      <c r="D110" s="15">
        <v>6.0</v>
      </c>
      <c r="E110" s="15">
        <v>4.0</v>
      </c>
      <c r="F110" s="15">
        <v>7.0</v>
      </c>
      <c r="G110" s="14"/>
      <c r="H110" s="15">
        <v>7.0</v>
      </c>
      <c r="I110" s="15">
        <v>9.0</v>
      </c>
      <c r="J110" s="15">
        <v>6.0</v>
      </c>
      <c r="K110" s="15">
        <v>3.0</v>
      </c>
      <c r="L110" s="15">
        <v>14.0</v>
      </c>
      <c r="M110" s="15">
        <v>18.0</v>
      </c>
      <c r="N110" s="59">
        <v>3.0</v>
      </c>
      <c r="O110" s="16">
        <v>10.0</v>
      </c>
      <c r="P110" s="14"/>
      <c r="Q110" s="16">
        <v>9.0</v>
      </c>
      <c r="R110" s="63">
        <f t="shared" ref="R110:T110" si="107">SUM(C110,F110,I110,L110,O110)</f>
        <v>47</v>
      </c>
      <c r="S110" s="58">
        <f t="shared" si="107"/>
        <v>30</v>
      </c>
      <c r="T110" s="63">
        <f t="shared" si="107"/>
        <v>26</v>
      </c>
      <c r="U110" s="63">
        <f t="shared" si="57"/>
        <v>92.15686275</v>
      </c>
      <c r="V110" s="63">
        <f t="shared" si="58"/>
        <v>96.77419355</v>
      </c>
      <c r="W110" s="63">
        <f t="shared" si="59"/>
        <v>100</v>
      </c>
    </row>
    <row r="111">
      <c r="A111" s="31">
        <v>100.0</v>
      </c>
      <c r="B111" s="32" t="s">
        <v>118</v>
      </c>
      <c r="C111" s="15">
        <v>6.0</v>
      </c>
      <c r="D111" s="15">
        <v>6.0</v>
      </c>
      <c r="E111" s="15">
        <v>4.0</v>
      </c>
      <c r="F111" s="15">
        <v>6.0</v>
      </c>
      <c r="G111" s="14"/>
      <c r="H111" s="15">
        <v>7.0</v>
      </c>
      <c r="I111" s="15">
        <v>8.0</v>
      </c>
      <c r="J111" s="15">
        <v>5.0</v>
      </c>
      <c r="K111" s="15">
        <v>3.0</v>
      </c>
      <c r="L111" s="15">
        <v>14.0</v>
      </c>
      <c r="M111" s="15">
        <v>19.0</v>
      </c>
      <c r="N111" s="59">
        <v>3.0</v>
      </c>
      <c r="O111" s="16">
        <v>10.0</v>
      </c>
      <c r="P111" s="14"/>
      <c r="Q111" s="16">
        <v>8.0</v>
      </c>
      <c r="R111" s="63">
        <f t="shared" ref="R111:T111" si="108">SUM(C111,F111,I111,L111,O111)</f>
        <v>44</v>
      </c>
      <c r="S111" s="58">
        <f t="shared" si="108"/>
        <v>30</v>
      </c>
      <c r="T111" s="63">
        <f t="shared" si="108"/>
        <v>25</v>
      </c>
      <c r="U111" s="63">
        <f t="shared" si="57"/>
        <v>86.2745098</v>
      </c>
      <c r="V111" s="63">
        <f t="shared" si="58"/>
        <v>96.77419355</v>
      </c>
      <c r="W111" s="63">
        <f t="shared" si="59"/>
        <v>96.15384615</v>
      </c>
    </row>
    <row r="112">
      <c r="R112" s="5"/>
      <c r="S112" s="5"/>
      <c r="T112" s="5"/>
      <c r="U112" s="5"/>
      <c r="V112" s="5"/>
      <c r="W112" s="5"/>
    </row>
    <row r="113">
      <c r="R113" s="5"/>
      <c r="S113" s="5"/>
      <c r="T113" s="5"/>
      <c r="U113" s="5"/>
      <c r="V113" s="5"/>
      <c r="W113" s="5"/>
    </row>
    <row r="114">
      <c r="R114" s="5"/>
      <c r="S114" s="5"/>
      <c r="T114" s="5"/>
      <c r="U114" s="5"/>
      <c r="V114" s="5"/>
      <c r="W114" s="5"/>
    </row>
    <row r="115">
      <c r="R115" s="5"/>
      <c r="S115" s="5"/>
      <c r="T115" s="5"/>
      <c r="U115" s="5"/>
      <c r="V115" s="5"/>
      <c r="W115" s="5"/>
    </row>
    <row r="116">
      <c r="R116" s="5"/>
      <c r="S116" s="5"/>
      <c r="T116" s="5"/>
      <c r="U116" s="5"/>
      <c r="V116" s="5"/>
      <c r="W116" s="5"/>
    </row>
    <row r="117">
      <c r="R117" s="5"/>
      <c r="S117" s="5"/>
      <c r="T117" s="5"/>
      <c r="U117" s="5"/>
      <c r="V117" s="5"/>
      <c r="W117" s="5"/>
    </row>
    <row r="118">
      <c r="R118" s="5"/>
      <c r="S118" s="5"/>
      <c r="T118" s="5"/>
      <c r="U118" s="5"/>
      <c r="V118" s="5"/>
      <c r="W118" s="5"/>
    </row>
    <row r="119">
      <c r="R119" s="5"/>
      <c r="S119" s="5"/>
      <c r="T119" s="5"/>
      <c r="U119" s="5"/>
      <c r="V119" s="5"/>
      <c r="W119" s="5"/>
    </row>
    <row r="120">
      <c r="R120" s="5"/>
      <c r="S120" s="5"/>
      <c r="T120" s="5"/>
      <c r="U120" s="5"/>
      <c r="V120" s="5"/>
      <c r="W120" s="5"/>
    </row>
    <row r="121">
      <c r="R121" s="5"/>
      <c r="S121" s="5"/>
      <c r="T121" s="5"/>
      <c r="U121" s="5"/>
      <c r="V121" s="5"/>
      <c r="W121" s="5"/>
    </row>
    <row r="122">
      <c r="R122" s="5"/>
      <c r="S122" s="5"/>
      <c r="T122" s="5"/>
      <c r="U122" s="5"/>
      <c r="V122" s="5"/>
      <c r="W122" s="5"/>
    </row>
    <row r="123">
      <c r="R123" s="5"/>
      <c r="S123" s="5"/>
      <c r="T123" s="5"/>
      <c r="U123" s="5"/>
      <c r="V123" s="5"/>
      <c r="W123" s="5"/>
    </row>
    <row r="124">
      <c r="R124" s="5"/>
      <c r="S124" s="5"/>
      <c r="T124" s="5"/>
      <c r="U124" s="5"/>
      <c r="V124" s="5"/>
      <c r="W124" s="5"/>
    </row>
    <row r="125">
      <c r="R125" s="5"/>
      <c r="S125" s="5"/>
      <c r="T125" s="5"/>
      <c r="U125" s="5"/>
      <c r="V125" s="5"/>
      <c r="W125" s="5"/>
    </row>
    <row r="126">
      <c r="R126" s="5"/>
      <c r="S126" s="5"/>
      <c r="T126" s="5"/>
      <c r="U126" s="5"/>
      <c r="V126" s="5"/>
      <c r="W126" s="5"/>
    </row>
    <row r="127">
      <c r="R127" s="5"/>
      <c r="S127" s="5"/>
      <c r="T127" s="5"/>
      <c r="U127" s="5"/>
      <c r="V127" s="5"/>
      <c r="W127" s="5"/>
    </row>
    <row r="128">
      <c r="R128" s="5"/>
      <c r="S128" s="5"/>
      <c r="T128" s="5"/>
      <c r="U128" s="5"/>
      <c r="V128" s="5"/>
      <c r="W128" s="5"/>
    </row>
    <row r="129">
      <c r="R129" s="5"/>
      <c r="S129" s="5"/>
      <c r="T129" s="5"/>
      <c r="U129" s="5"/>
      <c r="V129" s="5"/>
      <c r="W129" s="5"/>
    </row>
    <row r="130">
      <c r="R130" s="5"/>
      <c r="S130" s="5"/>
      <c r="T130" s="5"/>
      <c r="U130" s="5"/>
      <c r="V130" s="5"/>
      <c r="W130" s="5"/>
    </row>
    <row r="131">
      <c r="R131" s="5"/>
      <c r="S131" s="5"/>
      <c r="T131" s="5"/>
      <c r="U131" s="5"/>
      <c r="V131" s="5"/>
      <c r="W131" s="5"/>
    </row>
    <row r="132">
      <c r="R132" s="5"/>
      <c r="S132" s="5"/>
      <c r="T132" s="5"/>
      <c r="U132" s="5"/>
      <c r="V132" s="5"/>
      <c r="W132" s="5"/>
    </row>
    <row r="133">
      <c r="R133" s="5"/>
      <c r="S133" s="5"/>
      <c r="T133" s="5"/>
      <c r="U133" s="5"/>
      <c r="V133" s="5"/>
      <c r="W133" s="5"/>
    </row>
    <row r="134">
      <c r="R134" s="5"/>
      <c r="S134" s="5"/>
      <c r="T134" s="5"/>
      <c r="U134" s="5"/>
      <c r="V134" s="5"/>
      <c r="W134" s="5"/>
    </row>
    <row r="135">
      <c r="R135" s="5"/>
      <c r="S135" s="5"/>
      <c r="T135" s="5"/>
      <c r="U135" s="5"/>
      <c r="V135" s="5"/>
      <c r="W135" s="5"/>
    </row>
    <row r="136">
      <c r="R136" s="5"/>
      <c r="S136" s="5"/>
      <c r="T136" s="5"/>
      <c r="U136" s="5"/>
      <c r="V136" s="5"/>
      <c r="W136" s="5"/>
    </row>
    <row r="137">
      <c r="R137" s="5"/>
      <c r="S137" s="5"/>
      <c r="T137" s="5"/>
      <c r="U137" s="5"/>
      <c r="V137" s="5"/>
      <c r="W137" s="5"/>
    </row>
    <row r="138">
      <c r="R138" s="5"/>
      <c r="S138" s="5"/>
      <c r="T138" s="5"/>
      <c r="U138" s="5"/>
      <c r="V138" s="5"/>
      <c r="W138" s="5"/>
    </row>
    <row r="139">
      <c r="R139" s="5"/>
      <c r="S139" s="5"/>
      <c r="T139" s="5"/>
      <c r="U139" s="5"/>
      <c r="V139" s="5"/>
      <c r="W139" s="5"/>
    </row>
    <row r="140">
      <c r="R140" s="5"/>
      <c r="S140" s="5"/>
      <c r="T140" s="5"/>
      <c r="U140" s="5"/>
      <c r="V140" s="5"/>
      <c r="W140" s="5"/>
    </row>
    <row r="141">
      <c r="R141" s="5"/>
      <c r="S141" s="5"/>
      <c r="T141" s="5"/>
      <c r="U141" s="5"/>
      <c r="V141" s="5"/>
      <c r="W141" s="5"/>
    </row>
    <row r="142">
      <c r="R142" s="5"/>
      <c r="S142" s="5"/>
      <c r="T142" s="5"/>
      <c r="U142" s="5"/>
      <c r="V142" s="5"/>
      <c r="W142" s="5"/>
    </row>
    <row r="143">
      <c r="R143" s="5"/>
      <c r="S143" s="5"/>
      <c r="T143" s="5"/>
      <c r="U143" s="5"/>
      <c r="V143" s="5"/>
      <c r="W143" s="5"/>
    </row>
    <row r="144">
      <c r="R144" s="5"/>
      <c r="S144" s="5"/>
      <c r="T144" s="5"/>
      <c r="U144" s="5"/>
      <c r="V144" s="5"/>
      <c r="W144" s="5"/>
    </row>
    <row r="145">
      <c r="R145" s="5"/>
      <c r="S145" s="5"/>
      <c r="T145" s="5"/>
      <c r="U145" s="5"/>
      <c r="V145" s="5"/>
      <c r="W145" s="5"/>
    </row>
    <row r="146">
      <c r="R146" s="5"/>
      <c r="S146" s="5"/>
      <c r="T146" s="5"/>
      <c r="U146" s="5"/>
      <c r="V146" s="5"/>
      <c r="W146" s="5"/>
    </row>
    <row r="147">
      <c r="R147" s="5"/>
      <c r="S147" s="5"/>
      <c r="T147" s="5"/>
      <c r="U147" s="5"/>
      <c r="V147" s="5"/>
      <c r="W147" s="5"/>
    </row>
    <row r="148">
      <c r="R148" s="5"/>
      <c r="S148" s="5"/>
      <c r="T148" s="5"/>
      <c r="U148" s="5"/>
      <c r="V148" s="5"/>
      <c r="W148" s="5"/>
    </row>
    <row r="149">
      <c r="R149" s="5"/>
      <c r="S149" s="5"/>
      <c r="T149" s="5"/>
      <c r="U149" s="5"/>
      <c r="V149" s="5"/>
      <c r="W149" s="5"/>
    </row>
    <row r="150">
      <c r="R150" s="5"/>
      <c r="S150" s="5"/>
      <c r="T150" s="5"/>
      <c r="U150" s="5"/>
      <c r="V150" s="5"/>
      <c r="W150" s="5"/>
    </row>
    <row r="151">
      <c r="R151" s="5"/>
      <c r="S151" s="5"/>
      <c r="T151" s="5"/>
      <c r="U151" s="5"/>
      <c r="V151" s="5"/>
      <c r="W151" s="5"/>
    </row>
    <row r="152">
      <c r="R152" s="5"/>
      <c r="S152" s="5"/>
      <c r="T152" s="5"/>
      <c r="U152" s="5"/>
      <c r="V152" s="5"/>
      <c r="W152" s="5"/>
    </row>
    <row r="153">
      <c r="R153" s="5"/>
      <c r="S153" s="5"/>
      <c r="T153" s="5"/>
      <c r="U153" s="5"/>
      <c r="V153" s="5"/>
      <c r="W153" s="5"/>
    </row>
    <row r="154">
      <c r="R154" s="5"/>
      <c r="S154" s="5"/>
      <c r="T154" s="5"/>
      <c r="U154" s="5"/>
      <c r="V154" s="5"/>
      <c r="W154" s="5"/>
    </row>
    <row r="155">
      <c r="R155" s="5"/>
      <c r="S155" s="5"/>
      <c r="T155" s="5"/>
      <c r="U155" s="5"/>
      <c r="V155" s="5"/>
      <c r="W155" s="5"/>
    </row>
    <row r="156">
      <c r="R156" s="5"/>
      <c r="S156" s="5"/>
      <c r="T156" s="5"/>
      <c r="U156" s="5"/>
      <c r="V156" s="5"/>
      <c r="W156" s="5"/>
    </row>
    <row r="157">
      <c r="R157" s="5"/>
      <c r="S157" s="5"/>
      <c r="T157" s="5"/>
      <c r="U157" s="5"/>
      <c r="V157" s="5"/>
      <c r="W157" s="5"/>
    </row>
    <row r="158">
      <c r="R158" s="5"/>
      <c r="S158" s="5"/>
      <c r="T158" s="5"/>
      <c r="U158" s="5"/>
      <c r="V158" s="5"/>
      <c r="W158" s="5"/>
    </row>
    <row r="159">
      <c r="R159" s="5"/>
      <c r="S159" s="5"/>
      <c r="T159" s="5"/>
      <c r="U159" s="5"/>
      <c r="V159" s="5"/>
      <c r="W159" s="5"/>
    </row>
    <row r="160">
      <c r="R160" s="5"/>
      <c r="S160" s="5"/>
      <c r="T160" s="5"/>
      <c r="U160" s="5"/>
      <c r="V160" s="5"/>
      <c r="W160" s="5"/>
    </row>
    <row r="161">
      <c r="R161" s="5"/>
      <c r="S161" s="5"/>
      <c r="T161" s="5"/>
      <c r="U161" s="5"/>
      <c r="V161" s="5"/>
      <c r="W161" s="5"/>
    </row>
    <row r="162">
      <c r="R162" s="5"/>
      <c r="S162" s="5"/>
      <c r="T162" s="5"/>
      <c r="U162" s="5"/>
      <c r="V162" s="5"/>
      <c r="W162" s="5"/>
    </row>
    <row r="163">
      <c r="R163" s="5"/>
      <c r="S163" s="5"/>
      <c r="T163" s="5"/>
      <c r="U163" s="5"/>
      <c r="V163" s="5"/>
      <c r="W163" s="5"/>
    </row>
    <row r="164">
      <c r="R164" s="5"/>
      <c r="S164" s="5"/>
      <c r="T164" s="5"/>
      <c r="U164" s="5"/>
      <c r="V164" s="5"/>
      <c r="W164" s="5"/>
    </row>
    <row r="165">
      <c r="R165" s="5"/>
      <c r="S165" s="5"/>
      <c r="T165" s="5"/>
      <c r="U165" s="5"/>
      <c r="V165" s="5"/>
      <c r="W165" s="5"/>
    </row>
    <row r="166">
      <c r="R166" s="5"/>
      <c r="S166" s="5"/>
      <c r="T166" s="5"/>
      <c r="U166" s="5"/>
      <c r="V166" s="5"/>
      <c r="W166" s="5"/>
    </row>
    <row r="167">
      <c r="R167" s="5"/>
      <c r="S167" s="5"/>
      <c r="T167" s="5"/>
      <c r="U167" s="5"/>
      <c r="V167" s="5"/>
      <c r="W167" s="5"/>
    </row>
    <row r="168">
      <c r="R168" s="5"/>
      <c r="S168" s="5"/>
      <c r="T168" s="5"/>
      <c r="U168" s="5"/>
      <c r="V168" s="5"/>
      <c r="W168" s="5"/>
    </row>
    <row r="169">
      <c r="R169" s="5"/>
      <c r="S169" s="5"/>
      <c r="T169" s="5"/>
      <c r="U169" s="5"/>
      <c r="V169" s="5"/>
      <c r="W169" s="5"/>
    </row>
    <row r="170">
      <c r="R170" s="5"/>
      <c r="S170" s="5"/>
      <c r="T170" s="5"/>
      <c r="U170" s="5"/>
      <c r="V170" s="5"/>
      <c r="W170" s="5"/>
    </row>
    <row r="171">
      <c r="R171" s="5"/>
      <c r="S171" s="5"/>
      <c r="T171" s="5"/>
      <c r="U171" s="5"/>
      <c r="V171" s="5"/>
      <c r="W171" s="5"/>
    </row>
    <row r="172">
      <c r="R172" s="5"/>
      <c r="S172" s="5"/>
      <c r="T172" s="5"/>
      <c r="U172" s="5"/>
      <c r="V172" s="5"/>
      <c r="W172" s="5"/>
    </row>
    <row r="173">
      <c r="R173" s="5"/>
      <c r="S173" s="5"/>
      <c r="T173" s="5"/>
      <c r="U173" s="5"/>
      <c r="V173" s="5"/>
      <c r="W173" s="5"/>
    </row>
    <row r="174">
      <c r="R174" s="5"/>
      <c r="S174" s="5"/>
      <c r="T174" s="5"/>
      <c r="U174" s="5"/>
      <c r="V174" s="5"/>
      <c r="W174" s="5"/>
    </row>
    <row r="175">
      <c r="R175" s="5"/>
      <c r="S175" s="5"/>
      <c r="T175" s="5"/>
      <c r="U175" s="5"/>
      <c r="V175" s="5"/>
      <c r="W175" s="5"/>
    </row>
    <row r="176">
      <c r="R176" s="5"/>
      <c r="S176" s="5"/>
      <c r="T176" s="5"/>
      <c r="U176" s="5"/>
      <c r="V176" s="5"/>
      <c r="W176" s="5"/>
    </row>
    <row r="177">
      <c r="R177" s="5"/>
      <c r="S177" s="5"/>
      <c r="T177" s="5"/>
      <c r="U177" s="5"/>
      <c r="V177" s="5"/>
      <c r="W177" s="5"/>
    </row>
    <row r="178">
      <c r="R178" s="5"/>
      <c r="S178" s="5"/>
      <c r="T178" s="5"/>
      <c r="U178" s="5"/>
      <c r="V178" s="5"/>
      <c r="W178" s="5"/>
    </row>
    <row r="179">
      <c r="R179" s="5"/>
      <c r="S179" s="5"/>
      <c r="T179" s="5"/>
      <c r="U179" s="5"/>
      <c r="V179" s="5"/>
      <c r="W179" s="5"/>
    </row>
    <row r="180">
      <c r="R180" s="5"/>
      <c r="S180" s="5"/>
      <c r="T180" s="5"/>
      <c r="U180" s="5"/>
      <c r="V180" s="5"/>
      <c r="W180" s="5"/>
    </row>
    <row r="181">
      <c r="R181" s="5"/>
      <c r="S181" s="5"/>
      <c r="T181" s="5"/>
      <c r="U181" s="5"/>
      <c r="V181" s="5"/>
      <c r="W181" s="5"/>
    </row>
    <row r="182">
      <c r="R182" s="5"/>
      <c r="S182" s="5"/>
      <c r="T182" s="5"/>
      <c r="U182" s="5"/>
      <c r="V182" s="5"/>
      <c r="W182" s="5"/>
    </row>
    <row r="183">
      <c r="R183" s="5"/>
      <c r="S183" s="5"/>
      <c r="T183" s="5"/>
      <c r="U183" s="5"/>
      <c r="V183" s="5"/>
      <c r="W183" s="5"/>
    </row>
    <row r="184">
      <c r="R184" s="5"/>
      <c r="S184" s="5"/>
      <c r="T184" s="5"/>
      <c r="U184" s="5"/>
      <c r="V184" s="5"/>
      <c r="W184" s="5"/>
    </row>
    <row r="185">
      <c r="R185" s="5"/>
      <c r="S185" s="5"/>
      <c r="T185" s="5"/>
      <c r="U185" s="5"/>
      <c r="V185" s="5"/>
      <c r="W185" s="5"/>
    </row>
    <row r="186">
      <c r="R186" s="5"/>
      <c r="S186" s="5"/>
      <c r="T186" s="5"/>
      <c r="U186" s="5"/>
      <c r="V186" s="5"/>
      <c r="W186" s="5"/>
    </row>
    <row r="187">
      <c r="R187" s="5"/>
      <c r="S187" s="5"/>
      <c r="T187" s="5"/>
      <c r="U187" s="5"/>
      <c r="V187" s="5"/>
      <c r="W187" s="5"/>
    </row>
    <row r="188">
      <c r="R188" s="5"/>
      <c r="S188" s="5"/>
      <c r="T188" s="5"/>
      <c r="U188" s="5"/>
      <c r="V188" s="5"/>
      <c r="W188" s="5"/>
    </row>
    <row r="189">
      <c r="R189" s="5"/>
      <c r="S189" s="5"/>
      <c r="T189" s="5"/>
      <c r="U189" s="5"/>
      <c r="V189" s="5"/>
      <c r="W189" s="5"/>
    </row>
    <row r="190">
      <c r="R190" s="5"/>
      <c r="S190" s="5"/>
      <c r="T190" s="5"/>
      <c r="U190" s="5"/>
      <c r="V190" s="5"/>
      <c r="W190" s="5"/>
    </row>
    <row r="191">
      <c r="R191" s="5"/>
      <c r="S191" s="5"/>
      <c r="T191" s="5"/>
      <c r="U191" s="5"/>
      <c r="V191" s="5"/>
      <c r="W191" s="5"/>
    </row>
    <row r="192">
      <c r="R192" s="5"/>
      <c r="S192" s="5"/>
      <c r="T192" s="5"/>
      <c r="U192" s="5"/>
      <c r="V192" s="5"/>
      <c r="W192" s="5"/>
    </row>
    <row r="193">
      <c r="R193" s="5"/>
      <c r="S193" s="5"/>
      <c r="T193" s="5"/>
      <c r="U193" s="5"/>
      <c r="V193" s="5"/>
      <c r="W193" s="5"/>
    </row>
    <row r="194">
      <c r="R194" s="5"/>
      <c r="S194" s="5"/>
      <c r="T194" s="5"/>
      <c r="U194" s="5"/>
      <c r="V194" s="5"/>
      <c r="W194" s="5"/>
    </row>
    <row r="195">
      <c r="R195" s="5"/>
      <c r="S195" s="5"/>
      <c r="T195" s="5"/>
      <c r="U195" s="5"/>
      <c r="V195" s="5"/>
      <c r="W195" s="5"/>
    </row>
    <row r="196">
      <c r="R196" s="5"/>
      <c r="S196" s="5"/>
      <c r="T196" s="5"/>
      <c r="U196" s="5"/>
      <c r="V196" s="5"/>
      <c r="W196" s="5"/>
    </row>
    <row r="197">
      <c r="R197" s="5"/>
      <c r="S197" s="5"/>
      <c r="T197" s="5"/>
      <c r="U197" s="5"/>
      <c r="V197" s="5"/>
      <c r="W197" s="5"/>
    </row>
    <row r="198">
      <c r="R198" s="5"/>
      <c r="S198" s="5"/>
      <c r="T198" s="5"/>
      <c r="U198" s="5"/>
      <c r="V198" s="5"/>
      <c r="W198" s="5"/>
    </row>
    <row r="199">
      <c r="R199" s="5"/>
      <c r="S199" s="5"/>
      <c r="T199" s="5"/>
      <c r="U199" s="5"/>
      <c r="V199" s="5"/>
      <c r="W199" s="5"/>
    </row>
    <row r="200">
      <c r="R200" s="5"/>
      <c r="S200" s="5"/>
      <c r="T200" s="5"/>
      <c r="U200" s="5"/>
      <c r="V200" s="5"/>
      <c r="W200" s="5"/>
    </row>
    <row r="201">
      <c r="R201" s="5"/>
      <c r="S201" s="5"/>
      <c r="T201" s="5"/>
      <c r="U201" s="5"/>
      <c r="V201" s="5"/>
      <c r="W201" s="5"/>
    </row>
    <row r="202">
      <c r="R202" s="5"/>
      <c r="S202" s="5"/>
      <c r="T202" s="5"/>
      <c r="U202" s="5"/>
      <c r="V202" s="5"/>
      <c r="W202" s="5"/>
    </row>
    <row r="203">
      <c r="R203" s="5"/>
      <c r="S203" s="5"/>
      <c r="T203" s="5"/>
      <c r="U203" s="5"/>
      <c r="V203" s="5"/>
      <c r="W203" s="5"/>
    </row>
    <row r="204">
      <c r="R204" s="5"/>
      <c r="S204" s="5"/>
      <c r="T204" s="5"/>
      <c r="U204" s="5"/>
      <c r="V204" s="5"/>
      <c r="W204" s="5"/>
    </row>
    <row r="205">
      <c r="R205" s="5"/>
      <c r="S205" s="5"/>
      <c r="T205" s="5"/>
      <c r="U205" s="5"/>
      <c r="V205" s="5"/>
      <c r="W205" s="5"/>
    </row>
    <row r="206">
      <c r="R206" s="5"/>
      <c r="S206" s="5"/>
      <c r="T206" s="5"/>
      <c r="U206" s="5"/>
      <c r="V206" s="5"/>
      <c r="W206" s="5"/>
    </row>
    <row r="207">
      <c r="R207" s="5"/>
      <c r="S207" s="5"/>
      <c r="T207" s="5"/>
      <c r="U207" s="5"/>
      <c r="V207" s="5"/>
      <c r="W207" s="5"/>
    </row>
    <row r="208">
      <c r="R208" s="5"/>
      <c r="S208" s="5"/>
      <c r="T208" s="5"/>
      <c r="U208" s="5"/>
      <c r="V208" s="5"/>
      <c r="W208" s="5"/>
    </row>
    <row r="209">
      <c r="R209" s="5"/>
      <c r="S209" s="5"/>
      <c r="T209" s="5"/>
      <c r="U209" s="5"/>
      <c r="V209" s="5"/>
      <c r="W209" s="5"/>
    </row>
    <row r="210">
      <c r="R210" s="5"/>
      <c r="S210" s="5"/>
      <c r="T210" s="5"/>
      <c r="U210" s="5"/>
      <c r="V210" s="5"/>
      <c r="W210" s="5"/>
    </row>
    <row r="211">
      <c r="R211" s="5"/>
      <c r="S211" s="5"/>
      <c r="T211" s="5"/>
      <c r="U211" s="5"/>
      <c r="V211" s="5"/>
      <c r="W211" s="5"/>
    </row>
    <row r="212">
      <c r="R212" s="5"/>
      <c r="S212" s="5"/>
      <c r="T212" s="5"/>
      <c r="U212" s="5"/>
      <c r="V212" s="5"/>
      <c r="W212" s="5"/>
    </row>
    <row r="213">
      <c r="R213" s="5"/>
      <c r="S213" s="5"/>
      <c r="T213" s="5"/>
      <c r="U213" s="5"/>
      <c r="V213" s="5"/>
      <c r="W213" s="5"/>
    </row>
    <row r="214">
      <c r="R214" s="5"/>
      <c r="S214" s="5"/>
      <c r="T214" s="5"/>
      <c r="U214" s="5"/>
      <c r="V214" s="5"/>
      <c r="W214" s="5"/>
    </row>
    <row r="215">
      <c r="R215" s="5"/>
      <c r="S215" s="5"/>
      <c r="T215" s="5"/>
      <c r="U215" s="5"/>
      <c r="V215" s="5"/>
      <c r="W215" s="5"/>
    </row>
    <row r="216">
      <c r="R216" s="5"/>
      <c r="S216" s="5"/>
      <c r="T216" s="5"/>
      <c r="U216" s="5"/>
      <c r="V216" s="5"/>
      <c r="W216" s="5"/>
    </row>
    <row r="217">
      <c r="R217" s="5"/>
      <c r="S217" s="5"/>
      <c r="T217" s="5"/>
      <c r="U217" s="5"/>
      <c r="V217" s="5"/>
      <c r="W217" s="5"/>
    </row>
    <row r="218">
      <c r="R218" s="5"/>
      <c r="S218" s="5"/>
      <c r="T218" s="5"/>
      <c r="U218" s="5"/>
      <c r="V218" s="5"/>
      <c r="W218" s="5"/>
    </row>
    <row r="219">
      <c r="R219" s="5"/>
      <c r="S219" s="5"/>
      <c r="T219" s="5"/>
      <c r="U219" s="5"/>
      <c r="V219" s="5"/>
      <c r="W219" s="5"/>
    </row>
    <row r="220">
      <c r="R220" s="5"/>
      <c r="S220" s="5"/>
      <c r="T220" s="5"/>
      <c r="U220" s="5"/>
      <c r="V220" s="5"/>
      <c r="W220" s="5"/>
    </row>
    <row r="221">
      <c r="R221" s="5"/>
      <c r="S221" s="5"/>
      <c r="T221" s="5"/>
      <c r="U221" s="5"/>
      <c r="V221" s="5"/>
      <c r="W221" s="5"/>
    </row>
    <row r="222">
      <c r="R222" s="5"/>
      <c r="S222" s="5"/>
      <c r="T222" s="5"/>
      <c r="U222" s="5"/>
      <c r="V222" s="5"/>
      <c r="W222" s="5"/>
    </row>
    <row r="223">
      <c r="R223" s="5"/>
      <c r="S223" s="5"/>
      <c r="T223" s="5"/>
      <c r="U223" s="5"/>
      <c r="V223" s="5"/>
      <c r="W223" s="5"/>
    </row>
    <row r="224">
      <c r="R224" s="5"/>
      <c r="S224" s="5"/>
      <c r="T224" s="5"/>
      <c r="U224" s="5"/>
      <c r="V224" s="5"/>
      <c r="W224" s="5"/>
    </row>
    <row r="225">
      <c r="R225" s="5"/>
      <c r="S225" s="5"/>
      <c r="T225" s="5"/>
      <c r="U225" s="5"/>
      <c r="V225" s="5"/>
      <c r="W225" s="5"/>
    </row>
    <row r="226">
      <c r="R226" s="5"/>
      <c r="S226" s="5"/>
      <c r="T226" s="5"/>
      <c r="U226" s="5"/>
      <c r="V226" s="5"/>
      <c r="W226" s="5"/>
    </row>
    <row r="227">
      <c r="R227" s="5"/>
      <c r="S227" s="5"/>
      <c r="T227" s="5"/>
      <c r="U227" s="5"/>
      <c r="V227" s="5"/>
      <c r="W227" s="5"/>
    </row>
    <row r="228">
      <c r="R228" s="5"/>
      <c r="S228" s="5"/>
      <c r="T228" s="5"/>
      <c r="U228" s="5"/>
      <c r="V228" s="5"/>
      <c r="W228" s="5"/>
    </row>
    <row r="229">
      <c r="R229" s="5"/>
      <c r="S229" s="5"/>
      <c r="T229" s="5"/>
      <c r="U229" s="5"/>
      <c r="V229" s="5"/>
      <c r="W229" s="5"/>
    </row>
    <row r="230">
      <c r="R230" s="5"/>
      <c r="S230" s="5"/>
      <c r="T230" s="5"/>
      <c r="U230" s="5"/>
      <c r="V230" s="5"/>
      <c r="W230" s="5"/>
    </row>
    <row r="231">
      <c r="R231" s="5"/>
      <c r="S231" s="5"/>
      <c r="T231" s="5"/>
      <c r="U231" s="5"/>
      <c r="V231" s="5"/>
      <c r="W231" s="5"/>
    </row>
    <row r="232">
      <c r="R232" s="5"/>
      <c r="S232" s="5"/>
      <c r="T232" s="5"/>
      <c r="U232" s="5"/>
      <c r="V232" s="5"/>
      <c r="W232" s="5"/>
    </row>
    <row r="233">
      <c r="R233" s="5"/>
      <c r="S233" s="5"/>
      <c r="T233" s="5"/>
      <c r="U233" s="5"/>
      <c r="V233" s="5"/>
      <c r="W233" s="5"/>
    </row>
    <row r="234">
      <c r="R234" s="5"/>
      <c r="S234" s="5"/>
      <c r="T234" s="5"/>
      <c r="U234" s="5"/>
      <c r="V234" s="5"/>
      <c r="W234" s="5"/>
    </row>
    <row r="235">
      <c r="R235" s="5"/>
      <c r="S235" s="5"/>
      <c r="T235" s="5"/>
      <c r="U235" s="5"/>
      <c r="V235" s="5"/>
      <c r="W235" s="5"/>
    </row>
    <row r="236">
      <c r="R236" s="5"/>
      <c r="S236" s="5"/>
      <c r="T236" s="5"/>
      <c r="U236" s="5"/>
      <c r="V236" s="5"/>
      <c r="W236" s="5"/>
    </row>
    <row r="237">
      <c r="R237" s="5"/>
      <c r="S237" s="5"/>
      <c r="T237" s="5"/>
      <c r="U237" s="5"/>
      <c r="V237" s="5"/>
      <c r="W237" s="5"/>
    </row>
    <row r="238">
      <c r="R238" s="5"/>
      <c r="S238" s="5"/>
      <c r="T238" s="5"/>
      <c r="U238" s="5"/>
      <c r="V238" s="5"/>
      <c r="W238" s="5"/>
    </row>
    <row r="239">
      <c r="R239" s="5"/>
      <c r="S239" s="5"/>
      <c r="T239" s="5"/>
      <c r="U239" s="5"/>
      <c r="V239" s="5"/>
      <c r="W239" s="5"/>
    </row>
    <row r="240">
      <c r="R240" s="5"/>
      <c r="S240" s="5"/>
      <c r="T240" s="5"/>
      <c r="U240" s="5"/>
      <c r="V240" s="5"/>
      <c r="W240" s="5"/>
    </row>
    <row r="241">
      <c r="R241" s="5"/>
      <c r="S241" s="5"/>
      <c r="T241" s="5"/>
      <c r="U241" s="5"/>
      <c r="V241" s="5"/>
      <c r="W241" s="5"/>
    </row>
    <row r="242">
      <c r="R242" s="5"/>
      <c r="S242" s="5"/>
      <c r="T242" s="5"/>
      <c r="U242" s="5"/>
      <c r="V242" s="5"/>
      <c r="W242" s="5"/>
    </row>
    <row r="243">
      <c r="R243" s="5"/>
      <c r="S243" s="5"/>
      <c r="T243" s="5"/>
      <c r="U243" s="5"/>
      <c r="V243" s="5"/>
      <c r="W243" s="5"/>
    </row>
    <row r="244">
      <c r="R244" s="5"/>
      <c r="S244" s="5"/>
      <c r="T244" s="5"/>
      <c r="U244" s="5"/>
      <c r="V244" s="5"/>
      <c r="W244" s="5"/>
    </row>
    <row r="245">
      <c r="R245" s="5"/>
      <c r="S245" s="5"/>
      <c r="T245" s="5"/>
      <c r="U245" s="5"/>
      <c r="V245" s="5"/>
      <c r="W245" s="5"/>
    </row>
    <row r="246">
      <c r="R246" s="5"/>
      <c r="S246" s="5"/>
      <c r="T246" s="5"/>
      <c r="U246" s="5"/>
      <c r="V246" s="5"/>
      <c r="W246" s="5"/>
    </row>
    <row r="247">
      <c r="R247" s="5"/>
      <c r="S247" s="5"/>
      <c r="T247" s="5"/>
      <c r="U247" s="5"/>
      <c r="V247" s="5"/>
      <c r="W247" s="5"/>
    </row>
    <row r="248">
      <c r="R248" s="5"/>
      <c r="S248" s="5"/>
      <c r="T248" s="5"/>
      <c r="U248" s="5"/>
      <c r="V248" s="5"/>
      <c r="W248" s="5"/>
    </row>
    <row r="249">
      <c r="R249" s="5"/>
      <c r="S249" s="5"/>
      <c r="T249" s="5"/>
      <c r="U249" s="5"/>
      <c r="V249" s="5"/>
      <c r="W249" s="5"/>
    </row>
    <row r="250">
      <c r="R250" s="5"/>
      <c r="S250" s="5"/>
      <c r="T250" s="5"/>
      <c r="U250" s="5"/>
      <c r="V250" s="5"/>
      <c r="W250" s="5"/>
    </row>
    <row r="251">
      <c r="R251" s="5"/>
      <c r="S251" s="5"/>
      <c r="T251" s="5"/>
      <c r="U251" s="5"/>
      <c r="V251" s="5"/>
      <c r="W251" s="5"/>
    </row>
    <row r="252">
      <c r="R252" s="5"/>
      <c r="S252" s="5"/>
      <c r="T252" s="5"/>
      <c r="U252" s="5"/>
      <c r="V252" s="5"/>
      <c r="W252" s="5"/>
    </row>
    <row r="253">
      <c r="R253" s="5"/>
      <c r="S253" s="5"/>
      <c r="T253" s="5"/>
      <c r="U253" s="5"/>
      <c r="V253" s="5"/>
      <c r="W253" s="5"/>
    </row>
    <row r="254">
      <c r="R254" s="5"/>
      <c r="S254" s="5"/>
      <c r="T254" s="5"/>
      <c r="U254" s="5"/>
      <c r="V254" s="5"/>
      <c r="W254" s="5"/>
    </row>
    <row r="255">
      <c r="R255" s="5"/>
      <c r="S255" s="5"/>
      <c r="T255" s="5"/>
      <c r="U255" s="5"/>
      <c r="V255" s="5"/>
      <c r="W255" s="5"/>
    </row>
    <row r="256">
      <c r="R256" s="5"/>
      <c r="S256" s="5"/>
      <c r="T256" s="5"/>
      <c r="U256" s="5"/>
      <c r="V256" s="5"/>
      <c r="W256" s="5"/>
    </row>
    <row r="257">
      <c r="R257" s="5"/>
      <c r="S257" s="5"/>
      <c r="T257" s="5"/>
      <c r="U257" s="5"/>
      <c r="V257" s="5"/>
      <c r="W257" s="5"/>
    </row>
    <row r="258">
      <c r="R258" s="5"/>
      <c r="S258" s="5"/>
      <c r="T258" s="5"/>
      <c r="U258" s="5"/>
      <c r="V258" s="5"/>
      <c r="W258" s="5"/>
    </row>
    <row r="259">
      <c r="R259" s="5"/>
      <c r="S259" s="5"/>
      <c r="T259" s="5"/>
      <c r="U259" s="5"/>
      <c r="V259" s="5"/>
      <c r="W259" s="5"/>
    </row>
    <row r="260">
      <c r="R260" s="5"/>
      <c r="S260" s="5"/>
      <c r="T260" s="5"/>
      <c r="U260" s="5"/>
      <c r="V260" s="5"/>
      <c r="W260" s="5"/>
    </row>
    <row r="261">
      <c r="R261" s="5"/>
      <c r="S261" s="5"/>
      <c r="T261" s="5"/>
      <c r="U261" s="5"/>
      <c r="V261" s="5"/>
      <c r="W261" s="5"/>
    </row>
    <row r="262">
      <c r="R262" s="5"/>
      <c r="S262" s="5"/>
      <c r="T262" s="5"/>
      <c r="U262" s="5"/>
      <c r="V262" s="5"/>
      <c r="W262" s="5"/>
    </row>
    <row r="263">
      <c r="R263" s="5"/>
      <c r="S263" s="5"/>
      <c r="T263" s="5"/>
      <c r="U263" s="5"/>
      <c r="V263" s="5"/>
      <c r="W263" s="5"/>
    </row>
    <row r="264">
      <c r="R264" s="5"/>
      <c r="S264" s="5"/>
      <c r="T264" s="5"/>
      <c r="U264" s="5"/>
      <c r="V264" s="5"/>
      <c r="W264" s="5"/>
    </row>
    <row r="265">
      <c r="R265" s="5"/>
      <c r="S265" s="5"/>
      <c r="T265" s="5"/>
      <c r="U265" s="5"/>
      <c r="V265" s="5"/>
      <c r="W265" s="5"/>
    </row>
    <row r="266">
      <c r="R266" s="5"/>
      <c r="S266" s="5"/>
      <c r="T266" s="5"/>
      <c r="U266" s="5"/>
      <c r="V266" s="5"/>
      <c r="W266" s="5"/>
    </row>
    <row r="267">
      <c r="R267" s="5"/>
      <c r="S267" s="5"/>
      <c r="T267" s="5"/>
      <c r="U267" s="5"/>
      <c r="V267" s="5"/>
      <c r="W267" s="5"/>
    </row>
    <row r="268">
      <c r="R268" s="5"/>
      <c r="S268" s="5"/>
      <c r="T268" s="5"/>
      <c r="U268" s="5"/>
      <c r="V268" s="5"/>
      <c r="W268" s="5"/>
    </row>
    <row r="269">
      <c r="R269" s="5"/>
      <c r="S269" s="5"/>
      <c r="T269" s="5"/>
      <c r="U269" s="5"/>
      <c r="V269" s="5"/>
      <c r="W269" s="5"/>
    </row>
    <row r="270">
      <c r="R270" s="5"/>
      <c r="S270" s="5"/>
      <c r="T270" s="5"/>
      <c r="U270" s="5"/>
      <c r="V270" s="5"/>
      <c r="W270" s="5"/>
    </row>
    <row r="271">
      <c r="R271" s="5"/>
      <c r="S271" s="5"/>
      <c r="T271" s="5"/>
      <c r="U271" s="5"/>
      <c r="V271" s="5"/>
      <c r="W271" s="5"/>
    </row>
    <row r="272">
      <c r="R272" s="5"/>
      <c r="S272" s="5"/>
      <c r="T272" s="5"/>
      <c r="U272" s="5"/>
      <c r="V272" s="5"/>
      <c r="W272" s="5"/>
    </row>
    <row r="273">
      <c r="R273" s="5"/>
      <c r="S273" s="5"/>
      <c r="T273" s="5"/>
      <c r="U273" s="5"/>
      <c r="V273" s="5"/>
      <c r="W273" s="5"/>
    </row>
    <row r="274">
      <c r="R274" s="5"/>
      <c r="S274" s="5"/>
      <c r="T274" s="5"/>
      <c r="U274" s="5"/>
      <c r="V274" s="5"/>
      <c r="W274" s="5"/>
    </row>
    <row r="275">
      <c r="R275" s="5"/>
      <c r="S275" s="5"/>
      <c r="T275" s="5"/>
      <c r="U275" s="5"/>
      <c r="V275" s="5"/>
      <c r="W275" s="5"/>
    </row>
    <row r="276">
      <c r="R276" s="5"/>
      <c r="S276" s="5"/>
      <c r="T276" s="5"/>
      <c r="U276" s="5"/>
      <c r="V276" s="5"/>
      <c r="W276" s="5"/>
    </row>
    <row r="277">
      <c r="R277" s="5"/>
      <c r="S277" s="5"/>
      <c r="T277" s="5"/>
      <c r="U277" s="5"/>
      <c r="V277" s="5"/>
      <c r="W277" s="5"/>
    </row>
    <row r="278">
      <c r="R278" s="5"/>
      <c r="S278" s="5"/>
      <c r="T278" s="5"/>
      <c r="U278" s="5"/>
      <c r="V278" s="5"/>
      <c r="W278" s="5"/>
    </row>
    <row r="279">
      <c r="R279" s="5"/>
      <c r="S279" s="5"/>
      <c r="T279" s="5"/>
      <c r="U279" s="5"/>
      <c r="V279" s="5"/>
      <c r="W279" s="5"/>
    </row>
    <row r="280">
      <c r="R280" s="5"/>
      <c r="S280" s="5"/>
      <c r="T280" s="5"/>
      <c r="U280" s="5"/>
      <c r="V280" s="5"/>
      <c r="W280" s="5"/>
    </row>
    <row r="281">
      <c r="R281" s="5"/>
      <c r="S281" s="5"/>
      <c r="T281" s="5"/>
      <c r="U281" s="5"/>
      <c r="V281" s="5"/>
      <c r="W281" s="5"/>
    </row>
    <row r="282">
      <c r="R282" s="5"/>
      <c r="S282" s="5"/>
      <c r="T282" s="5"/>
      <c r="U282" s="5"/>
      <c r="V282" s="5"/>
      <c r="W282" s="5"/>
    </row>
    <row r="283">
      <c r="R283" s="5"/>
      <c r="S283" s="5"/>
      <c r="T283" s="5"/>
      <c r="U283" s="5"/>
      <c r="V283" s="5"/>
      <c r="W283" s="5"/>
    </row>
    <row r="284">
      <c r="R284" s="5"/>
      <c r="S284" s="5"/>
      <c r="T284" s="5"/>
      <c r="U284" s="5"/>
      <c r="V284" s="5"/>
      <c r="W284" s="5"/>
    </row>
    <row r="285">
      <c r="R285" s="5"/>
      <c r="S285" s="5"/>
      <c r="T285" s="5"/>
      <c r="U285" s="5"/>
      <c r="V285" s="5"/>
      <c r="W285" s="5"/>
    </row>
    <row r="286">
      <c r="R286" s="5"/>
      <c r="S286" s="5"/>
      <c r="T286" s="5"/>
      <c r="U286" s="5"/>
      <c r="V286" s="5"/>
      <c r="W286" s="5"/>
    </row>
    <row r="287">
      <c r="R287" s="5"/>
      <c r="S287" s="5"/>
      <c r="T287" s="5"/>
      <c r="U287" s="5"/>
      <c r="V287" s="5"/>
      <c r="W287" s="5"/>
    </row>
    <row r="288">
      <c r="R288" s="5"/>
      <c r="S288" s="5"/>
      <c r="T288" s="5"/>
      <c r="U288" s="5"/>
      <c r="V288" s="5"/>
      <c r="W288" s="5"/>
    </row>
    <row r="289">
      <c r="R289" s="5"/>
      <c r="S289" s="5"/>
      <c r="T289" s="5"/>
      <c r="U289" s="5"/>
      <c r="V289" s="5"/>
      <c r="W289" s="5"/>
    </row>
    <row r="290">
      <c r="R290" s="5"/>
      <c r="S290" s="5"/>
      <c r="T290" s="5"/>
      <c r="U290" s="5"/>
      <c r="V290" s="5"/>
      <c r="W290" s="5"/>
    </row>
    <row r="291">
      <c r="R291" s="5"/>
      <c r="S291" s="5"/>
      <c r="T291" s="5"/>
      <c r="U291" s="5"/>
      <c r="V291" s="5"/>
      <c r="W291" s="5"/>
    </row>
    <row r="292">
      <c r="R292" s="5"/>
      <c r="S292" s="5"/>
      <c r="T292" s="5"/>
      <c r="U292" s="5"/>
      <c r="V292" s="5"/>
      <c r="W292" s="5"/>
    </row>
    <row r="293">
      <c r="R293" s="5"/>
      <c r="S293" s="5"/>
      <c r="T293" s="5"/>
      <c r="U293" s="5"/>
      <c r="V293" s="5"/>
      <c r="W293" s="5"/>
    </row>
    <row r="294">
      <c r="R294" s="5"/>
      <c r="S294" s="5"/>
      <c r="T294" s="5"/>
      <c r="U294" s="5"/>
      <c r="V294" s="5"/>
      <c r="W294" s="5"/>
    </row>
    <row r="295">
      <c r="R295" s="5"/>
      <c r="S295" s="5"/>
      <c r="T295" s="5"/>
      <c r="U295" s="5"/>
      <c r="V295" s="5"/>
      <c r="W295" s="5"/>
    </row>
    <row r="296">
      <c r="R296" s="5"/>
      <c r="S296" s="5"/>
      <c r="T296" s="5"/>
      <c r="U296" s="5"/>
      <c r="V296" s="5"/>
      <c r="W296" s="5"/>
    </row>
    <row r="297">
      <c r="R297" s="5"/>
      <c r="S297" s="5"/>
      <c r="T297" s="5"/>
      <c r="U297" s="5"/>
      <c r="V297" s="5"/>
      <c r="W297" s="5"/>
    </row>
    <row r="298">
      <c r="R298" s="5"/>
      <c r="S298" s="5"/>
      <c r="T298" s="5"/>
      <c r="U298" s="5"/>
      <c r="V298" s="5"/>
      <c r="W298" s="5"/>
    </row>
    <row r="299">
      <c r="R299" s="5"/>
      <c r="S299" s="5"/>
      <c r="T299" s="5"/>
      <c r="U299" s="5"/>
      <c r="V299" s="5"/>
      <c r="W299" s="5"/>
    </row>
    <row r="300">
      <c r="R300" s="5"/>
      <c r="S300" s="5"/>
      <c r="T300" s="5"/>
      <c r="U300" s="5"/>
      <c r="V300" s="5"/>
      <c r="W300" s="5"/>
    </row>
    <row r="301">
      <c r="R301" s="5"/>
      <c r="S301" s="5"/>
      <c r="T301" s="5"/>
      <c r="U301" s="5"/>
      <c r="V301" s="5"/>
      <c r="W301" s="5"/>
    </row>
    <row r="302">
      <c r="R302" s="5"/>
      <c r="S302" s="5"/>
      <c r="T302" s="5"/>
      <c r="U302" s="5"/>
      <c r="V302" s="5"/>
      <c r="W302" s="5"/>
    </row>
    <row r="303">
      <c r="R303" s="5"/>
      <c r="S303" s="5"/>
      <c r="T303" s="5"/>
      <c r="U303" s="5"/>
      <c r="V303" s="5"/>
      <c r="W303" s="5"/>
    </row>
    <row r="304">
      <c r="R304" s="5"/>
      <c r="S304" s="5"/>
      <c r="T304" s="5"/>
      <c r="U304" s="5"/>
      <c r="V304" s="5"/>
      <c r="W304" s="5"/>
    </row>
    <row r="305">
      <c r="R305" s="5"/>
      <c r="S305" s="5"/>
      <c r="T305" s="5"/>
      <c r="U305" s="5"/>
      <c r="V305" s="5"/>
      <c r="W305" s="5"/>
    </row>
    <row r="306">
      <c r="R306" s="5"/>
      <c r="S306" s="5"/>
      <c r="T306" s="5"/>
      <c r="U306" s="5"/>
      <c r="V306" s="5"/>
      <c r="W306" s="5"/>
    </row>
    <row r="307">
      <c r="R307" s="5"/>
      <c r="S307" s="5"/>
      <c r="T307" s="5"/>
      <c r="U307" s="5"/>
      <c r="V307" s="5"/>
      <c r="W307" s="5"/>
    </row>
    <row r="308">
      <c r="R308" s="5"/>
      <c r="S308" s="5"/>
      <c r="T308" s="5"/>
      <c r="U308" s="5"/>
      <c r="V308" s="5"/>
      <c r="W308" s="5"/>
    </row>
    <row r="309">
      <c r="R309" s="5"/>
      <c r="S309" s="5"/>
      <c r="T309" s="5"/>
      <c r="U309" s="5"/>
      <c r="V309" s="5"/>
      <c r="W309" s="5"/>
    </row>
    <row r="310">
      <c r="R310" s="5"/>
      <c r="S310" s="5"/>
      <c r="T310" s="5"/>
      <c r="U310" s="5"/>
      <c r="V310" s="5"/>
      <c r="W310" s="5"/>
    </row>
    <row r="311">
      <c r="R311" s="5"/>
      <c r="S311" s="5"/>
      <c r="T311" s="5"/>
      <c r="U311" s="5"/>
      <c r="V311" s="5"/>
      <c r="W311" s="5"/>
    </row>
    <row r="312">
      <c r="R312" s="5"/>
      <c r="S312" s="5"/>
      <c r="T312" s="5"/>
      <c r="U312" s="5"/>
      <c r="V312" s="5"/>
      <c r="W312" s="5"/>
    </row>
    <row r="313">
      <c r="R313" s="5"/>
      <c r="S313" s="5"/>
      <c r="T313" s="5"/>
      <c r="U313" s="5"/>
      <c r="V313" s="5"/>
      <c r="W313" s="5"/>
    </row>
    <row r="314">
      <c r="R314" s="5"/>
      <c r="S314" s="5"/>
      <c r="T314" s="5"/>
      <c r="U314" s="5"/>
      <c r="V314" s="5"/>
      <c r="W314" s="5"/>
    </row>
    <row r="315">
      <c r="R315" s="5"/>
      <c r="S315" s="5"/>
      <c r="T315" s="5"/>
      <c r="U315" s="5"/>
      <c r="V315" s="5"/>
      <c r="W315" s="5"/>
    </row>
    <row r="316">
      <c r="R316" s="5"/>
      <c r="S316" s="5"/>
      <c r="T316" s="5"/>
      <c r="U316" s="5"/>
      <c r="V316" s="5"/>
      <c r="W316" s="5"/>
    </row>
    <row r="317">
      <c r="R317" s="5"/>
      <c r="S317" s="5"/>
      <c r="T317" s="5"/>
      <c r="U317" s="5"/>
      <c r="V317" s="5"/>
      <c r="W317" s="5"/>
    </row>
    <row r="318">
      <c r="R318" s="5"/>
      <c r="S318" s="5"/>
      <c r="T318" s="5"/>
      <c r="U318" s="5"/>
      <c r="V318" s="5"/>
      <c r="W318" s="5"/>
    </row>
    <row r="319">
      <c r="R319" s="5"/>
      <c r="S319" s="5"/>
      <c r="T319" s="5"/>
      <c r="U319" s="5"/>
      <c r="V319" s="5"/>
      <c r="W319" s="5"/>
    </row>
    <row r="320">
      <c r="R320" s="5"/>
      <c r="S320" s="5"/>
      <c r="T320" s="5"/>
      <c r="U320" s="5"/>
      <c r="V320" s="5"/>
      <c r="W320" s="5"/>
    </row>
    <row r="321">
      <c r="R321" s="5"/>
      <c r="S321" s="5"/>
      <c r="T321" s="5"/>
      <c r="U321" s="5"/>
      <c r="V321" s="5"/>
      <c r="W321" s="5"/>
    </row>
    <row r="322">
      <c r="R322" s="5"/>
      <c r="S322" s="5"/>
      <c r="T322" s="5"/>
      <c r="U322" s="5"/>
      <c r="V322" s="5"/>
      <c r="W322" s="5"/>
    </row>
    <row r="323">
      <c r="R323" s="5"/>
      <c r="S323" s="5"/>
      <c r="T323" s="5"/>
      <c r="U323" s="5"/>
      <c r="V323" s="5"/>
      <c r="W323" s="5"/>
    </row>
    <row r="324">
      <c r="R324" s="5"/>
      <c r="S324" s="5"/>
      <c r="T324" s="5"/>
      <c r="U324" s="5"/>
      <c r="V324" s="5"/>
      <c r="W324" s="5"/>
    </row>
    <row r="325">
      <c r="R325" s="5"/>
      <c r="S325" s="5"/>
      <c r="T325" s="5"/>
      <c r="U325" s="5"/>
      <c r="V325" s="5"/>
      <c r="W325" s="5"/>
    </row>
    <row r="326">
      <c r="R326" s="5"/>
      <c r="S326" s="5"/>
      <c r="T326" s="5"/>
      <c r="U326" s="5"/>
      <c r="V326" s="5"/>
      <c r="W326" s="5"/>
    </row>
    <row r="327">
      <c r="R327" s="5"/>
      <c r="S327" s="5"/>
      <c r="T327" s="5"/>
      <c r="U327" s="5"/>
      <c r="V327" s="5"/>
      <c r="W327" s="5"/>
    </row>
    <row r="328">
      <c r="R328" s="5"/>
      <c r="S328" s="5"/>
      <c r="T328" s="5"/>
      <c r="U328" s="5"/>
      <c r="V328" s="5"/>
      <c r="W328" s="5"/>
    </row>
    <row r="329">
      <c r="R329" s="5"/>
      <c r="S329" s="5"/>
      <c r="T329" s="5"/>
      <c r="U329" s="5"/>
      <c r="V329" s="5"/>
      <c r="W329" s="5"/>
    </row>
    <row r="330">
      <c r="R330" s="5"/>
      <c r="S330" s="5"/>
      <c r="T330" s="5"/>
      <c r="U330" s="5"/>
      <c r="V330" s="5"/>
      <c r="W330" s="5"/>
    </row>
    <row r="331">
      <c r="R331" s="5"/>
      <c r="S331" s="5"/>
      <c r="T331" s="5"/>
      <c r="U331" s="5"/>
      <c r="V331" s="5"/>
      <c r="W331" s="5"/>
    </row>
    <row r="332">
      <c r="R332" s="5"/>
      <c r="S332" s="5"/>
      <c r="T332" s="5"/>
      <c r="U332" s="5"/>
      <c r="V332" s="5"/>
      <c r="W332" s="5"/>
    </row>
    <row r="333">
      <c r="R333" s="5"/>
      <c r="S333" s="5"/>
      <c r="T333" s="5"/>
      <c r="U333" s="5"/>
      <c r="V333" s="5"/>
      <c r="W333" s="5"/>
    </row>
    <row r="334">
      <c r="R334" s="5"/>
      <c r="S334" s="5"/>
      <c r="T334" s="5"/>
      <c r="U334" s="5"/>
      <c r="V334" s="5"/>
      <c r="W334" s="5"/>
    </row>
    <row r="335">
      <c r="R335" s="5"/>
      <c r="S335" s="5"/>
      <c r="T335" s="5"/>
      <c r="U335" s="5"/>
      <c r="V335" s="5"/>
      <c r="W335" s="5"/>
    </row>
    <row r="336">
      <c r="R336" s="5"/>
      <c r="S336" s="5"/>
      <c r="T336" s="5"/>
      <c r="U336" s="5"/>
      <c r="V336" s="5"/>
      <c r="W336" s="5"/>
    </row>
    <row r="337">
      <c r="R337" s="5"/>
      <c r="S337" s="5"/>
      <c r="T337" s="5"/>
      <c r="U337" s="5"/>
      <c r="V337" s="5"/>
      <c r="W337" s="5"/>
    </row>
    <row r="338">
      <c r="R338" s="5"/>
      <c r="S338" s="5"/>
      <c r="T338" s="5"/>
      <c r="U338" s="5"/>
      <c r="V338" s="5"/>
      <c r="W338" s="5"/>
    </row>
    <row r="339">
      <c r="R339" s="5"/>
      <c r="S339" s="5"/>
      <c r="T339" s="5"/>
      <c r="U339" s="5"/>
      <c r="V339" s="5"/>
      <c r="W339" s="5"/>
    </row>
    <row r="340">
      <c r="R340" s="5"/>
      <c r="S340" s="5"/>
      <c r="T340" s="5"/>
      <c r="U340" s="5"/>
      <c r="V340" s="5"/>
      <c r="W340" s="5"/>
    </row>
    <row r="341">
      <c r="R341" s="5"/>
      <c r="S341" s="5"/>
      <c r="T341" s="5"/>
      <c r="U341" s="5"/>
      <c r="V341" s="5"/>
      <c r="W341" s="5"/>
    </row>
    <row r="342">
      <c r="R342" s="5"/>
      <c r="S342" s="5"/>
      <c r="T342" s="5"/>
      <c r="U342" s="5"/>
      <c r="V342" s="5"/>
      <c r="W342" s="5"/>
    </row>
    <row r="343">
      <c r="R343" s="5"/>
      <c r="S343" s="5"/>
      <c r="T343" s="5"/>
      <c r="U343" s="5"/>
      <c r="V343" s="5"/>
      <c r="W343" s="5"/>
    </row>
    <row r="344">
      <c r="R344" s="5"/>
      <c r="S344" s="5"/>
      <c r="T344" s="5"/>
      <c r="U344" s="5"/>
      <c r="V344" s="5"/>
      <c r="W344" s="5"/>
    </row>
    <row r="345">
      <c r="R345" s="5"/>
      <c r="S345" s="5"/>
      <c r="T345" s="5"/>
      <c r="U345" s="5"/>
      <c r="V345" s="5"/>
      <c r="W345" s="5"/>
    </row>
    <row r="346">
      <c r="R346" s="5"/>
      <c r="S346" s="5"/>
      <c r="T346" s="5"/>
      <c r="U346" s="5"/>
      <c r="V346" s="5"/>
      <c r="W346" s="5"/>
    </row>
    <row r="347">
      <c r="R347" s="5"/>
      <c r="S347" s="5"/>
      <c r="T347" s="5"/>
      <c r="U347" s="5"/>
      <c r="V347" s="5"/>
      <c r="W347" s="5"/>
    </row>
    <row r="348">
      <c r="R348" s="5"/>
      <c r="S348" s="5"/>
      <c r="T348" s="5"/>
      <c r="U348" s="5"/>
      <c r="V348" s="5"/>
      <c r="W348" s="5"/>
    </row>
    <row r="349">
      <c r="R349" s="5"/>
      <c r="S349" s="5"/>
      <c r="T349" s="5"/>
      <c r="U349" s="5"/>
      <c r="V349" s="5"/>
      <c r="W349" s="5"/>
    </row>
    <row r="350">
      <c r="R350" s="5"/>
      <c r="S350" s="5"/>
      <c r="T350" s="5"/>
      <c r="U350" s="5"/>
      <c r="V350" s="5"/>
      <c r="W350" s="5"/>
    </row>
    <row r="351">
      <c r="R351" s="5"/>
      <c r="S351" s="5"/>
      <c r="T351" s="5"/>
      <c r="U351" s="5"/>
      <c r="V351" s="5"/>
      <c r="W351" s="5"/>
    </row>
    <row r="352">
      <c r="R352" s="5"/>
      <c r="S352" s="5"/>
      <c r="T352" s="5"/>
      <c r="U352" s="5"/>
      <c r="V352" s="5"/>
      <c r="W352" s="5"/>
    </row>
    <row r="353">
      <c r="R353" s="5"/>
      <c r="S353" s="5"/>
      <c r="T353" s="5"/>
      <c r="U353" s="5"/>
      <c r="V353" s="5"/>
      <c r="W353" s="5"/>
    </row>
    <row r="354">
      <c r="R354" s="5"/>
      <c r="S354" s="5"/>
      <c r="T354" s="5"/>
      <c r="U354" s="5"/>
      <c r="V354" s="5"/>
      <c r="W354" s="5"/>
    </row>
    <row r="355">
      <c r="R355" s="5"/>
      <c r="S355" s="5"/>
      <c r="T355" s="5"/>
      <c r="U355" s="5"/>
      <c r="V355" s="5"/>
      <c r="W355" s="5"/>
    </row>
    <row r="356">
      <c r="R356" s="5"/>
      <c r="S356" s="5"/>
      <c r="T356" s="5"/>
      <c r="U356" s="5"/>
      <c r="V356" s="5"/>
      <c r="W356" s="5"/>
    </row>
    <row r="357">
      <c r="R357" s="5"/>
      <c r="S357" s="5"/>
      <c r="T357" s="5"/>
      <c r="U357" s="5"/>
      <c r="V357" s="5"/>
      <c r="W357" s="5"/>
    </row>
    <row r="358">
      <c r="R358" s="5"/>
      <c r="S358" s="5"/>
      <c r="T358" s="5"/>
      <c r="U358" s="5"/>
      <c r="V358" s="5"/>
      <c r="W358" s="5"/>
    </row>
    <row r="359">
      <c r="R359" s="5"/>
      <c r="S359" s="5"/>
      <c r="T359" s="5"/>
      <c r="U359" s="5"/>
      <c r="V359" s="5"/>
      <c r="W359" s="5"/>
    </row>
    <row r="360">
      <c r="R360" s="5"/>
      <c r="S360" s="5"/>
      <c r="T360" s="5"/>
      <c r="U360" s="5"/>
      <c r="V360" s="5"/>
      <c r="W360" s="5"/>
    </row>
    <row r="361">
      <c r="R361" s="5"/>
      <c r="S361" s="5"/>
      <c r="T361" s="5"/>
      <c r="U361" s="5"/>
      <c r="V361" s="5"/>
      <c r="W361" s="5"/>
    </row>
    <row r="362">
      <c r="R362" s="5"/>
      <c r="S362" s="5"/>
      <c r="T362" s="5"/>
      <c r="U362" s="5"/>
      <c r="V362" s="5"/>
      <c r="W362" s="5"/>
    </row>
    <row r="363">
      <c r="R363" s="5"/>
      <c r="S363" s="5"/>
      <c r="T363" s="5"/>
      <c r="U363" s="5"/>
      <c r="V363" s="5"/>
      <c r="W363" s="5"/>
    </row>
    <row r="364">
      <c r="R364" s="5"/>
      <c r="S364" s="5"/>
      <c r="T364" s="5"/>
      <c r="U364" s="5"/>
      <c r="V364" s="5"/>
      <c r="W364" s="5"/>
    </row>
    <row r="365">
      <c r="R365" s="5"/>
      <c r="S365" s="5"/>
      <c r="T365" s="5"/>
      <c r="U365" s="5"/>
      <c r="V365" s="5"/>
      <c r="W365" s="5"/>
    </row>
    <row r="366">
      <c r="R366" s="5"/>
      <c r="S366" s="5"/>
      <c r="T366" s="5"/>
      <c r="U366" s="5"/>
      <c r="V366" s="5"/>
      <c r="W366" s="5"/>
    </row>
    <row r="367">
      <c r="R367" s="5"/>
      <c r="S367" s="5"/>
      <c r="T367" s="5"/>
      <c r="U367" s="5"/>
      <c r="V367" s="5"/>
      <c r="W367" s="5"/>
    </row>
    <row r="368">
      <c r="R368" s="5"/>
      <c r="S368" s="5"/>
      <c r="T368" s="5"/>
      <c r="U368" s="5"/>
      <c r="V368" s="5"/>
      <c r="W368" s="5"/>
    </row>
    <row r="369">
      <c r="R369" s="5"/>
      <c r="S369" s="5"/>
      <c r="T369" s="5"/>
      <c r="U369" s="5"/>
      <c r="V369" s="5"/>
      <c r="W369" s="5"/>
    </row>
    <row r="370">
      <c r="R370" s="5"/>
      <c r="S370" s="5"/>
      <c r="T370" s="5"/>
      <c r="U370" s="5"/>
      <c r="V370" s="5"/>
      <c r="W370" s="5"/>
    </row>
    <row r="371">
      <c r="R371" s="5"/>
      <c r="S371" s="5"/>
      <c r="T371" s="5"/>
      <c r="U371" s="5"/>
      <c r="V371" s="5"/>
      <c r="W371" s="5"/>
    </row>
    <row r="372">
      <c r="R372" s="5"/>
      <c r="S372" s="5"/>
      <c r="T372" s="5"/>
      <c r="U372" s="5"/>
      <c r="V372" s="5"/>
      <c r="W372" s="5"/>
    </row>
    <row r="373">
      <c r="R373" s="5"/>
      <c r="S373" s="5"/>
      <c r="T373" s="5"/>
      <c r="U373" s="5"/>
      <c r="V373" s="5"/>
      <c r="W373" s="5"/>
    </row>
    <row r="374">
      <c r="R374" s="5"/>
      <c r="S374" s="5"/>
      <c r="T374" s="5"/>
      <c r="U374" s="5"/>
      <c r="V374" s="5"/>
      <c r="W374" s="5"/>
    </row>
    <row r="375">
      <c r="R375" s="5"/>
      <c r="S375" s="5"/>
      <c r="T375" s="5"/>
      <c r="U375" s="5"/>
      <c r="V375" s="5"/>
      <c r="W375" s="5"/>
    </row>
    <row r="376">
      <c r="R376" s="5"/>
      <c r="S376" s="5"/>
      <c r="T376" s="5"/>
      <c r="U376" s="5"/>
      <c r="V376" s="5"/>
      <c r="W376" s="5"/>
    </row>
    <row r="377">
      <c r="R377" s="5"/>
      <c r="S377" s="5"/>
      <c r="T377" s="5"/>
      <c r="U377" s="5"/>
      <c r="V377" s="5"/>
      <c r="W377" s="5"/>
    </row>
    <row r="378">
      <c r="R378" s="5"/>
      <c r="S378" s="5"/>
      <c r="T378" s="5"/>
      <c r="U378" s="5"/>
      <c r="V378" s="5"/>
      <c r="W378" s="5"/>
    </row>
    <row r="379">
      <c r="R379" s="5"/>
      <c r="S379" s="5"/>
      <c r="T379" s="5"/>
      <c r="U379" s="5"/>
      <c r="V379" s="5"/>
      <c r="W379" s="5"/>
    </row>
    <row r="380">
      <c r="R380" s="5"/>
      <c r="S380" s="5"/>
      <c r="T380" s="5"/>
      <c r="U380" s="5"/>
      <c r="V380" s="5"/>
      <c r="W380" s="5"/>
    </row>
    <row r="381">
      <c r="R381" s="5"/>
      <c r="S381" s="5"/>
      <c r="T381" s="5"/>
      <c r="U381" s="5"/>
      <c r="V381" s="5"/>
      <c r="W381" s="5"/>
    </row>
    <row r="382">
      <c r="R382" s="5"/>
      <c r="S382" s="5"/>
      <c r="T382" s="5"/>
      <c r="U382" s="5"/>
      <c r="V382" s="5"/>
      <c r="W382" s="5"/>
    </row>
    <row r="383">
      <c r="R383" s="5"/>
      <c r="S383" s="5"/>
      <c r="T383" s="5"/>
      <c r="U383" s="5"/>
      <c r="V383" s="5"/>
      <c r="W383" s="5"/>
    </row>
    <row r="384">
      <c r="R384" s="5"/>
      <c r="S384" s="5"/>
      <c r="T384" s="5"/>
      <c r="U384" s="5"/>
      <c r="V384" s="5"/>
      <c r="W384" s="5"/>
    </row>
    <row r="385">
      <c r="R385" s="5"/>
      <c r="S385" s="5"/>
      <c r="T385" s="5"/>
      <c r="U385" s="5"/>
      <c r="V385" s="5"/>
      <c r="W385" s="5"/>
    </row>
    <row r="386">
      <c r="R386" s="5"/>
      <c r="S386" s="5"/>
      <c r="T386" s="5"/>
      <c r="U386" s="5"/>
      <c r="V386" s="5"/>
      <c r="W386" s="5"/>
    </row>
    <row r="387">
      <c r="R387" s="5"/>
      <c r="S387" s="5"/>
      <c r="T387" s="5"/>
      <c r="U387" s="5"/>
      <c r="V387" s="5"/>
      <c r="W387" s="5"/>
    </row>
    <row r="388">
      <c r="R388" s="5"/>
      <c r="S388" s="5"/>
      <c r="T388" s="5"/>
      <c r="U388" s="5"/>
      <c r="V388" s="5"/>
      <c r="W388" s="5"/>
    </row>
    <row r="389">
      <c r="R389" s="5"/>
      <c r="S389" s="5"/>
      <c r="T389" s="5"/>
      <c r="U389" s="5"/>
      <c r="V389" s="5"/>
      <c r="W389" s="5"/>
    </row>
    <row r="390">
      <c r="R390" s="5"/>
      <c r="S390" s="5"/>
      <c r="T390" s="5"/>
      <c r="U390" s="5"/>
      <c r="V390" s="5"/>
      <c r="W390" s="5"/>
    </row>
    <row r="391">
      <c r="R391" s="5"/>
      <c r="S391" s="5"/>
      <c r="T391" s="5"/>
      <c r="U391" s="5"/>
      <c r="V391" s="5"/>
      <c r="W391" s="5"/>
    </row>
    <row r="392">
      <c r="R392" s="5"/>
      <c r="S392" s="5"/>
      <c r="T392" s="5"/>
      <c r="U392" s="5"/>
      <c r="V392" s="5"/>
      <c r="W392" s="5"/>
    </row>
    <row r="393">
      <c r="R393" s="5"/>
      <c r="S393" s="5"/>
      <c r="T393" s="5"/>
      <c r="U393" s="5"/>
      <c r="V393" s="5"/>
      <c r="W393" s="5"/>
    </row>
    <row r="394">
      <c r="R394" s="5"/>
      <c r="S394" s="5"/>
      <c r="T394" s="5"/>
      <c r="U394" s="5"/>
      <c r="V394" s="5"/>
      <c r="W394" s="5"/>
    </row>
    <row r="395">
      <c r="R395" s="5"/>
      <c r="S395" s="5"/>
      <c r="T395" s="5"/>
      <c r="U395" s="5"/>
      <c r="V395" s="5"/>
      <c r="W395" s="5"/>
    </row>
    <row r="396">
      <c r="R396" s="5"/>
      <c r="S396" s="5"/>
      <c r="T396" s="5"/>
      <c r="U396" s="5"/>
      <c r="V396" s="5"/>
      <c r="W396" s="5"/>
    </row>
    <row r="397">
      <c r="R397" s="5"/>
      <c r="S397" s="5"/>
      <c r="T397" s="5"/>
      <c r="U397" s="5"/>
      <c r="V397" s="5"/>
      <c r="W397" s="5"/>
    </row>
    <row r="398">
      <c r="R398" s="5"/>
      <c r="S398" s="5"/>
      <c r="T398" s="5"/>
      <c r="U398" s="5"/>
      <c r="V398" s="5"/>
      <c r="W398" s="5"/>
    </row>
    <row r="399">
      <c r="R399" s="5"/>
      <c r="S399" s="5"/>
      <c r="T399" s="5"/>
      <c r="U399" s="5"/>
      <c r="V399" s="5"/>
      <c r="W399" s="5"/>
    </row>
    <row r="400">
      <c r="R400" s="5"/>
      <c r="S400" s="5"/>
      <c r="T400" s="5"/>
      <c r="U400" s="5"/>
      <c r="V400" s="5"/>
      <c r="W400" s="5"/>
    </row>
    <row r="401">
      <c r="R401" s="5"/>
      <c r="S401" s="5"/>
      <c r="T401" s="5"/>
      <c r="U401" s="5"/>
      <c r="V401" s="5"/>
      <c r="W401" s="5"/>
    </row>
    <row r="402">
      <c r="R402" s="5"/>
      <c r="S402" s="5"/>
      <c r="T402" s="5"/>
      <c r="U402" s="5"/>
      <c r="V402" s="5"/>
      <c r="W402" s="5"/>
    </row>
    <row r="403">
      <c r="R403" s="5"/>
      <c r="S403" s="5"/>
      <c r="T403" s="5"/>
      <c r="U403" s="5"/>
      <c r="V403" s="5"/>
      <c r="W403" s="5"/>
    </row>
    <row r="404">
      <c r="R404" s="5"/>
      <c r="S404" s="5"/>
      <c r="T404" s="5"/>
      <c r="U404" s="5"/>
      <c r="V404" s="5"/>
      <c r="W404" s="5"/>
    </row>
    <row r="405">
      <c r="R405" s="5"/>
      <c r="S405" s="5"/>
      <c r="T405" s="5"/>
      <c r="U405" s="5"/>
      <c r="V405" s="5"/>
      <c r="W405" s="5"/>
    </row>
    <row r="406">
      <c r="R406" s="5"/>
      <c r="S406" s="5"/>
      <c r="T406" s="5"/>
      <c r="U406" s="5"/>
      <c r="V406" s="5"/>
      <c r="W406" s="5"/>
    </row>
    <row r="407">
      <c r="R407" s="5"/>
      <c r="S407" s="5"/>
      <c r="T407" s="5"/>
      <c r="U407" s="5"/>
      <c r="V407" s="5"/>
      <c r="W407" s="5"/>
    </row>
    <row r="408">
      <c r="R408" s="5"/>
      <c r="S408" s="5"/>
      <c r="T408" s="5"/>
      <c r="U408" s="5"/>
      <c r="V408" s="5"/>
      <c r="W408" s="5"/>
    </row>
    <row r="409">
      <c r="R409" s="5"/>
      <c r="S409" s="5"/>
      <c r="T409" s="5"/>
      <c r="U409" s="5"/>
      <c r="V409" s="5"/>
      <c r="W409" s="5"/>
    </row>
    <row r="410">
      <c r="R410" s="5"/>
      <c r="S410" s="5"/>
      <c r="T410" s="5"/>
      <c r="U410" s="5"/>
      <c r="V410" s="5"/>
      <c r="W410" s="5"/>
    </row>
    <row r="411">
      <c r="R411" s="5"/>
      <c r="S411" s="5"/>
      <c r="T411" s="5"/>
      <c r="U411" s="5"/>
      <c r="V411" s="5"/>
      <c r="W411" s="5"/>
    </row>
    <row r="412">
      <c r="R412" s="5"/>
      <c r="S412" s="5"/>
      <c r="T412" s="5"/>
      <c r="U412" s="5"/>
      <c r="V412" s="5"/>
      <c r="W412" s="5"/>
    </row>
    <row r="413">
      <c r="R413" s="5"/>
      <c r="S413" s="5"/>
      <c r="T413" s="5"/>
      <c r="U413" s="5"/>
      <c r="V413" s="5"/>
      <c r="W413" s="5"/>
    </row>
    <row r="414">
      <c r="R414" s="5"/>
      <c r="S414" s="5"/>
      <c r="T414" s="5"/>
      <c r="U414" s="5"/>
      <c r="V414" s="5"/>
      <c r="W414" s="5"/>
    </row>
    <row r="415">
      <c r="R415" s="5"/>
      <c r="S415" s="5"/>
      <c r="T415" s="5"/>
      <c r="U415" s="5"/>
      <c r="V415" s="5"/>
      <c r="W415" s="5"/>
    </row>
    <row r="416">
      <c r="R416" s="5"/>
      <c r="S416" s="5"/>
      <c r="T416" s="5"/>
      <c r="U416" s="5"/>
      <c r="V416" s="5"/>
      <c r="W416" s="5"/>
    </row>
    <row r="417">
      <c r="R417" s="5"/>
      <c r="S417" s="5"/>
      <c r="T417" s="5"/>
      <c r="U417" s="5"/>
      <c r="V417" s="5"/>
      <c r="W417" s="5"/>
    </row>
    <row r="418">
      <c r="R418" s="5"/>
      <c r="S418" s="5"/>
      <c r="T418" s="5"/>
      <c r="U418" s="5"/>
      <c r="V418" s="5"/>
      <c r="W418" s="5"/>
    </row>
    <row r="419">
      <c r="R419" s="5"/>
      <c r="S419" s="5"/>
      <c r="T419" s="5"/>
      <c r="U419" s="5"/>
      <c r="V419" s="5"/>
      <c r="W419" s="5"/>
    </row>
    <row r="420">
      <c r="R420" s="5"/>
      <c r="S420" s="5"/>
      <c r="T420" s="5"/>
      <c r="U420" s="5"/>
      <c r="V420" s="5"/>
      <c r="W420" s="5"/>
    </row>
    <row r="421">
      <c r="R421" s="5"/>
      <c r="S421" s="5"/>
      <c r="T421" s="5"/>
      <c r="U421" s="5"/>
      <c r="V421" s="5"/>
      <c r="W421" s="5"/>
    </row>
    <row r="422">
      <c r="R422" s="5"/>
      <c r="S422" s="5"/>
      <c r="T422" s="5"/>
      <c r="U422" s="5"/>
      <c r="V422" s="5"/>
      <c r="W422" s="5"/>
    </row>
    <row r="423">
      <c r="R423" s="5"/>
      <c r="S423" s="5"/>
      <c r="T423" s="5"/>
      <c r="U423" s="5"/>
      <c r="V423" s="5"/>
      <c r="W423" s="5"/>
    </row>
    <row r="424">
      <c r="R424" s="5"/>
      <c r="S424" s="5"/>
      <c r="T424" s="5"/>
      <c r="U424" s="5"/>
      <c r="V424" s="5"/>
      <c r="W424" s="5"/>
    </row>
    <row r="425">
      <c r="R425" s="5"/>
      <c r="S425" s="5"/>
      <c r="T425" s="5"/>
      <c r="U425" s="5"/>
      <c r="V425" s="5"/>
      <c r="W425" s="5"/>
    </row>
    <row r="426">
      <c r="R426" s="5"/>
      <c r="S426" s="5"/>
      <c r="T426" s="5"/>
      <c r="U426" s="5"/>
      <c r="V426" s="5"/>
      <c r="W426" s="5"/>
    </row>
    <row r="427">
      <c r="R427" s="5"/>
      <c r="S427" s="5"/>
      <c r="T427" s="5"/>
      <c r="U427" s="5"/>
      <c r="V427" s="5"/>
      <c r="W427" s="5"/>
    </row>
    <row r="428">
      <c r="R428" s="5"/>
      <c r="S428" s="5"/>
      <c r="T428" s="5"/>
      <c r="U428" s="5"/>
      <c r="V428" s="5"/>
      <c r="W428" s="5"/>
    </row>
    <row r="429">
      <c r="R429" s="5"/>
      <c r="S429" s="5"/>
      <c r="T429" s="5"/>
      <c r="U429" s="5"/>
      <c r="V429" s="5"/>
      <c r="W429" s="5"/>
    </row>
    <row r="430">
      <c r="R430" s="5"/>
      <c r="S430" s="5"/>
      <c r="T430" s="5"/>
      <c r="U430" s="5"/>
      <c r="V430" s="5"/>
      <c r="W430" s="5"/>
    </row>
    <row r="431">
      <c r="R431" s="5"/>
      <c r="S431" s="5"/>
      <c r="T431" s="5"/>
      <c r="U431" s="5"/>
      <c r="V431" s="5"/>
      <c r="W431" s="5"/>
    </row>
    <row r="432">
      <c r="R432" s="5"/>
      <c r="S432" s="5"/>
      <c r="T432" s="5"/>
      <c r="U432" s="5"/>
      <c r="V432" s="5"/>
      <c r="W432" s="5"/>
    </row>
    <row r="433">
      <c r="R433" s="5"/>
      <c r="S433" s="5"/>
      <c r="T433" s="5"/>
      <c r="U433" s="5"/>
      <c r="V433" s="5"/>
      <c r="W433" s="5"/>
    </row>
    <row r="434">
      <c r="R434" s="5"/>
      <c r="S434" s="5"/>
      <c r="T434" s="5"/>
      <c r="U434" s="5"/>
      <c r="V434" s="5"/>
      <c r="W434" s="5"/>
    </row>
    <row r="435">
      <c r="R435" s="5"/>
      <c r="S435" s="5"/>
      <c r="T435" s="5"/>
      <c r="U435" s="5"/>
      <c r="V435" s="5"/>
      <c r="W435" s="5"/>
    </row>
    <row r="436">
      <c r="R436" s="5"/>
      <c r="S436" s="5"/>
      <c r="T436" s="5"/>
      <c r="U436" s="5"/>
      <c r="V436" s="5"/>
      <c r="W436" s="5"/>
    </row>
    <row r="437">
      <c r="R437" s="5"/>
      <c r="S437" s="5"/>
      <c r="T437" s="5"/>
      <c r="U437" s="5"/>
      <c r="V437" s="5"/>
      <c r="W437" s="5"/>
    </row>
    <row r="438">
      <c r="R438" s="5"/>
      <c r="S438" s="5"/>
      <c r="T438" s="5"/>
      <c r="U438" s="5"/>
      <c r="V438" s="5"/>
      <c r="W438" s="5"/>
    </row>
    <row r="439">
      <c r="R439" s="5"/>
      <c r="S439" s="5"/>
      <c r="T439" s="5"/>
      <c r="U439" s="5"/>
      <c r="V439" s="5"/>
      <c r="W439" s="5"/>
    </row>
    <row r="440">
      <c r="R440" s="5"/>
      <c r="S440" s="5"/>
      <c r="T440" s="5"/>
      <c r="U440" s="5"/>
      <c r="V440" s="5"/>
      <c r="W440" s="5"/>
    </row>
    <row r="441">
      <c r="R441" s="5"/>
      <c r="S441" s="5"/>
      <c r="T441" s="5"/>
      <c r="U441" s="5"/>
      <c r="V441" s="5"/>
      <c r="W441" s="5"/>
    </row>
    <row r="442">
      <c r="R442" s="5"/>
      <c r="S442" s="5"/>
      <c r="T442" s="5"/>
      <c r="U442" s="5"/>
      <c r="V442" s="5"/>
      <c r="W442" s="5"/>
    </row>
    <row r="443">
      <c r="R443" s="5"/>
      <c r="S443" s="5"/>
      <c r="T443" s="5"/>
      <c r="U443" s="5"/>
      <c r="V443" s="5"/>
      <c r="W443" s="5"/>
    </row>
    <row r="444">
      <c r="R444" s="5"/>
      <c r="S444" s="5"/>
      <c r="T444" s="5"/>
      <c r="U444" s="5"/>
      <c r="V444" s="5"/>
      <c r="W444" s="5"/>
    </row>
    <row r="445">
      <c r="R445" s="5"/>
      <c r="S445" s="5"/>
      <c r="T445" s="5"/>
      <c r="U445" s="5"/>
      <c r="V445" s="5"/>
      <c r="W445" s="5"/>
    </row>
    <row r="446">
      <c r="R446" s="5"/>
      <c r="S446" s="5"/>
      <c r="T446" s="5"/>
      <c r="U446" s="5"/>
      <c r="V446" s="5"/>
      <c r="W446" s="5"/>
    </row>
    <row r="447">
      <c r="R447" s="5"/>
      <c r="S447" s="5"/>
      <c r="T447" s="5"/>
      <c r="U447" s="5"/>
      <c r="V447" s="5"/>
      <c r="W447" s="5"/>
    </row>
    <row r="448">
      <c r="R448" s="5"/>
      <c r="S448" s="5"/>
      <c r="T448" s="5"/>
      <c r="U448" s="5"/>
      <c r="V448" s="5"/>
      <c r="W448" s="5"/>
    </row>
    <row r="449">
      <c r="R449" s="5"/>
      <c r="S449" s="5"/>
      <c r="T449" s="5"/>
      <c r="U449" s="5"/>
      <c r="V449" s="5"/>
      <c r="W449" s="5"/>
    </row>
    <row r="450">
      <c r="R450" s="5"/>
      <c r="S450" s="5"/>
      <c r="T450" s="5"/>
      <c r="U450" s="5"/>
      <c r="V450" s="5"/>
      <c r="W450" s="5"/>
    </row>
    <row r="451">
      <c r="R451" s="5"/>
      <c r="S451" s="5"/>
      <c r="T451" s="5"/>
      <c r="U451" s="5"/>
      <c r="V451" s="5"/>
      <c r="W451" s="5"/>
    </row>
    <row r="452">
      <c r="R452" s="5"/>
      <c r="S452" s="5"/>
      <c r="T452" s="5"/>
      <c r="U452" s="5"/>
      <c r="V452" s="5"/>
      <c r="W452" s="5"/>
    </row>
    <row r="453">
      <c r="R453" s="5"/>
      <c r="S453" s="5"/>
      <c r="T453" s="5"/>
      <c r="U453" s="5"/>
      <c r="V453" s="5"/>
      <c r="W453" s="5"/>
    </row>
    <row r="454">
      <c r="R454" s="5"/>
      <c r="S454" s="5"/>
      <c r="T454" s="5"/>
      <c r="U454" s="5"/>
      <c r="V454" s="5"/>
      <c r="W454" s="5"/>
    </row>
    <row r="455">
      <c r="R455" s="5"/>
      <c r="S455" s="5"/>
      <c r="T455" s="5"/>
      <c r="U455" s="5"/>
      <c r="V455" s="5"/>
      <c r="W455" s="5"/>
    </row>
    <row r="456">
      <c r="R456" s="5"/>
      <c r="S456" s="5"/>
      <c r="T456" s="5"/>
      <c r="U456" s="5"/>
      <c r="V456" s="5"/>
      <c r="W456" s="5"/>
    </row>
    <row r="457">
      <c r="R457" s="5"/>
      <c r="S457" s="5"/>
      <c r="T457" s="5"/>
      <c r="U457" s="5"/>
      <c r="V457" s="5"/>
      <c r="W457" s="5"/>
    </row>
    <row r="458">
      <c r="R458" s="5"/>
      <c r="S458" s="5"/>
      <c r="T458" s="5"/>
      <c r="U458" s="5"/>
      <c r="V458" s="5"/>
      <c r="W458" s="5"/>
    </row>
    <row r="459">
      <c r="R459" s="5"/>
      <c r="S459" s="5"/>
      <c r="T459" s="5"/>
      <c r="U459" s="5"/>
      <c r="V459" s="5"/>
      <c r="W459" s="5"/>
    </row>
    <row r="460">
      <c r="R460" s="5"/>
      <c r="S460" s="5"/>
      <c r="T460" s="5"/>
      <c r="U460" s="5"/>
      <c r="V460" s="5"/>
      <c r="W460" s="5"/>
    </row>
    <row r="461">
      <c r="R461" s="5"/>
      <c r="S461" s="5"/>
      <c r="T461" s="5"/>
      <c r="U461" s="5"/>
      <c r="V461" s="5"/>
      <c r="W461" s="5"/>
    </row>
    <row r="462">
      <c r="R462" s="5"/>
      <c r="S462" s="5"/>
      <c r="T462" s="5"/>
      <c r="U462" s="5"/>
      <c r="V462" s="5"/>
      <c r="W462" s="5"/>
    </row>
    <row r="463">
      <c r="R463" s="5"/>
      <c r="S463" s="5"/>
      <c r="T463" s="5"/>
      <c r="U463" s="5"/>
      <c r="V463" s="5"/>
      <c r="W463" s="5"/>
    </row>
    <row r="464">
      <c r="R464" s="5"/>
      <c r="S464" s="5"/>
      <c r="T464" s="5"/>
      <c r="U464" s="5"/>
      <c r="V464" s="5"/>
      <c r="W464" s="5"/>
    </row>
    <row r="465">
      <c r="R465" s="5"/>
      <c r="S465" s="5"/>
      <c r="T465" s="5"/>
      <c r="U465" s="5"/>
      <c r="V465" s="5"/>
      <c r="W465" s="5"/>
    </row>
    <row r="466">
      <c r="R466" s="5"/>
      <c r="S466" s="5"/>
      <c r="T466" s="5"/>
      <c r="U466" s="5"/>
      <c r="V466" s="5"/>
      <c r="W466" s="5"/>
    </row>
    <row r="467">
      <c r="R467" s="5"/>
      <c r="S467" s="5"/>
      <c r="T467" s="5"/>
      <c r="U467" s="5"/>
      <c r="V467" s="5"/>
      <c r="W467" s="5"/>
    </row>
    <row r="468">
      <c r="R468" s="5"/>
      <c r="S468" s="5"/>
      <c r="T468" s="5"/>
      <c r="U468" s="5"/>
      <c r="V468" s="5"/>
      <c r="W468" s="5"/>
    </row>
    <row r="469">
      <c r="R469" s="5"/>
      <c r="S469" s="5"/>
      <c r="T469" s="5"/>
      <c r="U469" s="5"/>
      <c r="V469" s="5"/>
      <c r="W469" s="5"/>
    </row>
    <row r="470">
      <c r="R470" s="5"/>
      <c r="S470" s="5"/>
      <c r="T470" s="5"/>
      <c r="U470" s="5"/>
      <c r="V470" s="5"/>
      <c r="W470" s="5"/>
    </row>
    <row r="471">
      <c r="R471" s="5"/>
      <c r="S471" s="5"/>
      <c r="T471" s="5"/>
      <c r="U471" s="5"/>
      <c r="V471" s="5"/>
      <c r="W471" s="5"/>
    </row>
    <row r="472">
      <c r="R472" s="5"/>
      <c r="S472" s="5"/>
      <c r="T472" s="5"/>
      <c r="U472" s="5"/>
      <c r="V472" s="5"/>
      <c r="W472" s="5"/>
    </row>
    <row r="473">
      <c r="R473" s="5"/>
      <c r="S473" s="5"/>
      <c r="T473" s="5"/>
      <c r="U473" s="5"/>
      <c r="V473" s="5"/>
      <c r="W473" s="5"/>
    </row>
    <row r="474">
      <c r="R474" s="5"/>
      <c r="S474" s="5"/>
      <c r="T474" s="5"/>
      <c r="U474" s="5"/>
      <c r="V474" s="5"/>
      <c r="W474" s="5"/>
    </row>
    <row r="475">
      <c r="R475" s="5"/>
      <c r="S475" s="5"/>
      <c r="T475" s="5"/>
      <c r="U475" s="5"/>
      <c r="V475" s="5"/>
      <c r="W475" s="5"/>
    </row>
    <row r="476">
      <c r="R476" s="5"/>
      <c r="S476" s="5"/>
      <c r="T476" s="5"/>
      <c r="U476" s="5"/>
      <c r="V476" s="5"/>
      <c r="W476" s="5"/>
    </row>
    <row r="477">
      <c r="R477" s="5"/>
      <c r="S477" s="5"/>
      <c r="T477" s="5"/>
      <c r="U477" s="5"/>
      <c r="V477" s="5"/>
      <c r="W477" s="5"/>
    </row>
    <row r="478">
      <c r="R478" s="5"/>
      <c r="S478" s="5"/>
      <c r="T478" s="5"/>
      <c r="U478" s="5"/>
      <c r="V478" s="5"/>
      <c r="W478" s="5"/>
    </row>
    <row r="479">
      <c r="R479" s="5"/>
      <c r="S479" s="5"/>
      <c r="T479" s="5"/>
      <c r="U479" s="5"/>
      <c r="V479" s="5"/>
      <c r="W479" s="5"/>
    </row>
    <row r="480">
      <c r="R480" s="5"/>
      <c r="S480" s="5"/>
      <c r="T480" s="5"/>
      <c r="U480" s="5"/>
      <c r="V480" s="5"/>
      <c r="W480" s="5"/>
    </row>
    <row r="481">
      <c r="R481" s="5"/>
      <c r="S481" s="5"/>
      <c r="T481" s="5"/>
      <c r="U481" s="5"/>
      <c r="V481" s="5"/>
      <c r="W481" s="5"/>
    </row>
    <row r="482">
      <c r="R482" s="5"/>
      <c r="S482" s="5"/>
      <c r="T482" s="5"/>
      <c r="U482" s="5"/>
      <c r="V482" s="5"/>
      <c r="W482" s="5"/>
    </row>
    <row r="483">
      <c r="R483" s="5"/>
      <c r="S483" s="5"/>
      <c r="T483" s="5"/>
      <c r="U483" s="5"/>
      <c r="V483" s="5"/>
      <c r="W483" s="5"/>
    </row>
    <row r="484">
      <c r="R484" s="5"/>
      <c r="S484" s="5"/>
      <c r="T484" s="5"/>
      <c r="U484" s="5"/>
      <c r="V484" s="5"/>
      <c r="W484" s="5"/>
    </row>
    <row r="485">
      <c r="R485" s="5"/>
      <c r="S485" s="5"/>
      <c r="T485" s="5"/>
      <c r="U485" s="5"/>
      <c r="V485" s="5"/>
      <c r="W485" s="5"/>
    </row>
    <row r="486">
      <c r="R486" s="5"/>
      <c r="S486" s="5"/>
      <c r="T486" s="5"/>
      <c r="U486" s="5"/>
      <c r="V486" s="5"/>
      <c r="W486" s="5"/>
    </row>
    <row r="487">
      <c r="R487" s="5"/>
      <c r="S487" s="5"/>
      <c r="T487" s="5"/>
      <c r="U487" s="5"/>
      <c r="V487" s="5"/>
      <c r="W487" s="5"/>
    </row>
    <row r="488">
      <c r="R488" s="5"/>
      <c r="S488" s="5"/>
      <c r="T488" s="5"/>
      <c r="U488" s="5"/>
      <c r="V488" s="5"/>
      <c r="W488" s="5"/>
    </row>
    <row r="489">
      <c r="R489" s="5"/>
      <c r="S489" s="5"/>
      <c r="T489" s="5"/>
      <c r="U489" s="5"/>
      <c r="V489" s="5"/>
      <c r="W489" s="5"/>
    </row>
    <row r="490">
      <c r="R490" s="5"/>
      <c r="S490" s="5"/>
      <c r="T490" s="5"/>
      <c r="U490" s="5"/>
      <c r="V490" s="5"/>
      <c r="W490" s="5"/>
    </row>
    <row r="491">
      <c r="R491" s="5"/>
      <c r="S491" s="5"/>
      <c r="T491" s="5"/>
      <c r="U491" s="5"/>
      <c r="V491" s="5"/>
      <c r="W491" s="5"/>
    </row>
    <row r="492">
      <c r="R492" s="5"/>
      <c r="S492" s="5"/>
      <c r="T492" s="5"/>
      <c r="U492" s="5"/>
      <c r="V492" s="5"/>
      <c r="W492" s="5"/>
    </row>
    <row r="493">
      <c r="R493" s="5"/>
      <c r="S493" s="5"/>
      <c r="T493" s="5"/>
      <c r="U493" s="5"/>
      <c r="V493" s="5"/>
      <c r="W493" s="5"/>
    </row>
    <row r="494">
      <c r="R494" s="5"/>
      <c r="S494" s="5"/>
      <c r="T494" s="5"/>
      <c r="U494" s="5"/>
      <c r="V494" s="5"/>
      <c r="W494" s="5"/>
    </row>
    <row r="495">
      <c r="R495" s="5"/>
      <c r="S495" s="5"/>
      <c r="T495" s="5"/>
      <c r="U495" s="5"/>
      <c r="V495" s="5"/>
      <c r="W495" s="5"/>
    </row>
    <row r="496">
      <c r="R496" s="5"/>
      <c r="S496" s="5"/>
      <c r="T496" s="5"/>
      <c r="U496" s="5"/>
      <c r="V496" s="5"/>
      <c r="W496" s="5"/>
    </row>
    <row r="497">
      <c r="R497" s="5"/>
      <c r="S497" s="5"/>
      <c r="T497" s="5"/>
      <c r="U497" s="5"/>
      <c r="V497" s="5"/>
      <c r="W497" s="5"/>
    </row>
    <row r="498">
      <c r="R498" s="5"/>
      <c r="S498" s="5"/>
      <c r="T498" s="5"/>
      <c r="U498" s="5"/>
      <c r="V498" s="5"/>
      <c r="W498" s="5"/>
    </row>
    <row r="499">
      <c r="R499" s="5"/>
      <c r="S499" s="5"/>
      <c r="T499" s="5"/>
      <c r="U499" s="5"/>
      <c r="V499" s="5"/>
      <c r="W499" s="5"/>
    </row>
    <row r="500">
      <c r="R500" s="5"/>
      <c r="S500" s="5"/>
      <c r="T500" s="5"/>
      <c r="U500" s="5"/>
      <c r="V500" s="5"/>
      <c r="W500" s="5"/>
    </row>
    <row r="501">
      <c r="R501" s="5"/>
      <c r="S501" s="5"/>
      <c r="T501" s="5"/>
      <c r="U501" s="5"/>
      <c r="V501" s="5"/>
      <c r="W501" s="5"/>
    </row>
    <row r="502">
      <c r="R502" s="5"/>
      <c r="S502" s="5"/>
      <c r="T502" s="5"/>
      <c r="U502" s="5"/>
      <c r="V502" s="5"/>
      <c r="W502" s="5"/>
    </row>
    <row r="503">
      <c r="R503" s="5"/>
      <c r="S503" s="5"/>
      <c r="T503" s="5"/>
      <c r="U503" s="5"/>
      <c r="V503" s="5"/>
      <c r="W503" s="5"/>
    </row>
    <row r="504">
      <c r="R504" s="5"/>
      <c r="S504" s="5"/>
      <c r="T504" s="5"/>
      <c r="U504" s="5"/>
      <c r="V504" s="5"/>
      <c r="W504" s="5"/>
    </row>
    <row r="505">
      <c r="R505" s="5"/>
      <c r="S505" s="5"/>
      <c r="T505" s="5"/>
      <c r="U505" s="5"/>
      <c r="V505" s="5"/>
      <c r="W505" s="5"/>
    </row>
    <row r="506">
      <c r="R506" s="5"/>
      <c r="S506" s="5"/>
      <c r="T506" s="5"/>
      <c r="U506" s="5"/>
      <c r="V506" s="5"/>
      <c r="W506" s="5"/>
    </row>
    <row r="507">
      <c r="R507" s="5"/>
      <c r="S507" s="5"/>
      <c r="T507" s="5"/>
      <c r="U507" s="5"/>
      <c r="V507" s="5"/>
      <c r="W507" s="5"/>
    </row>
    <row r="508">
      <c r="R508" s="5"/>
      <c r="S508" s="5"/>
      <c r="T508" s="5"/>
      <c r="U508" s="5"/>
      <c r="V508" s="5"/>
      <c r="W508" s="5"/>
    </row>
    <row r="509">
      <c r="R509" s="5"/>
      <c r="S509" s="5"/>
      <c r="T509" s="5"/>
      <c r="U509" s="5"/>
      <c r="V509" s="5"/>
      <c r="W509" s="5"/>
    </row>
    <row r="510">
      <c r="R510" s="5"/>
      <c r="S510" s="5"/>
      <c r="T510" s="5"/>
      <c r="U510" s="5"/>
      <c r="V510" s="5"/>
      <c r="W510" s="5"/>
    </row>
    <row r="511">
      <c r="R511" s="5"/>
      <c r="S511" s="5"/>
      <c r="T511" s="5"/>
      <c r="U511" s="5"/>
      <c r="V511" s="5"/>
      <c r="W511" s="5"/>
    </row>
    <row r="512">
      <c r="R512" s="5"/>
      <c r="S512" s="5"/>
      <c r="T512" s="5"/>
      <c r="U512" s="5"/>
      <c r="V512" s="5"/>
      <c r="W512" s="5"/>
    </row>
    <row r="513">
      <c r="R513" s="5"/>
      <c r="S513" s="5"/>
      <c r="T513" s="5"/>
      <c r="U513" s="5"/>
      <c r="V513" s="5"/>
      <c r="W513" s="5"/>
    </row>
    <row r="514">
      <c r="R514" s="5"/>
      <c r="S514" s="5"/>
      <c r="T514" s="5"/>
      <c r="U514" s="5"/>
      <c r="V514" s="5"/>
      <c r="W514" s="5"/>
    </row>
    <row r="515">
      <c r="R515" s="5"/>
      <c r="S515" s="5"/>
      <c r="T515" s="5"/>
      <c r="U515" s="5"/>
      <c r="V515" s="5"/>
      <c r="W515" s="5"/>
    </row>
    <row r="516">
      <c r="R516" s="5"/>
      <c r="S516" s="5"/>
      <c r="T516" s="5"/>
      <c r="U516" s="5"/>
      <c r="V516" s="5"/>
      <c r="W516" s="5"/>
    </row>
    <row r="517">
      <c r="R517" s="5"/>
      <c r="S517" s="5"/>
      <c r="T517" s="5"/>
      <c r="U517" s="5"/>
      <c r="V517" s="5"/>
      <c r="W517" s="5"/>
    </row>
    <row r="518">
      <c r="R518" s="5"/>
      <c r="S518" s="5"/>
      <c r="T518" s="5"/>
      <c r="U518" s="5"/>
      <c r="V518" s="5"/>
      <c r="W518" s="5"/>
    </row>
    <row r="519">
      <c r="R519" s="5"/>
      <c r="S519" s="5"/>
      <c r="T519" s="5"/>
      <c r="U519" s="5"/>
      <c r="V519" s="5"/>
      <c r="W519" s="5"/>
    </row>
    <row r="520">
      <c r="R520" s="5"/>
      <c r="S520" s="5"/>
      <c r="T520" s="5"/>
      <c r="U520" s="5"/>
      <c r="V520" s="5"/>
      <c r="W520" s="5"/>
    </row>
    <row r="521">
      <c r="R521" s="5"/>
      <c r="S521" s="5"/>
      <c r="T521" s="5"/>
      <c r="U521" s="5"/>
      <c r="V521" s="5"/>
      <c r="W521" s="5"/>
    </row>
    <row r="522">
      <c r="R522" s="5"/>
      <c r="S522" s="5"/>
      <c r="T522" s="5"/>
      <c r="U522" s="5"/>
      <c r="V522" s="5"/>
      <c r="W522" s="5"/>
    </row>
    <row r="523">
      <c r="R523" s="5"/>
      <c r="S523" s="5"/>
      <c r="T523" s="5"/>
      <c r="U523" s="5"/>
      <c r="V523" s="5"/>
      <c r="W523" s="5"/>
    </row>
    <row r="524">
      <c r="R524" s="5"/>
      <c r="S524" s="5"/>
      <c r="T524" s="5"/>
      <c r="U524" s="5"/>
      <c r="V524" s="5"/>
      <c r="W524" s="5"/>
    </row>
    <row r="525">
      <c r="R525" s="5"/>
      <c r="S525" s="5"/>
      <c r="T525" s="5"/>
      <c r="U525" s="5"/>
      <c r="V525" s="5"/>
      <c r="W525" s="5"/>
    </row>
    <row r="526">
      <c r="R526" s="5"/>
      <c r="S526" s="5"/>
      <c r="T526" s="5"/>
      <c r="U526" s="5"/>
      <c r="V526" s="5"/>
      <c r="W526" s="5"/>
    </row>
    <row r="527">
      <c r="R527" s="5"/>
      <c r="S527" s="5"/>
      <c r="T527" s="5"/>
      <c r="U527" s="5"/>
      <c r="V527" s="5"/>
      <c r="W527" s="5"/>
    </row>
    <row r="528">
      <c r="R528" s="5"/>
      <c r="S528" s="5"/>
      <c r="T528" s="5"/>
      <c r="U528" s="5"/>
      <c r="V528" s="5"/>
      <c r="W528" s="5"/>
    </row>
    <row r="529">
      <c r="R529" s="5"/>
      <c r="S529" s="5"/>
      <c r="T529" s="5"/>
      <c r="U529" s="5"/>
      <c r="V529" s="5"/>
      <c r="W529" s="5"/>
    </row>
    <row r="530">
      <c r="R530" s="5"/>
      <c r="S530" s="5"/>
      <c r="T530" s="5"/>
      <c r="U530" s="5"/>
      <c r="V530" s="5"/>
      <c r="W530" s="5"/>
    </row>
    <row r="531">
      <c r="R531" s="5"/>
      <c r="S531" s="5"/>
      <c r="T531" s="5"/>
      <c r="U531" s="5"/>
      <c r="V531" s="5"/>
      <c r="W531" s="5"/>
    </row>
    <row r="532">
      <c r="R532" s="5"/>
      <c r="S532" s="5"/>
      <c r="T532" s="5"/>
      <c r="U532" s="5"/>
      <c r="V532" s="5"/>
      <c r="W532" s="5"/>
    </row>
    <row r="533">
      <c r="R533" s="5"/>
      <c r="S533" s="5"/>
      <c r="T533" s="5"/>
      <c r="U533" s="5"/>
      <c r="V533" s="5"/>
      <c r="W533" s="5"/>
    </row>
    <row r="534">
      <c r="R534" s="5"/>
      <c r="S534" s="5"/>
      <c r="T534" s="5"/>
      <c r="U534" s="5"/>
      <c r="V534" s="5"/>
      <c r="W534" s="5"/>
    </row>
    <row r="535">
      <c r="R535" s="5"/>
      <c r="S535" s="5"/>
      <c r="T535" s="5"/>
      <c r="U535" s="5"/>
      <c r="V535" s="5"/>
      <c r="W535" s="5"/>
    </row>
    <row r="536">
      <c r="R536" s="5"/>
      <c r="S536" s="5"/>
      <c r="T536" s="5"/>
      <c r="U536" s="5"/>
      <c r="V536" s="5"/>
      <c r="W536" s="5"/>
    </row>
    <row r="537">
      <c r="R537" s="5"/>
      <c r="S537" s="5"/>
      <c r="T537" s="5"/>
      <c r="U537" s="5"/>
      <c r="V537" s="5"/>
      <c r="W537" s="5"/>
    </row>
    <row r="538">
      <c r="R538" s="5"/>
      <c r="S538" s="5"/>
      <c r="T538" s="5"/>
      <c r="U538" s="5"/>
      <c r="V538" s="5"/>
      <c r="W538" s="5"/>
    </row>
    <row r="539">
      <c r="R539" s="5"/>
      <c r="S539" s="5"/>
      <c r="T539" s="5"/>
      <c r="U539" s="5"/>
      <c r="V539" s="5"/>
      <c r="W539" s="5"/>
    </row>
    <row r="540">
      <c r="R540" s="5"/>
      <c r="S540" s="5"/>
      <c r="T540" s="5"/>
      <c r="U540" s="5"/>
      <c r="V540" s="5"/>
      <c r="W540" s="5"/>
    </row>
    <row r="541">
      <c r="R541" s="5"/>
      <c r="S541" s="5"/>
      <c r="T541" s="5"/>
      <c r="U541" s="5"/>
      <c r="V541" s="5"/>
      <c r="W541" s="5"/>
    </row>
    <row r="542">
      <c r="R542" s="5"/>
      <c r="S542" s="5"/>
      <c r="T542" s="5"/>
      <c r="U542" s="5"/>
      <c r="V542" s="5"/>
      <c r="W542" s="5"/>
    </row>
    <row r="543">
      <c r="R543" s="5"/>
      <c r="S543" s="5"/>
      <c r="T543" s="5"/>
      <c r="U543" s="5"/>
      <c r="V543" s="5"/>
      <c r="W543" s="5"/>
    </row>
    <row r="544">
      <c r="R544" s="5"/>
      <c r="S544" s="5"/>
      <c r="T544" s="5"/>
      <c r="U544" s="5"/>
      <c r="V544" s="5"/>
      <c r="W544" s="5"/>
    </row>
    <row r="545">
      <c r="R545" s="5"/>
      <c r="S545" s="5"/>
      <c r="T545" s="5"/>
      <c r="U545" s="5"/>
      <c r="V545" s="5"/>
      <c r="W545" s="5"/>
    </row>
    <row r="546">
      <c r="R546" s="5"/>
      <c r="S546" s="5"/>
      <c r="T546" s="5"/>
      <c r="U546" s="5"/>
      <c r="V546" s="5"/>
      <c r="W546" s="5"/>
    </row>
    <row r="547">
      <c r="R547" s="5"/>
      <c r="S547" s="5"/>
      <c r="T547" s="5"/>
      <c r="U547" s="5"/>
      <c r="V547" s="5"/>
      <c r="W547" s="5"/>
    </row>
    <row r="548">
      <c r="R548" s="5"/>
      <c r="S548" s="5"/>
      <c r="T548" s="5"/>
      <c r="U548" s="5"/>
      <c r="V548" s="5"/>
      <c r="W548" s="5"/>
    </row>
    <row r="549">
      <c r="R549" s="5"/>
      <c r="S549" s="5"/>
      <c r="T549" s="5"/>
      <c r="U549" s="5"/>
      <c r="V549" s="5"/>
      <c r="W549" s="5"/>
    </row>
    <row r="550">
      <c r="R550" s="5"/>
      <c r="S550" s="5"/>
      <c r="T550" s="5"/>
      <c r="U550" s="5"/>
      <c r="V550" s="5"/>
      <c r="W550" s="5"/>
    </row>
    <row r="551">
      <c r="R551" s="5"/>
      <c r="S551" s="5"/>
      <c r="T551" s="5"/>
      <c r="U551" s="5"/>
      <c r="V551" s="5"/>
      <c r="W551" s="5"/>
    </row>
    <row r="552">
      <c r="R552" s="5"/>
      <c r="S552" s="5"/>
      <c r="T552" s="5"/>
      <c r="U552" s="5"/>
      <c r="V552" s="5"/>
      <c r="W552" s="5"/>
    </row>
    <row r="553">
      <c r="R553" s="5"/>
      <c r="S553" s="5"/>
      <c r="T553" s="5"/>
      <c r="U553" s="5"/>
      <c r="V553" s="5"/>
      <c r="W553" s="5"/>
    </row>
    <row r="554">
      <c r="R554" s="5"/>
      <c r="S554" s="5"/>
      <c r="T554" s="5"/>
      <c r="U554" s="5"/>
      <c r="V554" s="5"/>
      <c r="W554" s="5"/>
    </row>
    <row r="555">
      <c r="R555" s="5"/>
      <c r="S555" s="5"/>
      <c r="T555" s="5"/>
      <c r="U555" s="5"/>
      <c r="V555" s="5"/>
      <c r="W555" s="5"/>
    </row>
    <row r="556">
      <c r="R556" s="5"/>
      <c r="S556" s="5"/>
      <c r="T556" s="5"/>
      <c r="U556" s="5"/>
      <c r="V556" s="5"/>
      <c r="W556" s="5"/>
    </row>
    <row r="557">
      <c r="R557" s="5"/>
      <c r="S557" s="5"/>
      <c r="T557" s="5"/>
      <c r="U557" s="5"/>
      <c r="V557" s="5"/>
      <c r="W557" s="5"/>
    </row>
    <row r="558">
      <c r="R558" s="5"/>
      <c r="S558" s="5"/>
      <c r="T558" s="5"/>
      <c r="U558" s="5"/>
      <c r="V558" s="5"/>
      <c r="W558" s="5"/>
    </row>
    <row r="559">
      <c r="R559" s="5"/>
      <c r="S559" s="5"/>
      <c r="T559" s="5"/>
      <c r="U559" s="5"/>
      <c r="V559" s="5"/>
      <c r="W559" s="5"/>
    </row>
    <row r="560">
      <c r="R560" s="5"/>
      <c r="S560" s="5"/>
      <c r="T560" s="5"/>
      <c r="U560" s="5"/>
      <c r="V560" s="5"/>
      <c r="W560" s="5"/>
    </row>
    <row r="561">
      <c r="R561" s="5"/>
      <c r="S561" s="5"/>
      <c r="T561" s="5"/>
      <c r="U561" s="5"/>
      <c r="V561" s="5"/>
      <c r="W561" s="5"/>
    </row>
    <row r="562">
      <c r="R562" s="5"/>
      <c r="S562" s="5"/>
      <c r="T562" s="5"/>
      <c r="U562" s="5"/>
      <c r="V562" s="5"/>
      <c r="W562" s="5"/>
    </row>
    <row r="563">
      <c r="R563" s="5"/>
      <c r="S563" s="5"/>
      <c r="T563" s="5"/>
      <c r="U563" s="5"/>
      <c r="V563" s="5"/>
      <c r="W563" s="5"/>
    </row>
    <row r="564">
      <c r="R564" s="5"/>
      <c r="S564" s="5"/>
      <c r="T564" s="5"/>
      <c r="U564" s="5"/>
      <c r="V564" s="5"/>
      <c r="W564" s="5"/>
    </row>
    <row r="565">
      <c r="R565" s="5"/>
      <c r="S565" s="5"/>
      <c r="T565" s="5"/>
      <c r="U565" s="5"/>
      <c r="V565" s="5"/>
      <c r="W565" s="5"/>
    </row>
    <row r="566">
      <c r="R566" s="5"/>
      <c r="S566" s="5"/>
      <c r="T566" s="5"/>
      <c r="U566" s="5"/>
      <c r="V566" s="5"/>
      <c r="W566" s="5"/>
    </row>
    <row r="567">
      <c r="R567" s="5"/>
      <c r="S567" s="5"/>
      <c r="T567" s="5"/>
      <c r="U567" s="5"/>
      <c r="V567" s="5"/>
      <c r="W567" s="5"/>
    </row>
    <row r="568">
      <c r="R568" s="5"/>
      <c r="S568" s="5"/>
      <c r="T568" s="5"/>
      <c r="U568" s="5"/>
      <c r="V568" s="5"/>
      <c r="W568" s="5"/>
    </row>
    <row r="569">
      <c r="R569" s="5"/>
      <c r="S569" s="5"/>
      <c r="T569" s="5"/>
      <c r="U569" s="5"/>
      <c r="V569" s="5"/>
      <c r="W569" s="5"/>
    </row>
    <row r="570">
      <c r="R570" s="5"/>
      <c r="S570" s="5"/>
      <c r="T570" s="5"/>
      <c r="U570" s="5"/>
      <c r="V570" s="5"/>
      <c r="W570" s="5"/>
    </row>
    <row r="571">
      <c r="R571" s="5"/>
      <c r="S571" s="5"/>
      <c r="T571" s="5"/>
      <c r="U571" s="5"/>
      <c r="V571" s="5"/>
      <c r="W571" s="5"/>
    </row>
    <row r="572">
      <c r="R572" s="5"/>
      <c r="S572" s="5"/>
      <c r="T572" s="5"/>
      <c r="U572" s="5"/>
      <c r="V572" s="5"/>
      <c r="W572" s="5"/>
    </row>
    <row r="573">
      <c r="R573" s="5"/>
      <c r="S573" s="5"/>
      <c r="T573" s="5"/>
      <c r="U573" s="5"/>
      <c r="V573" s="5"/>
      <c r="W573" s="5"/>
    </row>
    <row r="574">
      <c r="R574" s="5"/>
      <c r="S574" s="5"/>
      <c r="T574" s="5"/>
      <c r="U574" s="5"/>
      <c r="V574" s="5"/>
      <c r="W574" s="5"/>
    </row>
    <row r="575">
      <c r="R575" s="5"/>
      <c r="S575" s="5"/>
      <c r="T575" s="5"/>
      <c r="U575" s="5"/>
      <c r="V575" s="5"/>
      <c r="W575" s="5"/>
    </row>
    <row r="576">
      <c r="R576" s="5"/>
      <c r="S576" s="5"/>
      <c r="T576" s="5"/>
      <c r="U576" s="5"/>
      <c r="V576" s="5"/>
      <c r="W576" s="5"/>
    </row>
    <row r="577">
      <c r="R577" s="5"/>
      <c r="S577" s="5"/>
      <c r="T577" s="5"/>
      <c r="U577" s="5"/>
      <c r="V577" s="5"/>
      <c r="W577" s="5"/>
    </row>
    <row r="578">
      <c r="R578" s="5"/>
      <c r="S578" s="5"/>
      <c r="T578" s="5"/>
      <c r="U578" s="5"/>
      <c r="V578" s="5"/>
      <c r="W578" s="5"/>
    </row>
    <row r="579">
      <c r="R579" s="5"/>
      <c r="S579" s="5"/>
      <c r="T579" s="5"/>
      <c r="U579" s="5"/>
      <c r="V579" s="5"/>
      <c r="W579" s="5"/>
    </row>
    <row r="580">
      <c r="R580" s="5"/>
      <c r="S580" s="5"/>
      <c r="T580" s="5"/>
      <c r="U580" s="5"/>
      <c r="V580" s="5"/>
      <c r="W580" s="5"/>
    </row>
    <row r="581">
      <c r="R581" s="5"/>
      <c r="S581" s="5"/>
      <c r="T581" s="5"/>
      <c r="U581" s="5"/>
      <c r="V581" s="5"/>
      <c r="W581" s="5"/>
    </row>
    <row r="582">
      <c r="R582" s="5"/>
      <c r="S582" s="5"/>
      <c r="T582" s="5"/>
      <c r="U582" s="5"/>
      <c r="V582" s="5"/>
      <c r="W582" s="5"/>
    </row>
    <row r="583">
      <c r="R583" s="5"/>
      <c r="S583" s="5"/>
      <c r="T583" s="5"/>
      <c r="U583" s="5"/>
      <c r="V583" s="5"/>
      <c r="W583" s="5"/>
    </row>
    <row r="584">
      <c r="R584" s="5"/>
      <c r="S584" s="5"/>
      <c r="T584" s="5"/>
      <c r="U584" s="5"/>
      <c r="V584" s="5"/>
      <c r="W584" s="5"/>
    </row>
    <row r="585">
      <c r="R585" s="5"/>
      <c r="S585" s="5"/>
      <c r="T585" s="5"/>
      <c r="U585" s="5"/>
      <c r="V585" s="5"/>
      <c r="W585" s="5"/>
    </row>
    <row r="586">
      <c r="R586" s="5"/>
      <c r="S586" s="5"/>
      <c r="T586" s="5"/>
      <c r="U586" s="5"/>
      <c r="V586" s="5"/>
      <c r="W586" s="5"/>
    </row>
    <row r="587">
      <c r="R587" s="5"/>
      <c r="S587" s="5"/>
      <c r="T587" s="5"/>
      <c r="U587" s="5"/>
      <c r="V587" s="5"/>
      <c r="W587" s="5"/>
    </row>
    <row r="588">
      <c r="R588" s="5"/>
      <c r="S588" s="5"/>
      <c r="T588" s="5"/>
      <c r="U588" s="5"/>
      <c r="V588" s="5"/>
      <c r="W588" s="5"/>
    </row>
    <row r="589">
      <c r="R589" s="5"/>
      <c r="S589" s="5"/>
      <c r="T589" s="5"/>
      <c r="U589" s="5"/>
      <c r="V589" s="5"/>
      <c r="W589" s="5"/>
    </row>
    <row r="590">
      <c r="R590" s="5"/>
      <c r="S590" s="5"/>
      <c r="T590" s="5"/>
      <c r="U590" s="5"/>
      <c r="V590" s="5"/>
      <c r="W590" s="5"/>
    </row>
    <row r="591">
      <c r="R591" s="5"/>
      <c r="S591" s="5"/>
      <c r="T591" s="5"/>
      <c r="U591" s="5"/>
      <c r="V591" s="5"/>
      <c r="W591" s="5"/>
    </row>
    <row r="592">
      <c r="R592" s="5"/>
      <c r="S592" s="5"/>
      <c r="T592" s="5"/>
      <c r="U592" s="5"/>
      <c r="V592" s="5"/>
      <c r="W592" s="5"/>
    </row>
    <row r="593">
      <c r="R593" s="5"/>
      <c r="S593" s="5"/>
      <c r="T593" s="5"/>
      <c r="U593" s="5"/>
      <c r="V593" s="5"/>
      <c r="W593" s="5"/>
    </row>
    <row r="594">
      <c r="R594" s="5"/>
      <c r="S594" s="5"/>
      <c r="T594" s="5"/>
      <c r="U594" s="5"/>
      <c r="V594" s="5"/>
      <c r="W594" s="5"/>
    </row>
    <row r="595">
      <c r="R595" s="5"/>
      <c r="S595" s="5"/>
      <c r="T595" s="5"/>
      <c r="U595" s="5"/>
      <c r="V595" s="5"/>
      <c r="W595" s="5"/>
    </row>
    <row r="596">
      <c r="R596" s="5"/>
      <c r="S596" s="5"/>
      <c r="T596" s="5"/>
      <c r="U596" s="5"/>
      <c r="V596" s="5"/>
      <c r="W596" s="5"/>
    </row>
    <row r="597">
      <c r="R597" s="5"/>
      <c r="S597" s="5"/>
      <c r="T597" s="5"/>
      <c r="U597" s="5"/>
      <c r="V597" s="5"/>
      <c r="W597" s="5"/>
    </row>
    <row r="598">
      <c r="R598" s="5"/>
      <c r="S598" s="5"/>
      <c r="T598" s="5"/>
      <c r="U598" s="5"/>
      <c r="V598" s="5"/>
      <c r="W598" s="5"/>
    </row>
    <row r="599">
      <c r="R599" s="5"/>
      <c r="S599" s="5"/>
      <c r="T599" s="5"/>
      <c r="U599" s="5"/>
      <c r="V599" s="5"/>
      <c r="W599" s="5"/>
    </row>
    <row r="600">
      <c r="R600" s="5"/>
      <c r="S600" s="5"/>
      <c r="T600" s="5"/>
      <c r="U600" s="5"/>
      <c r="V600" s="5"/>
      <c r="W600" s="5"/>
    </row>
    <row r="601">
      <c r="R601" s="5"/>
      <c r="S601" s="5"/>
      <c r="T601" s="5"/>
      <c r="U601" s="5"/>
      <c r="V601" s="5"/>
      <c r="W601" s="5"/>
    </row>
    <row r="602">
      <c r="R602" s="5"/>
      <c r="S602" s="5"/>
      <c r="T602" s="5"/>
      <c r="U602" s="5"/>
      <c r="V602" s="5"/>
      <c r="W602" s="5"/>
    </row>
    <row r="603">
      <c r="R603" s="5"/>
      <c r="S603" s="5"/>
      <c r="T603" s="5"/>
      <c r="U603" s="5"/>
      <c r="V603" s="5"/>
      <c r="W603" s="5"/>
    </row>
    <row r="604">
      <c r="R604" s="5"/>
      <c r="S604" s="5"/>
      <c r="T604" s="5"/>
      <c r="U604" s="5"/>
      <c r="V604" s="5"/>
      <c r="W604" s="5"/>
    </row>
    <row r="605">
      <c r="R605" s="5"/>
      <c r="S605" s="5"/>
      <c r="T605" s="5"/>
      <c r="U605" s="5"/>
      <c r="V605" s="5"/>
      <c r="W605" s="5"/>
    </row>
    <row r="606">
      <c r="R606" s="5"/>
      <c r="S606" s="5"/>
      <c r="T606" s="5"/>
      <c r="U606" s="5"/>
      <c r="V606" s="5"/>
      <c r="W606" s="5"/>
    </row>
    <row r="607">
      <c r="R607" s="5"/>
      <c r="S607" s="5"/>
      <c r="T607" s="5"/>
      <c r="U607" s="5"/>
      <c r="V607" s="5"/>
      <c r="W607" s="5"/>
    </row>
    <row r="608">
      <c r="R608" s="5"/>
      <c r="S608" s="5"/>
      <c r="T608" s="5"/>
      <c r="U608" s="5"/>
      <c r="V608" s="5"/>
      <c r="W608" s="5"/>
    </row>
    <row r="609">
      <c r="R609" s="5"/>
      <c r="S609" s="5"/>
      <c r="T609" s="5"/>
      <c r="U609" s="5"/>
      <c r="V609" s="5"/>
      <c r="W609" s="5"/>
    </row>
    <row r="610">
      <c r="R610" s="5"/>
      <c r="S610" s="5"/>
      <c r="T610" s="5"/>
      <c r="U610" s="5"/>
      <c r="V610" s="5"/>
      <c r="W610" s="5"/>
    </row>
    <row r="611">
      <c r="R611" s="5"/>
      <c r="S611" s="5"/>
      <c r="T611" s="5"/>
      <c r="U611" s="5"/>
      <c r="V611" s="5"/>
      <c r="W611" s="5"/>
    </row>
    <row r="612">
      <c r="R612" s="5"/>
      <c r="S612" s="5"/>
      <c r="T612" s="5"/>
      <c r="U612" s="5"/>
      <c r="V612" s="5"/>
      <c r="W612" s="5"/>
    </row>
    <row r="613">
      <c r="R613" s="5"/>
      <c r="S613" s="5"/>
      <c r="T613" s="5"/>
      <c r="U613" s="5"/>
      <c r="V613" s="5"/>
      <c r="W613" s="5"/>
    </row>
    <row r="614">
      <c r="R614" s="5"/>
      <c r="S614" s="5"/>
      <c r="T614" s="5"/>
      <c r="U614" s="5"/>
      <c r="V614" s="5"/>
      <c r="W614" s="5"/>
    </row>
    <row r="615">
      <c r="R615" s="5"/>
      <c r="S615" s="5"/>
      <c r="T615" s="5"/>
      <c r="U615" s="5"/>
      <c r="V615" s="5"/>
      <c r="W615" s="5"/>
    </row>
    <row r="616">
      <c r="R616" s="5"/>
      <c r="S616" s="5"/>
      <c r="T616" s="5"/>
      <c r="U616" s="5"/>
      <c r="V616" s="5"/>
      <c r="W616" s="5"/>
    </row>
    <row r="617">
      <c r="R617" s="5"/>
      <c r="S617" s="5"/>
      <c r="T617" s="5"/>
      <c r="U617" s="5"/>
      <c r="V617" s="5"/>
      <c r="W617" s="5"/>
    </row>
    <row r="618">
      <c r="R618" s="5"/>
      <c r="S618" s="5"/>
      <c r="T618" s="5"/>
      <c r="U618" s="5"/>
      <c r="V618" s="5"/>
      <c r="W618" s="5"/>
    </row>
    <row r="619">
      <c r="R619" s="5"/>
      <c r="S619" s="5"/>
      <c r="T619" s="5"/>
      <c r="U619" s="5"/>
      <c r="V619" s="5"/>
      <c r="W619" s="5"/>
    </row>
    <row r="620">
      <c r="R620" s="5"/>
      <c r="S620" s="5"/>
      <c r="T620" s="5"/>
      <c r="U620" s="5"/>
      <c r="V620" s="5"/>
      <c r="W620" s="5"/>
    </row>
    <row r="621">
      <c r="R621" s="5"/>
      <c r="S621" s="5"/>
      <c r="T621" s="5"/>
      <c r="U621" s="5"/>
      <c r="V621" s="5"/>
      <c r="W621" s="5"/>
    </row>
    <row r="622">
      <c r="R622" s="5"/>
      <c r="S622" s="5"/>
      <c r="T622" s="5"/>
      <c r="U622" s="5"/>
      <c r="V622" s="5"/>
      <c r="W622" s="5"/>
    </row>
    <row r="623">
      <c r="R623" s="5"/>
      <c r="S623" s="5"/>
      <c r="T623" s="5"/>
      <c r="U623" s="5"/>
      <c r="V623" s="5"/>
      <c r="W623" s="5"/>
    </row>
    <row r="624">
      <c r="R624" s="5"/>
      <c r="S624" s="5"/>
      <c r="T624" s="5"/>
      <c r="U624" s="5"/>
      <c r="V624" s="5"/>
      <c r="W624" s="5"/>
    </row>
    <row r="625">
      <c r="R625" s="5"/>
      <c r="S625" s="5"/>
      <c r="T625" s="5"/>
      <c r="U625" s="5"/>
      <c r="V625" s="5"/>
      <c r="W625" s="5"/>
    </row>
    <row r="626">
      <c r="R626" s="5"/>
      <c r="S626" s="5"/>
      <c r="T626" s="5"/>
      <c r="U626" s="5"/>
      <c r="V626" s="5"/>
      <c r="W626" s="5"/>
    </row>
    <row r="627">
      <c r="R627" s="5"/>
      <c r="S627" s="5"/>
      <c r="T627" s="5"/>
      <c r="U627" s="5"/>
      <c r="V627" s="5"/>
      <c r="W627" s="5"/>
    </row>
    <row r="628">
      <c r="R628" s="5"/>
      <c r="S628" s="5"/>
      <c r="T628" s="5"/>
      <c r="U628" s="5"/>
      <c r="V628" s="5"/>
      <c r="W628" s="5"/>
    </row>
    <row r="629">
      <c r="R629" s="5"/>
      <c r="S629" s="5"/>
      <c r="T629" s="5"/>
      <c r="U629" s="5"/>
      <c r="V629" s="5"/>
      <c r="W629" s="5"/>
    </row>
    <row r="630">
      <c r="R630" s="5"/>
      <c r="S630" s="5"/>
      <c r="T630" s="5"/>
      <c r="U630" s="5"/>
      <c r="V630" s="5"/>
      <c r="W630" s="5"/>
    </row>
    <row r="631">
      <c r="R631" s="5"/>
      <c r="S631" s="5"/>
      <c r="T631" s="5"/>
      <c r="U631" s="5"/>
      <c r="V631" s="5"/>
      <c r="W631" s="5"/>
    </row>
    <row r="632">
      <c r="R632" s="5"/>
      <c r="S632" s="5"/>
      <c r="T632" s="5"/>
      <c r="U632" s="5"/>
      <c r="V632" s="5"/>
      <c r="W632" s="5"/>
    </row>
    <row r="633">
      <c r="R633" s="5"/>
      <c r="S633" s="5"/>
      <c r="T633" s="5"/>
      <c r="U633" s="5"/>
      <c r="V633" s="5"/>
      <c r="W633" s="5"/>
    </row>
    <row r="634">
      <c r="R634" s="5"/>
      <c r="S634" s="5"/>
      <c r="T634" s="5"/>
      <c r="U634" s="5"/>
      <c r="V634" s="5"/>
      <c r="W634" s="5"/>
    </row>
    <row r="635">
      <c r="R635" s="5"/>
      <c r="S635" s="5"/>
      <c r="T635" s="5"/>
      <c r="U635" s="5"/>
      <c r="V635" s="5"/>
      <c r="W635" s="5"/>
    </row>
    <row r="636">
      <c r="R636" s="5"/>
      <c r="S636" s="5"/>
      <c r="T636" s="5"/>
      <c r="U636" s="5"/>
      <c r="V636" s="5"/>
      <c r="W636" s="5"/>
    </row>
    <row r="637">
      <c r="R637" s="5"/>
      <c r="S637" s="5"/>
      <c r="T637" s="5"/>
      <c r="U637" s="5"/>
      <c r="V637" s="5"/>
      <c r="W637" s="5"/>
    </row>
    <row r="638">
      <c r="R638" s="5"/>
      <c r="S638" s="5"/>
      <c r="T638" s="5"/>
      <c r="U638" s="5"/>
      <c r="V638" s="5"/>
      <c r="W638" s="5"/>
    </row>
    <row r="639">
      <c r="R639" s="5"/>
      <c r="S639" s="5"/>
      <c r="T639" s="5"/>
      <c r="U639" s="5"/>
      <c r="V639" s="5"/>
      <c r="W639" s="5"/>
    </row>
    <row r="640">
      <c r="R640" s="5"/>
      <c r="S640" s="5"/>
      <c r="T640" s="5"/>
      <c r="U640" s="5"/>
      <c r="V640" s="5"/>
      <c r="W640" s="5"/>
    </row>
    <row r="641">
      <c r="R641" s="5"/>
      <c r="S641" s="5"/>
      <c r="T641" s="5"/>
      <c r="U641" s="5"/>
      <c r="V641" s="5"/>
      <c r="W641" s="5"/>
    </row>
    <row r="642">
      <c r="R642" s="5"/>
      <c r="S642" s="5"/>
      <c r="T642" s="5"/>
      <c r="U642" s="5"/>
      <c r="V642" s="5"/>
      <c r="W642" s="5"/>
    </row>
    <row r="643">
      <c r="R643" s="5"/>
      <c r="S643" s="5"/>
      <c r="T643" s="5"/>
      <c r="U643" s="5"/>
      <c r="V643" s="5"/>
      <c r="W643" s="5"/>
    </row>
    <row r="644">
      <c r="R644" s="5"/>
      <c r="S644" s="5"/>
      <c r="T644" s="5"/>
      <c r="U644" s="5"/>
      <c r="V644" s="5"/>
      <c r="W644" s="5"/>
    </row>
    <row r="645">
      <c r="R645" s="5"/>
      <c r="S645" s="5"/>
      <c r="T645" s="5"/>
      <c r="U645" s="5"/>
      <c r="V645" s="5"/>
      <c r="W645" s="5"/>
    </row>
    <row r="646">
      <c r="R646" s="5"/>
      <c r="S646" s="5"/>
      <c r="T646" s="5"/>
      <c r="U646" s="5"/>
      <c r="V646" s="5"/>
      <c r="W646" s="5"/>
    </row>
    <row r="647">
      <c r="R647" s="5"/>
      <c r="S647" s="5"/>
      <c r="T647" s="5"/>
      <c r="U647" s="5"/>
      <c r="V647" s="5"/>
      <c r="W647" s="5"/>
    </row>
    <row r="648">
      <c r="R648" s="5"/>
      <c r="S648" s="5"/>
      <c r="T648" s="5"/>
      <c r="U648" s="5"/>
      <c r="V648" s="5"/>
      <c r="W648" s="5"/>
    </row>
    <row r="649">
      <c r="R649" s="5"/>
      <c r="S649" s="5"/>
      <c r="T649" s="5"/>
      <c r="U649" s="5"/>
      <c r="V649" s="5"/>
      <c r="W649" s="5"/>
    </row>
    <row r="650">
      <c r="R650" s="5"/>
      <c r="S650" s="5"/>
      <c r="T650" s="5"/>
      <c r="U650" s="5"/>
      <c r="V650" s="5"/>
      <c r="W650" s="5"/>
    </row>
    <row r="651">
      <c r="R651" s="5"/>
      <c r="S651" s="5"/>
      <c r="T651" s="5"/>
      <c r="U651" s="5"/>
      <c r="V651" s="5"/>
      <c r="W651" s="5"/>
    </row>
    <row r="652">
      <c r="R652" s="5"/>
      <c r="S652" s="5"/>
      <c r="T652" s="5"/>
      <c r="U652" s="5"/>
      <c r="V652" s="5"/>
      <c r="W652" s="5"/>
    </row>
    <row r="653">
      <c r="R653" s="5"/>
      <c r="S653" s="5"/>
      <c r="T653" s="5"/>
      <c r="U653" s="5"/>
      <c r="V653" s="5"/>
      <c r="W653" s="5"/>
    </row>
    <row r="654">
      <c r="R654" s="5"/>
      <c r="S654" s="5"/>
      <c r="T654" s="5"/>
      <c r="U654" s="5"/>
      <c r="V654" s="5"/>
      <c r="W654" s="5"/>
    </row>
    <row r="655">
      <c r="R655" s="5"/>
      <c r="S655" s="5"/>
      <c r="T655" s="5"/>
      <c r="U655" s="5"/>
      <c r="V655" s="5"/>
      <c r="W655" s="5"/>
    </row>
    <row r="656">
      <c r="R656" s="5"/>
      <c r="S656" s="5"/>
      <c r="T656" s="5"/>
      <c r="U656" s="5"/>
      <c r="V656" s="5"/>
      <c r="W656" s="5"/>
    </row>
    <row r="657">
      <c r="R657" s="5"/>
      <c r="S657" s="5"/>
      <c r="T657" s="5"/>
      <c r="U657" s="5"/>
      <c r="V657" s="5"/>
      <c r="W657" s="5"/>
    </row>
    <row r="658">
      <c r="R658" s="5"/>
      <c r="S658" s="5"/>
      <c r="T658" s="5"/>
      <c r="U658" s="5"/>
      <c r="V658" s="5"/>
      <c r="W658" s="5"/>
    </row>
    <row r="659">
      <c r="R659" s="5"/>
      <c r="S659" s="5"/>
      <c r="T659" s="5"/>
      <c r="U659" s="5"/>
      <c r="V659" s="5"/>
      <c r="W659" s="5"/>
    </row>
    <row r="660">
      <c r="R660" s="5"/>
      <c r="S660" s="5"/>
      <c r="T660" s="5"/>
      <c r="U660" s="5"/>
      <c r="V660" s="5"/>
      <c r="W660" s="5"/>
    </row>
    <row r="661">
      <c r="R661" s="5"/>
      <c r="S661" s="5"/>
      <c r="T661" s="5"/>
      <c r="U661" s="5"/>
      <c r="V661" s="5"/>
      <c r="W661" s="5"/>
    </row>
    <row r="662">
      <c r="R662" s="5"/>
      <c r="S662" s="5"/>
      <c r="T662" s="5"/>
      <c r="U662" s="5"/>
      <c r="V662" s="5"/>
      <c r="W662" s="5"/>
    </row>
    <row r="663">
      <c r="R663" s="5"/>
      <c r="S663" s="5"/>
      <c r="T663" s="5"/>
      <c r="U663" s="5"/>
      <c r="V663" s="5"/>
      <c r="W663" s="5"/>
    </row>
    <row r="664">
      <c r="R664" s="5"/>
      <c r="S664" s="5"/>
      <c r="T664" s="5"/>
      <c r="U664" s="5"/>
      <c r="V664" s="5"/>
      <c r="W664" s="5"/>
    </row>
    <row r="665">
      <c r="R665" s="5"/>
      <c r="S665" s="5"/>
      <c r="T665" s="5"/>
      <c r="U665" s="5"/>
      <c r="V665" s="5"/>
      <c r="W665" s="5"/>
    </row>
    <row r="666">
      <c r="R666" s="5"/>
      <c r="S666" s="5"/>
      <c r="T666" s="5"/>
      <c r="U666" s="5"/>
      <c r="V666" s="5"/>
      <c r="W666" s="5"/>
    </row>
    <row r="667">
      <c r="R667" s="5"/>
      <c r="S667" s="5"/>
      <c r="T667" s="5"/>
      <c r="U667" s="5"/>
      <c r="V667" s="5"/>
      <c r="W667" s="5"/>
    </row>
    <row r="668">
      <c r="R668" s="5"/>
      <c r="S668" s="5"/>
      <c r="T668" s="5"/>
      <c r="U668" s="5"/>
      <c r="V668" s="5"/>
      <c r="W668" s="5"/>
    </row>
    <row r="669">
      <c r="R669" s="5"/>
      <c r="S669" s="5"/>
      <c r="T669" s="5"/>
      <c r="U669" s="5"/>
      <c r="V669" s="5"/>
      <c r="W669" s="5"/>
    </row>
    <row r="670">
      <c r="R670" s="5"/>
      <c r="S670" s="5"/>
      <c r="T670" s="5"/>
      <c r="U670" s="5"/>
      <c r="V670" s="5"/>
      <c r="W670" s="5"/>
    </row>
    <row r="671">
      <c r="R671" s="5"/>
      <c r="S671" s="5"/>
      <c r="T671" s="5"/>
      <c r="U671" s="5"/>
      <c r="V671" s="5"/>
      <c r="W671" s="5"/>
    </row>
    <row r="672">
      <c r="R672" s="5"/>
      <c r="S672" s="5"/>
      <c r="T672" s="5"/>
      <c r="U672" s="5"/>
      <c r="V672" s="5"/>
      <c r="W672" s="5"/>
    </row>
    <row r="673">
      <c r="R673" s="5"/>
      <c r="S673" s="5"/>
      <c r="T673" s="5"/>
      <c r="U673" s="5"/>
      <c r="V673" s="5"/>
      <c r="W673" s="5"/>
    </row>
    <row r="674">
      <c r="R674" s="5"/>
      <c r="S674" s="5"/>
      <c r="T674" s="5"/>
      <c r="U674" s="5"/>
      <c r="V674" s="5"/>
      <c r="W674" s="5"/>
    </row>
    <row r="675">
      <c r="R675" s="5"/>
      <c r="S675" s="5"/>
      <c r="T675" s="5"/>
      <c r="U675" s="5"/>
      <c r="V675" s="5"/>
      <c r="W675" s="5"/>
    </row>
    <row r="676">
      <c r="R676" s="5"/>
      <c r="S676" s="5"/>
      <c r="T676" s="5"/>
      <c r="U676" s="5"/>
      <c r="V676" s="5"/>
      <c r="W676" s="5"/>
    </row>
    <row r="677">
      <c r="R677" s="5"/>
      <c r="S677" s="5"/>
      <c r="T677" s="5"/>
      <c r="U677" s="5"/>
      <c r="V677" s="5"/>
      <c r="W677" s="5"/>
    </row>
    <row r="678">
      <c r="R678" s="5"/>
      <c r="S678" s="5"/>
      <c r="T678" s="5"/>
      <c r="U678" s="5"/>
      <c r="V678" s="5"/>
      <c r="W678" s="5"/>
    </row>
    <row r="679">
      <c r="R679" s="5"/>
      <c r="S679" s="5"/>
      <c r="T679" s="5"/>
      <c r="U679" s="5"/>
      <c r="V679" s="5"/>
      <c r="W679" s="5"/>
    </row>
    <row r="680">
      <c r="R680" s="5"/>
      <c r="S680" s="5"/>
      <c r="T680" s="5"/>
      <c r="U680" s="5"/>
      <c r="V680" s="5"/>
      <c r="W680" s="5"/>
    </row>
    <row r="681">
      <c r="R681" s="5"/>
      <c r="S681" s="5"/>
      <c r="T681" s="5"/>
      <c r="U681" s="5"/>
      <c r="V681" s="5"/>
      <c r="W681" s="5"/>
    </row>
    <row r="682">
      <c r="R682" s="5"/>
      <c r="S682" s="5"/>
      <c r="T682" s="5"/>
      <c r="U682" s="5"/>
      <c r="V682" s="5"/>
      <c r="W682" s="5"/>
    </row>
    <row r="683">
      <c r="R683" s="5"/>
      <c r="S683" s="5"/>
      <c r="T683" s="5"/>
      <c r="U683" s="5"/>
      <c r="V683" s="5"/>
      <c r="W683" s="5"/>
    </row>
    <row r="684">
      <c r="R684" s="5"/>
      <c r="S684" s="5"/>
      <c r="T684" s="5"/>
      <c r="U684" s="5"/>
      <c r="V684" s="5"/>
      <c r="W684" s="5"/>
    </row>
    <row r="685">
      <c r="R685" s="5"/>
      <c r="S685" s="5"/>
      <c r="T685" s="5"/>
      <c r="U685" s="5"/>
      <c r="V685" s="5"/>
      <c r="W685" s="5"/>
    </row>
    <row r="686">
      <c r="R686" s="5"/>
      <c r="S686" s="5"/>
      <c r="T686" s="5"/>
      <c r="U686" s="5"/>
      <c r="V686" s="5"/>
      <c r="W686" s="5"/>
    </row>
    <row r="687">
      <c r="R687" s="5"/>
      <c r="S687" s="5"/>
      <c r="T687" s="5"/>
      <c r="U687" s="5"/>
      <c r="V687" s="5"/>
      <c r="W687" s="5"/>
    </row>
    <row r="688">
      <c r="R688" s="5"/>
      <c r="S688" s="5"/>
      <c r="T688" s="5"/>
      <c r="U688" s="5"/>
      <c r="V688" s="5"/>
      <c r="W688" s="5"/>
    </row>
    <row r="689">
      <c r="R689" s="5"/>
      <c r="S689" s="5"/>
      <c r="T689" s="5"/>
      <c r="U689" s="5"/>
      <c r="V689" s="5"/>
      <c r="W689" s="5"/>
    </row>
    <row r="690">
      <c r="R690" s="5"/>
      <c r="S690" s="5"/>
      <c r="T690" s="5"/>
      <c r="U690" s="5"/>
      <c r="V690" s="5"/>
      <c r="W690" s="5"/>
    </row>
    <row r="691">
      <c r="R691" s="5"/>
      <c r="S691" s="5"/>
      <c r="T691" s="5"/>
      <c r="U691" s="5"/>
      <c r="V691" s="5"/>
      <c r="W691" s="5"/>
    </row>
    <row r="692">
      <c r="R692" s="5"/>
      <c r="S692" s="5"/>
      <c r="T692" s="5"/>
      <c r="U692" s="5"/>
      <c r="V692" s="5"/>
      <c r="W692" s="5"/>
    </row>
    <row r="693">
      <c r="R693" s="5"/>
      <c r="S693" s="5"/>
      <c r="T693" s="5"/>
      <c r="U693" s="5"/>
      <c r="V693" s="5"/>
      <c r="W693" s="5"/>
    </row>
    <row r="694">
      <c r="R694" s="5"/>
      <c r="S694" s="5"/>
      <c r="T694" s="5"/>
      <c r="U694" s="5"/>
      <c r="V694" s="5"/>
      <c r="W694" s="5"/>
    </row>
    <row r="695">
      <c r="R695" s="5"/>
      <c r="S695" s="5"/>
      <c r="T695" s="5"/>
      <c r="U695" s="5"/>
      <c r="V695" s="5"/>
      <c r="W695" s="5"/>
    </row>
    <row r="696">
      <c r="R696" s="5"/>
      <c r="S696" s="5"/>
      <c r="T696" s="5"/>
      <c r="U696" s="5"/>
      <c r="V696" s="5"/>
      <c r="W696" s="5"/>
    </row>
    <row r="697">
      <c r="R697" s="5"/>
      <c r="S697" s="5"/>
      <c r="T697" s="5"/>
      <c r="U697" s="5"/>
      <c r="V697" s="5"/>
      <c r="W697" s="5"/>
    </row>
    <row r="698">
      <c r="R698" s="5"/>
      <c r="S698" s="5"/>
      <c r="T698" s="5"/>
      <c r="U698" s="5"/>
      <c r="V698" s="5"/>
      <c r="W698" s="5"/>
    </row>
    <row r="699">
      <c r="R699" s="5"/>
      <c r="S699" s="5"/>
      <c r="T699" s="5"/>
      <c r="U699" s="5"/>
      <c r="V699" s="5"/>
      <c r="W699" s="5"/>
    </row>
    <row r="700">
      <c r="R700" s="5"/>
      <c r="S700" s="5"/>
      <c r="T700" s="5"/>
      <c r="U700" s="5"/>
      <c r="V700" s="5"/>
      <c r="W700" s="5"/>
    </row>
    <row r="701">
      <c r="R701" s="5"/>
      <c r="S701" s="5"/>
      <c r="T701" s="5"/>
      <c r="U701" s="5"/>
      <c r="V701" s="5"/>
      <c r="W701" s="5"/>
    </row>
    <row r="702">
      <c r="R702" s="5"/>
      <c r="S702" s="5"/>
      <c r="T702" s="5"/>
      <c r="U702" s="5"/>
      <c r="V702" s="5"/>
      <c r="W702" s="5"/>
    </row>
    <row r="703">
      <c r="R703" s="5"/>
      <c r="S703" s="5"/>
      <c r="T703" s="5"/>
      <c r="U703" s="5"/>
      <c r="V703" s="5"/>
      <c r="W703" s="5"/>
    </row>
    <row r="704">
      <c r="R704" s="5"/>
      <c r="S704" s="5"/>
      <c r="T704" s="5"/>
      <c r="U704" s="5"/>
      <c r="V704" s="5"/>
      <c r="W704" s="5"/>
    </row>
    <row r="705">
      <c r="R705" s="5"/>
      <c r="S705" s="5"/>
      <c r="T705" s="5"/>
      <c r="U705" s="5"/>
      <c r="V705" s="5"/>
      <c r="W705" s="5"/>
    </row>
    <row r="706">
      <c r="R706" s="5"/>
      <c r="S706" s="5"/>
      <c r="T706" s="5"/>
      <c r="U706" s="5"/>
      <c r="V706" s="5"/>
      <c r="W706" s="5"/>
    </row>
    <row r="707">
      <c r="R707" s="5"/>
      <c r="S707" s="5"/>
      <c r="T707" s="5"/>
      <c r="U707" s="5"/>
      <c r="V707" s="5"/>
      <c r="W707" s="5"/>
    </row>
    <row r="708">
      <c r="R708" s="5"/>
      <c r="S708" s="5"/>
      <c r="T708" s="5"/>
      <c r="U708" s="5"/>
      <c r="V708" s="5"/>
      <c r="W708" s="5"/>
    </row>
    <row r="709">
      <c r="R709" s="5"/>
      <c r="S709" s="5"/>
      <c r="T709" s="5"/>
      <c r="U709" s="5"/>
      <c r="V709" s="5"/>
      <c r="W709" s="5"/>
    </row>
    <row r="710">
      <c r="R710" s="5"/>
      <c r="S710" s="5"/>
      <c r="T710" s="5"/>
      <c r="U710" s="5"/>
      <c r="V710" s="5"/>
      <c r="W710" s="5"/>
    </row>
    <row r="711">
      <c r="R711" s="5"/>
      <c r="S711" s="5"/>
      <c r="T711" s="5"/>
      <c r="U711" s="5"/>
      <c r="V711" s="5"/>
      <c r="W711" s="5"/>
    </row>
    <row r="712">
      <c r="R712" s="5"/>
      <c r="S712" s="5"/>
      <c r="T712" s="5"/>
      <c r="U712" s="5"/>
      <c r="V712" s="5"/>
      <c r="W712" s="5"/>
    </row>
    <row r="713">
      <c r="R713" s="5"/>
      <c r="S713" s="5"/>
      <c r="T713" s="5"/>
      <c r="U713" s="5"/>
      <c r="V713" s="5"/>
      <c r="W713" s="5"/>
    </row>
    <row r="714">
      <c r="R714" s="5"/>
      <c r="S714" s="5"/>
      <c r="T714" s="5"/>
      <c r="U714" s="5"/>
      <c r="V714" s="5"/>
      <c r="W714" s="5"/>
    </row>
    <row r="715">
      <c r="R715" s="5"/>
      <c r="S715" s="5"/>
      <c r="T715" s="5"/>
      <c r="U715" s="5"/>
      <c r="V715" s="5"/>
      <c r="W715" s="5"/>
    </row>
    <row r="716">
      <c r="R716" s="5"/>
      <c r="S716" s="5"/>
      <c r="T716" s="5"/>
      <c r="U716" s="5"/>
      <c r="V716" s="5"/>
      <c r="W716" s="5"/>
    </row>
    <row r="717">
      <c r="R717" s="5"/>
      <c r="S717" s="5"/>
      <c r="T717" s="5"/>
      <c r="U717" s="5"/>
      <c r="V717" s="5"/>
      <c r="W717" s="5"/>
    </row>
    <row r="718">
      <c r="R718" s="5"/>
      <c r="S718" s="5"/>
      <c r="T718" s="5"/>
      <c r="U718" s="5"/>
      <c r="V718" s="5"/>
      <c r="W718" s="5"/>
    </row>
    <row r="719">
      <c r="R719" s="5"/>
      <c r="S719" s="5"/>
      <c r="T719" s="5"/>
      <c r="U719" s="5"/>
      <c r="V719" s="5"/>
      <c r="W719" s="5"/>
    </row>
    <row r="720">
      <c r="R720" s="5"/>
      <c r="S720" s="5"/>
      <c r="T720" s="5"/>
      <c r="U720" s="5"/>
      <c r="V720" s="5"/>
      <c r="W720" s="5"/>
    </row>
    <row r="721">
      <c r="R721" s="5"/>
      <c r="S721" s="5"/>
      <c r="T721" s="5"/>
      <c r="U721" s="5"/>
      <c r="V721" s="5"/>
      <c r="W721" s="5"/>
    </row>
    <row r="722">
      <c r="R722" s="5"/>
      <c r="S722" s="5"/>
      <c r="T722" s="5"/>
      <c r="U722" s="5"/>
      <c r="V722" s="5"/>
      <c r="W722" s="5"/>
    </row>
    <row r="723">
      <c r="R723" s="5"/>
      <c r="S723" s="5"/>
      <c r="T723" s="5"/>
      <c r="U723" s="5"/>
      <c r="V723" s="5"/>
      <c r="W723" s="5"/>
    </row>
    <row r="724">
      <c r="R724" s="5"/>
      <c r="S724" s="5"/>
      <c r="T724" s="5"/>
      <c r="U724" s="5"/>
      <c r="V724" s="5"/>
      <c r="W724" s="5"/>
    </row>
    <row r="725">
      <c r="R725" s="5"/>
      <c r="S725" s="5"/>
      <c r="T725" s="5"/>
      <c r="U725" s="5"/>
      <c r="V725" s="5"/>
      <c r="W725" s="5"/>
    </row>
    <row r="726">
      <c r="R726" s="5"/>
      <c r="S726" s="5"/>
      <c r="T726" s="5"/>
      <c r="U726" s="5"/>
      <c r="V726" s="5"/>
      <c r="W726" s="5"/>
    </row>
    <row r="727">
      <c r="R727" s="5"/>
      <c r="S727" s="5"/>
      <c r="T727" s="5"/>
      <c r="U727" s="5"/>
      <c r="V727" s="5"/>
      <c r="W727" s="5"/>
    </row>
    <row r="728">
      <c r="R728" s="5"/>
      <c r="S728" s="5"/>
      <c r="T728" s="5"/>
      <c r="U728" s="5"/>
      <c r="V728" s="5"/>
      <c r="W728" s="5"/>
    </row>
    <row r="729">
      <c r="R729" s="5"/>
      <c r="S729" s="5"/>
      <c r="T729" s="5"/>
      <c r="U729" s="5"/>
      <c r="V729" s="5"/>
      <c r="W729" s="5"/>
    </row>
    <row r="730">
      <c r="R730" s="5"/>
      <c r="S730" s="5"/>
      <c r="T730" s="5"/>
      <c r="U730" s="5"/>
      <c r="V730" s="5"/>
      <c r="W730" s="5"/>
    </row>
    <row r="731">
      <c r="R731" s="5"/>
      <c r="S731" s="5"/>
      <c r="T731" s="5"/>
      <c r="U731" s="5"/>
      <c r="V731" s="5"/>
      <c r="W731" s="5"/>
    </row>
    <row r="732">
      <c r="R732" s="5"/>
      <c r="S732" s="5"/>
      <c r="T732" s="5"/>
      <c r="U732" s="5"/>
      <c r="V732" s="5"/>
      <c r="W732" s="5"/>
    </row>
    <row r="733">
      <c r="R733" s="5"/>
      <c r="S733" s="5"/>
      <c r="T733" s="5"/>
      <c r="U733" s="5"/>
      <c r="V733" s="5"/>
      <c r="W733" s="5"/>
    </row>
    <row r="734">
      <c r="R734" s="5"/>
      <c r="S734" s="5"/>
      <c r="T734" s="5"/>
      <c r="U734" s="5"/>
      <c r="V734" s="5"/>
      <c r="W734" s="5"/>
    </row>
    <row r="735">
      <c r="R735" s="5"/>
      <c r="S735" s="5"/>
      <c r="T735" s="5"/>
      <c r="U735" s="5"/>
      <c r="V735" s="5"/>
      <c r="W735" s="5"/>
    </row>
    <row r="736">
      <c r="R736" s="5"/>
      <c r="S736" s="5"/>
      <c r="T736" s="5"/>
      <c r="U736" s="5"/>
      <c r="V736" s="5"/>
      <c r="W736" s="5"/>
    </row>
    <row r="737">
      <c r="R737" s="5"/>
      <c r="S737" s="5"/>
      <c r="T737" s="5"/>
      <c r="U737" s="5"/>
      <c r="V737" s="5"/>
      <c r="W737" s="5"/>
    </row>
    <row r="738">
      <c r="R738" s="5"/>
      <c r="S738" s="5"/>
      <c r="T738" s="5"/>
      <c r="U738" s="5"/>
      <c r="V738" s="5"/>
      <c r="W738" s="5"/>
    </row>
    <row r="739">
      <c r="R739" s="5"/>
      <c r="S739" s="5"/>
      <c r="T739" s="5"/>
      <c r="U739" s="5"/>
      <c r="V739" s="5"/>
      <c r="W739" s="5"/>
    </row>
    <row r="740">
      <c r="R740" s="5"/>
      <c r="S740" s="5"/>
      <c r="T740" s="5"/>
      <c r="U740" s="5"/>
      <c r="V740" s="5"/>
      <c r="W740" s="5"/>
    </row>
    <row r="741">
      <c r="R741" s="5"/>
      <c r="S741" s="5"/>
      <c r="T741" s="5"/>
      <c r="U741" s="5"/>
      <c r="V741" s="5"/>
      <c r="W741" s="5"/>
    </row>
    <row r="742">
      <c r="R742" s="5"/>
      <c r="S742" s="5"/>
      <c r="T742" s="5"/>
      <c r="U742" s="5"/>
      <c r="V742" s="5"/>
      <c r="W742" s="5"/>
    </row>
    <row r="743">
      <c r="R743" s="5"/>
      <c r="S743" s="5"/>
      <c r="T743" s="5"/>
      <c r="U743" s="5"/>
      <c r="V743" s="5"/>
      <c r="W743" s="5"/>
    </row>
    <row r="744">
      <c r="R744" s="5"/>
      <c r="S744" s="5"/>
      <c r="T744" s="5"/>
      <c r="U744" s="5"/>
      <c r="V744" s="5"/>
      <c r="W744" s="5"/>
    </row>
    <row r="745">
      <c r="R745" s="5"/>
      <c r="S745" s="5"/>
      <c r="T745" s="5"/>
      <c r="U745" s="5"/>
      <c r="V745" s="5"/>
      <c r="W745" s="5"/>
    </row>
    <row r="746">
      <c r="R746" s="5"/>
      <c r="S746" s="5"/>
      <c r="T746" s="5"/>
      <c r="U746" s="5"/>
      <c r="V746" s="5"/>
      <c r="W746" s="5"/>
    </row>
    <row r="747">
      <c r="R747" s="5"/>
      <c r="S747" s="5"/>
      <c r="T747" s="5"/>
      <c r="U747" s="5"/>
      <c r="V747" s="5"/>
      <c r="W747" s="5"/>
    </row>
    <row r="748">
      <c r="R748" s="5"/>
      <c r="S748" s="5"/>
      <c r="T748" s="5"/>
      <c r="U748" s="5"/>
      <c r="V748" s="5"/>
      <c r="W748" s="5"/>
    </row>
    <row r="749">
      <c r="R749" s="5"/>
      <c r="S749" s="5"/>
      <c r="T749" s="5"/>
      <c r="U749" s="5"/>
      <c r="V749" s="5"/>
      <c r="W749" s="5"/>
    </row>
    <row r="750">
      <c r="R750" s="5"/>
      <c r="S750" s="5"/>
      <c r="T750" s="5"/>
      <c r="U750" s="5"/>
      <c r="V750" s="5"/>
      <c r="W750" s="5"/>
    </row>
    <row r="751">
      <c r="R751" s="5"/>
      <c r="S751" s="5"/>
      <c r="T751" s="5"/>
      <c r="U751" s="5"/>
      <c r="V751" s="5"/>
      <c r="W751" s="5"/>
    </row>
    <row r="752">
      <c r="R752" s="5"/>
      <c r="S752" s="5"/>
      <c r="T752" s="5"/>
      <c r="U752" s="5"/>
      <c r="V752" s="5"/>
      <c r="W752" s="5"/>
    </row>
    <row r="753">
      <c r="R753" s="5"/>
      <c r="S753" s="5"/>
      <c r="T753" s="5"/>
      <c r="U753" s="5"/>
      <c r="V753" s="5"/>
      <c r="W753" s="5"/>
    </row>
    <row r="754">
      <c r="R754" s="5"/>
      <c r="S754" s="5"/>
      <c r="T754" s="5"/>
      <c r="U754" s="5"/>
      <c r="V754" s="5"/>
      <c r="W754" s="5"/>
    </row>
    <row r="755">
      <c r="R755" s="5"/>
      <c r="S755" s="5"/>
      <c r="T755" s="5"/>
      <c r="U755" s="5"/>
      <c r="V755" s="5"/>
      <c r="W755" s="5"/>
    </row>
    <row r="756">
      <c r="R756" s="5"/>
      <c r="S756" s="5"/>
      <c r="T756" s="5"/>
      <c r="U756" s="5"/>
      <c r="V756" s="5"/>
      <c r="W756" s="5"/>
    </row>
    <row r="757">
      <c r="R757" s="5"/>
      <c r="S757" s="5"/>
      <c r="T757" s="5"/>
      <c r="U757" s="5"/>
      <c r="V757" s="5"/>
      <c r="W757" s="5"/>
    </row>
    <row r="758">
      <c r="R758" s="5"/>
      <c r="S758" s="5"/>
      <c r="T758" s="5"/>
      <c r="U758" s="5"/>
      <c r="V758" s="5"/>
      <c r="W758" s="5"/>
    </row>
    <row r="759">
      <c r="R759" s="5"/>
      <c r="S759" s="5"/>
      <c r="T759" s="5"/>
      <c r="U759" s="5"/>
      <c r="V759" s="5"/>
      <c r="W759" s="5"/>
    </row>
    <row r="760">
      <c r="R760" s="5"/>
      <c r="S760" s="5"/>
      <c r="T760" s="5"/>
      <c r="U760" s="5"/>
      <c r="V760" s="5"/>
      <c r="W760" s="5"/>
    </row>
    <row r="761">
      <c r="R761" s="5"/>
      <c r="S761" s="5"/>
      <c r="T761" s="5"/>
      <c r="U761" s="5"/>
      <c r="V761" s="5"/>
      <c r="W761" s="5"/>
    </row>
    <row r="762">
      <c r="R762" s="5"/>
      <c r="S762" s="5"/>
      <c r="T762" s="5"/>
      <c r="U762" s="5"/>
      <c r="V762" s="5"/>
      <c r="W762" s="5"/>
    </row>
    <row r="763">
      <c r="R763" s="5"/>
      <c r="S763" s="5"/>
      <c r="T763" s="5"/>
      <c r="U763" s="5"/>
      <c r="V763" s="5"/>
      <c r="W763" s="5"/>
    </row>
    <row r="764">
      <c r="R764" s="5"/>
      <c r="S764" s="5"/>
      <c r="T764" s="5"/>
      <c r="U764" s="5"/>
      <c r="V764" s="5"/>
      <c r="W764" s="5"/>
    </row>
    <row r="765">
      <c r="R765" s="5"/>
      <c r="S765" s="5"/>
      <c r="T765" s="5"/>
      <c r="U765" s="5"/>
      <c r="V765" s="5"/>
      <c r="W765" s="5"/>
    </row>
    <row r="766">
      <c r="R766" s="5"/>
      <c r="S766" s="5"/>
      <c r="T766" s="5"/>
      <c r="U766" s="5"/>
      <c r="V766" s="5"/>
      <c r="W766" s="5"/>
    </row>
    <row r="767">
      <c r="R767" s="5"/>
      <c r="S767" s="5"/>
      <c r="T767" s="5"/>
      <c r="U767" s="5"/>
      <c r="V767" s="5"/>
      <c r="W767" s="5"/>
    </row>
    <row r="768">
      <c r="R768" s="5"/>
      <c r="S768" s="5"/>
      <c r="T768" s="5"/>
      <c r="U768" s="5"/>
      <c r="V768" s="5"/>
      <c r="W768" s="5"/>
    </row>
    <row r="769">
      <c r="R769" s="5"/>
      <c r="S769" s="5"/>
      <c r="T769" s="5"/>
      <c r="U769" s="5"/>
      <c r="V769" s="5"/>
      <c r="W769" s="5"/>
    </row>
    <row r="770">
      <c r="R770" s="5"/>
      <c r="S770" s="5"/>
      <c r="T770" s="5"/>
      <c r="U770" s="5"/>
      <c r="V770" s="5"/>
      <c r="W770" s="5"/>
    </row>
    <row r="771">
      <c r="R771" s="5"/>
      <c r="S771" s="5"/>
      <c r="T771" s="5"/>
      <c r="U771" s="5"/>
      <c r="V771" s="5"/>
      <c r="W771" s="5"/>
    </row>
    <row r="772">
      <c r="R772" s="5"/>
      <c r="S772" s="5"/>
      <c r="T772" s="5"/>
      <c r="U772" s="5"/>
      <c r="V772" s="5"/>
      <c r="W772" s="5"/>
    </row>
    <row r="773">
      <c r="R773" s="5"/>
      <c r="S773" s="5"/>
      <c r="T773" s="5"/>
      <c r="U773" s="5"/>
      <c r="V773" s="5"/>
      <c r="W773" s="5"/>
    </row>
    <row r="774">
      <c r="R774" s="5"/>
      <c r="S774" s="5"/>
      <c r="T774" s="5"/>
      <c r="U774" s="5"/>
      <c r="V774" s="5"/>
      <c r="W774" s="5"/>
    </row>
    <row r="775">
      <c r="R775" s="5"/>
      <c r="S775" s="5"/>
      <c r="T775" s="5"/>
      <c r="U775" s="5"/>
      <c r="V775" s="5"/>
      <c r="W775" s="5"/>
    </row>
    <row r="776">
      <c r="R776" s="5"/>
      <c r="S776" s="5"/>
      <c r="T776" s="5"/>
      <c r="U776" s="5"/>
      <c r="V776" s="5"/>
      <c r="W776" s="5"/>
    </row>
    <row r="777">
      <c r="R777" s="5"/>
      <c r="S777" s="5"/>
      <c r="T777" s="5"/>
      <c r="U777" s="5"/>
      <c r="V777" s="5"/>
      <c r="W777" s="5"/>
    </row>
    <row r="778">
      <c r="R778" s="5"/>
      <c r="S778" s="5"/>
      <c r="T778" s="5"/>
      <c r="U778" s="5"/>
      <c r="V778" s="5"/>
      <c r="W778" s="5"/>
    </row>
    <row r="779">
      <c r="R779" s="5"/>
      <c r="S779" s="5"/>
      <c r="T779" s="5"/>
      <c r="U779" s="5"/>
      <c r="V779" s="5"/>
      <c r="W779" s="5"/>
    </row>
    <row r="780">
      <c r="R780" s="5"/>
      <c r="S780" s="5"/>
      <c r="T780" s="5"/>
      <c r="U780" s="5"/>
      <c r="V780" s="5"/>
      <c r="W780" s="5"/>
    </row>
    <row r="781">
      <c r="R781" s="5"/>
      <c r="S781" s="5"/>
      <c r="T781" s="5"/>
      <c r="U781" s="5"/>
      <c r="V781" s="5"/>
      <c r="W781" s="5"/>
    </row>
    <row r="782">
      <c r="R782" s="5"/>
      <c r="S782" s="5"/>
      <c r="T782" s="5"/>
      <c r="U782" s="5"/>
      <c r="V782" s="5"/>
      <c r="W782" s="5"/>
    </row>
    <row r="783">
      <c r="R783" s="5"/>
      <c r="S783" s="5"/>
      <c r="T783" s="5"/>
      <c r="U783" s="5"/>
      <c r="V783" s="5"/>
      <c r="W783" s="5"/>
    </row>
    <row r="784">
      <c r="R784" s="5"/>
      <c r="S784" s="5"/>
      <c r="T784" s="5"/>
      <c r="U784" s="5"/>
      <c r="V784" s="5"/>
      <c r="W784" s="5"/>
    </row>
    <row r="785">
      <c r="R785" s="5"/>
      <c r="S785" s="5"/>
      <c r="T785" s="5"/>
      <c r="U785" s="5"/>
      <c r="V785" s="5"/>
      <c r="W785" s="5"/>
    </row>
    <row r="786">
      <c r="R786" s="5"/>
      <c r="S786" s="5"/>
      <c r="T786" s="5"/>
      <c r="U786" s="5"/>
      <c r="V786" s="5"/>
      <c r="W786" s="5"/>
    </row>
    <row r="787">
      <c r="R787" s="5"/>
      <c r="S787" s="5"/>
      <c r="T787" s="5"/>
      <c r="U787" s="5"/>
      <c r="V787" s="5"/>
      <c r="W787" s="5"/>
    </row>
    <row r="788">
      <c r="R788" s="5"/>
      <c r="S788" s="5"/>
      <c r="T788" s="5"/>
      <c r="U788" s="5"/>
      <c r="V788" s="5"/>
      <c r="W788" s="5"/>
    </row>
    <row r="789">
      <c r="R789" s="5"/>
      <c r="S789" s="5"/>
      <c r="T789" s="5"/>
      <c r="U789" s="5"/>
      <c r="V789" s="5"/>
      <c r="W789" s="5"/>
    </row>
    <row r="790">
      <c r="R790" s="5"/>
      <c r="S790" s="5"/>
      <c r="T790" s="5"/>
      <c r="U790" s="5"/>
      <c r="V790" s="5"/>
      <c r="W790" s="5"/>
    </row>
    <row r="791">
      <c r="R791" s="5"/>
      <c r="S791" s="5"/>
      <c r="T791" s="5"/>
      <c r="U791" s="5"/>
      <c r="V791" s="5"/>
      <c r="W791" s="5"/>
    </row>
    <row r="792">
      <c r="R792" s="5"/>
      <c r="S792" s="5"/>
      <c r="T792" s="5"/>
      <c r="U792" s="5"/>
      <c r="V792" s="5"/>
      <c r="W792" s="5"/>
    </row>
    <row r="793">
      <c r="R793" s="5"/>
      <c r="S793" s="5"/>
      <c r="T793" s="5"/>
      <c r="U793" s="5"/>
      <c r="V793" s="5"/>
      <c r="W793" s="5"/>
    </row>
    <row r="794">
      <c r="R794" s="5"/>
      <c r="S794" s="5"/>
      <c r="T794" s="5"/>
      <c r="U794" s="5"/>
      <c r="V794" s="5"/>
      <c r="W794" s="5"/>
    </row>
    <row r="795">
      <c r="R795" s="5"/>
      <c r="S795" s="5"/>
      <c r="T795" s="5"/>
      <c r="U795" s="5"/>
      <c r="V795" s="5"/>
      <c r="W795" s="5"/>
    </row>
    <row r="796">
      <c r="R796" s="5"/>
      <c r="S796" s="5"/>
      <c r="T796" s="5"/>
      <c r="U796" s="5"/>
      <c r="V796" s="5"/>
      <c r="W796" s="5"/>
    </row>
    <row r="797">
      <c r="R797" s="5"/>
      <c r="S797" s="5"/>
      <c r="T797" s="5"/>
      <c r="U797" s="5"/>
      <c r="V797" s="5"/>
      <c r="W797" s="5"/>
    </row>
    <row r="798">
      <c r="R798" s="5"/>
      <c r="S798" s="5"/>
      <c r="T798" s="5"/>
      <c r="U798" s="5"/>
      <c r="V798" s="5"/>
      <c r="W798" s="5"/>
    </row>
    <row r="799">
      <c r="R799" s="5"/>
      <c r="S799" s="5"/>
      <c r="T799" s="5"/>
      <c r="U799" s="5"/>
      <c r="V799" s="5"/>
      <c r="W799" s="5"/>
    </row>
    <row r="800">
      <c r="R800" s="5"/>
      <c r="S800" s="5"/>
      <c r="T800" s="5"/>
      <c r="U800" s="5"/>
      <c r="V800" s="5"/>
      <c r="W800" s="5"/>
    </row>
    <row r="801">
      <c r="R801" s="5"/>
      <c r="S801" s="5"/>
      <c r="T801" s="5"/>
      <c r="U801" s="5"/>
      <c r="V801" s="5"/>
      <c r="W801" s="5"/>
    </row>
    <row r="802">
      <c r="R802" s="5"/>
      <c r="S802" s="5"/>
      <c r="T802" s="5"/>
      <c r="U802" s="5"/>
      <c r="V802" s="5"/>
      <c r="W802" s="5"/>
    </row>
    <row r="803">
      <c r="R803" s="5"/>
      <c r="S803" s="5"/>
      <c r="T803" s="5"/>
      <c r="U803" s="5"/>
      <c r="V803" s="5"/>
      <c r="W803" s="5"/>
    </row>
    <row r="804">
      <c r="R804" s="5"/>
      <c r="S804" s="5"/>
      <c r="T804" s="5"/>
      <c r="U804" s="5"/>
      <c r="V804" s="5"/>
      <c r="W804" s="5"/>
    </row>
    <row r="805">
      <c r="R805" s="5"/>
      <c r="S805" s="5"/>
      <c r="T805" s="5"/>
      <c r="U805" s="5"/>
      <c r="V805" s="5"/>
      <c r="W805" s="5"/>
    </row>
    <row r="806">
      <c r="R806" s="5"/>
      <c r="S806" s="5"/>
      <c r="T806" s="5"/>
      <c r="U806" s="5"/>
      <c r="V806" s="5"/>
      <c r="W806" s="5"/>
    </row>
    <row r="807">
      <c r="R807" s="5"/>
      <c r="S807" s="5"/>
      <c r="T807" s="5"/>
      <c r="U807" s="5"/>
      <c r="V807" s="5"/>
      <c r="W807" s="5"/>
    </row>
    <row r="808">
      <c r="R808" s="5"/>
      <c r="S808" s="5"/>
      <c r="T808" s="5"/>
      <c r="U808" s="5"/>
      <c r="V808" s="5"/>
      <c r="W808" s="5"/>
    </row>
    <row r="809">
      <c r="R809" s="5"/>
      <c r="S809" s="5"/>
      <c r="T809" s="5"/>
      <c r="U809" s="5"/>
      <c r="V809" s="5"/>
      <c r="W809" s="5"/>
    </row>
    <row r="810">
      <c r="R810" s="5"/>
      <c r="S810" s="5"/>
      <c r="T810" s="5"/>
      <c r="U810" s="5"/>
      <c r="V810" s="5"/>
      <c r="W810" s="5"/>
    </row>
    <row r="811">
      <c r="R811" s="5"/>
      <c r="S811" s="5"/>
      <c r="T811" s="5"/>
      <c r="U811" s="5"/>
      <c r="V811" s="5"/>
      <c r="W811" s="5"/>
    </row>
    <row r="812">
      <c r="R812" s="5"/>
      <c r="S812" s="5"/>
      <c r="T812" s="5"/>
      <c r="U812" s="5"/>
      <c r="V812" s="5"/>
      <c r="W812" s="5"/>
    </row>
    <row r="813">
      <c r="R813" s="5"/>
      <c r="S813" s="5"/>
      <c r="T813" s="5"/>
      <c r="U813" s="5"/>
      <c r="V813" s="5"/>
      <c r="W813" s="5"/>
    </row>
    <row r="814">
      <c r="R814" s="5"/>
      <c r="S814" s="5"/>
      <c r="T814" s="5"/>
      <c r="U814" s="5"/>
      <c r="V814" s="5"/>
      <c r="W814" s="5"/>
    </row>
    <row r="815">
      <c r="R815" s="5"/>
      <c r="S815" s="5"/>
      <c r="T815" s="5"/>
      <c r="U815" s="5"/>
      <c r="V815" s="5"/>
      <c r="W815" s="5"/>
    </row>
    <row r="816">
      <c r="R816" s="5"/>
      <c r="S816" s="5"/>
      <c r="T816" s="5"/>
      <c r="U816" s="5"/>
      <c r="V816" s="5"/>
      <c r="W816" s="5"/>
    </row>
    <row r="817">
      <c r="R817" s="5"/>
      <c r="S817" s="5"/>
      <c r="T817" s="5"/>
      <c r="U817" s="5"/>
      <c r="V817" s="5"/>
      <c r="W817" s="5"/>
    </row>
    <row r="818">
      <c r="R818" s="5"/>
      <c r="S818" s="5"/>
      <c r="T818" s="5"/>
      <c r="U818" s="5"/>
      <c r="V818" s="5"/>
      <c r="W818" s="5"/>
    </row>
    <row r="819">
      <c r="R819" s="5"/>
      <c r="S819" s="5"/>
      <c r="T819" s="5"/>
      <c r="U819" s="5"/>
      <c r="V819" s="5"/>
      <c r="W819" s="5"/>
    </row>
    <row r="820">
      <c r="R820" s="5"/>
      <c r="S820" s="5"/>
      <c r="T820" s="5"/>
      <c r="U820" s="5"/>
      <c r="V820" s="5"/>
      <c r="W820" s="5"/>
    </row>
    <row r="821">
      <c r="R821" s="5"/>
      <c r="S821" s="5"/>
      <c r="T821" s="5"/>
      <c r="U821" s="5"/>
      <c r="V821" s="5"/>
      <c r="W821" s="5"/>
    </row>
    <row r="822">
      <c r="R822" s="5"/>
      <c r="S822" s="5"/>
      <c r="T822" s="5"/>
      <c r="U822" s="5"/>
      <c r="V822" s="5"/>
      <c r="W822" s="5"/>
    </row>
    <row r="823">
      <c r="R823" s="5"/>
      <c r="S823" s="5"/>
      <c r="T823" s="5"/>
      <c r="U823" s="5"/>
      <c r="V823" s="5"/>
      <c r="W823" s="5"/>
    </row>
    <row r="824">
      <c r="R824" s="5"/>
      <c r="S824" s="5"/>
      <c r="T824" s="5"/>
      <c r="U824" s="5"/>
      <c r="V824" s="5"/>
      <c r="W824" s="5"/>
    </row>
    <row r="825">
      <c r="R825" s="5"/>
      <c r="S825" s="5"/>
      <c r="T825" s="5"/>
      <c r="U825" s="5"/>
      <c r="V825" s="5"/>
      <c r="W825" s="5"/>
    </row>
    <row r="826">
      <c r="R826" s="5"/>
      <c r="S826" s="5"/>
      <c r="T826" s="5"/>
      <c r="U826" s="5"/>
      <c r="V826" s="5"/>
      <c r="W826" s="5"/>
    </row>
    <row r="827">
      <c r="R827" s="5"/>
      <c r="S827" s="5"/>
      <c r="T827" s="5"/>
      <c r="U827" s="5"/>
      <c r="V827" s="5"/>
      <c r="W827" s="5"/>
    </row>
    <row r="828">
      <c r="R828" s="5"/>
      <c r="S828" s="5"/>
      <c r="T828" s="5"/>
      <c r="U828" s="5"/>
      <c r="V828" s="5"/>
      <c r="W828" s="5"/>
    </row>
    <row r="829">
      <c r="R829" s="5"/>
      <c r="S829" s="5"/>
      <c r="T829" s="5"/>
      <c r="U829" s="5"/>
      <c r="V829" s="5"/>
      <c r="W829" s="5"/>
    </row>
    <row r="830">
      <c r="R830" s="5"/>
      <c r="S830" s="5"/>
      <c r="T830" s="5"/>
      <c r="U830" s="5"/>
      <c r="V830" s="5"/>
      <c r="W830" s="5"/>
    </row>
    <row r="831">
      <c r="R831" s="5"/>
      <c r="S831" s="5"/>
      <c r="T831" s="5"/>
      <c r="U831" s="5"/>
      <c r="V831" s="5"/>
      <c r="W831" s="5"/>
    </row>
    <row r="832">
      <c r="R832" s="5"/>
      <c r="S832" s="5"/>
      <c r="T832" s="5"/>
      <c r="U832" s="5"/>
      <c r="V832" s="5"/>
      <c r="W832" s="5"/>
    </row>
    <row r="833">
      <c r="R833" s="5"/>
      <c r="S833" s="5"/>
      <c r="T833" s="5"/>
      <c r="U833" s="5"/>
      <c r="V833" s="5"/>
      <c r="W833" s="5"/>
    </row>
    <row r="834">
      <c r="R834" s="5"/>
      <c r="S834" s="5"/>
      <c r="T834" s="5"/>
      <c r="U834" s="5"/>
      <c r="V834" s="5"/>
      <c r="W834" s="5"/>
    </row>
    <row r="835">
      <c r="R835" s="5"/>
      <c r="S835" s="5"/>
      <c r="T835" s="5"/>
      <c r="U835" s="5"/>
      <c r="V835" s="5"/>
      <c r="W835" s="5"/>
    </row>
    <row r="836">
      <c r="R836" s="5"/>
      <c r="S836" s="5"/>
      <c r="T836" s="5"/>
      <c r="U836" s="5"/>
      <c r="V836" s="5"/>
      <c r="W836" s="5"/>
    </row>
    <row r="837">
      <c r="R837" s="5"/>
      <c r="S837" s="5"/>
      <c r="T837" s="5"/>
      <c r="U837" s="5"/>
      <c r="V837" s="5"/>
      <c r="W837" s="5"/>
    </row>
    <row r="838">
      <c r="R838" s="5"/>
      <c r="S838" s="5"/>
      <c r="T838" s="5"/>
      <c r="U838" s="5"/>
      <c r="V838" s="5"/>
      <c r="W838" s="5"/>
    </row>
    <row r="839">
      <c r="R839" s="5"/>
      <c r="S839" s="5"/>
      <c r="T839" s="5"/>
      <c r="U839" s="5"/>
      <c r="V839" s="5"/>
      <c r="W839" s="5"/>
    </row>
    <row r="840">
      <c r="R840" s="5"/>
      <c r="S840" s="5"/>
      <c r="T840" s="5"/>
      <c r="U840" s="5"/>
      <c r="V840" s="5"/>
      <c r="W840" s="5"/>
    </row>
    <row r="841">
      <c r="R841" s="5"/>
      <c r="S841" s="5"/>
      <c r="T841" s="5"/>
      <c r="U841" s="5"/>
      <c r="V841" s="5"/>
      <c r="W841" s="5"/>
    </row>
    <row r="842">
      <c r="R842" s="5"/>
      <c r="S842" s="5"/>
      <c r="T842" s="5"/>
      <c r="U842" s="5"/>
      <c r="V842" s="5"/>
      <c r="W842" s="5"/>
    </row>
    <row r="843">
      <c r="R843" s="5"/>
      <c r="S843" s="5"/>
      <c r="T843" s="5"/>
      <c r="U843" s="5"/>
      <c r="V843" s="5"/>
      <c r="W843" s="5"/>
    </row>
    <row r="844">
      <c r="R844" s="5"/>
      <c r="S844" s="5"/>
      <c r="T844" s="5"/>
      <c r="U844" s="5"/>
      <c r="V844" s="5"/>
      <c r="W844" s="5"/>
    </row>
    <row r="845">
      <c r="R845" s="5"/>
      <c r="S845" s="5"/>
      <c r="T845" s="5"/>
      <c r="U845" s="5"/>
      <c r="V845" s="5"/>
      <c r="W845" s="5"/>
    </row>
    <row r="846">
      <c r="R846" s="5"/>
      <c r="S846" s="5"/>
      <c r="T846" s="5"/>
      <c r="U846" s="5"/>
      <c r="V846" s="5"/>
      <c r="W846" s="5"/>
    </row>
    <row r="847">
      <c r="R847" s="5"/>
      <c r="S847" s="5"/>
      <c r="T847" s="5"/>
      <c r="U847" s="5"/>
      <c r="V847" s="5"/>
      <c r="W847" s="5"/>
    </row>
    <row r="848">
      <c r="R848" s="5"/>
      <c r="S848" s="5"/>
      <c r="T848" s="5"/>
      <c r="U848" s="5"/>
      <c r="V848" s="5"/>
      <c r="W848" s="5"/>
    </row>
    <row r="849">
      <c r="R849" s="5"/>
      <c r="S849" s="5"/>
      <c r="T849" s="5"/>
      <c r="U849" s="5"/>
      <c r="V849" s="5"/>
      <c r="W849" s="5"/>
    </row>
    <row r="850">
      <c r="R850" s="5"/>
      <c r="S850" s="5"/>
      <c r="T850" s="5"/>
      <c r="U850" s="5"/>
      <c r="V850" s="5"/>
      <c r="W850" s="5"/>
    </row>
    <row r="851">
      <c r="R851" s="5"/>
      <c r="S851" s="5"/>
      <c r="T851" s="5"/>
      <c r="U851" s="5"/>
      <c r="V851" s="5"/>
      <c r="W851" s="5"/>
    </row>
    <row r="852">
      <c r="R852" s="5"/>
      <c r="S852" s="5"/>
      <c r="T852" s="5"/>
      <c r="U852" s="5"/>
      <c r="V852" s="5"/>
      <c r="W852" s="5"/>
    </row>
    <row r="853">
      <c r="R853" s="5"/>
      <c r="S853" s="5"/>
      <c r="T853" s="5"/>
      <c r="U853" s="5"/>
      <c r="V853" s="5"/>
      <c r="W853" s="5"/>
    </row>
    <row r="854">
      <c r="R854" s="5"/>
      <c r="S854" s="5"/>
      <c r="T854" s="5"/>
      <c r="U854" s="5"/>
      <c r="V854" s="5"/>
      <c r="W854" s="5"/>
    </row>
    <row r="855">
      <c r="R855" s="5"/>
      <c r="S855" s="5"/>
      <c r="T855" s="5"/>
      <c r="U855" s="5"/>
      <c r="V855" s="5"/>
      <c r="W855" s="5"/>
    </row>
    <row r="856">
      <c r="R856" s="5"/>
      <c r="S856" s="5"/>
      <c r="T856" s="5"/>
      <c r="U856" s="5"/>
      <c r="V856" s="5"/>
      <c r="W856" s="5"/>
    </row>
    <row r="857">
      <c r="R857" s="5"/>
      <c r="S857" s="5"/>
      <c r="T857" s="5"/>
      <c r="U857" s="5"/>
      <c r="V857" s="5"/>
      <c r="W857" s="5"/>
    </row>
    <row r="858">
      <c r="R858" s="5"/>
      <c r="S858" s="5"/>
      <c r="T858" s="5"/>
      <c r="U858" s="5"/>
      <c r="V858" s="5"/>
      <c r="W858" s="5"/>
    </row>
    <row r="859">
      <c r="R859" s="5"/>
      <c r="S859" s="5"/>
      <c r="T859" s="5"/>
      <c r="U859" s="5"/>
      <c r="V859" s="5"/>
      <c r="W859" s="5"/>
    </row>
    <row r="860">
      <c r="R860" s="5"/>
      <c r="S860" s="5"/>
      <c r="T860" s="5"/>
      <c r="U860" s="5"/>
      <c r="V860" s="5"/>
      <c r="W860" s="5"/>
    </row>
    <row r="861">
      <c r="R861" s="5"/>
      <c r="S861" s="5"/>
      <c r="T861" s="5"/>
      <c r="U861" s="5"/>
      <c r="V861" s="5"/>
      <c r="W861" s="5"/>
    </row>
    <row r="862">
      <c r="R862" s="5"/>
      <c r="S862" s="5"/>
      <c r="T862" s="5"/>
      <c r="U862" s="5"/>
      <c r="V862" s="5"/>
      <c r="W862" s="5"/>
    </row>
    <row r="863">
      <c r="R863" s="5"/>
      <c r="S863" s="5"/>
      <c r="T863" s="5"/>
      <c r="U863" s="5"/>
      <c r="V863" s="5"/>
      <c r="W863" s="5"/>
    </row>
    <row r="864">
      <c r="R864" s="5"/>
      <c r="S864" s="5"/>
      <c r="T864" s="5"/>
      <c r="U864" s="5"/>
      <c r="V864" s="5"/>
      <c r="W864" s="5"/>
    </row>
    <row r="865">
      <c r="R865" s="5"/>
      <c r="S865" s="5"/>
      <c r="T865" s="5"/>
      <c r="U865" s="5"/>
      <c r="V865" s="5"/>
      <c r="W865" s="5"/>
    </row>
    <row r="866">
      <c r="R866" s="5"/>
      <c r="S866" s="5"/>
      <c r="T866" s="5"/>
      <c r="U866" s="5"/>
      <c r="V866" s="5"/>
      <c r="W866" s="5"/>
    </row>
    <row r="867">
      <c r="R867" s="5"/>
      <c r="S867" s="5"/>
      <c r="T867" s="5"/>
      <c r="U867" s="5"/>
      <c r="V867" s="5"/>
      <c r="W867" s="5"/>
    </row>
    <row r="868">
      <c r="R868" s="5"/>
      <c r="S868" s="5"/>
      <c r="T868" s="5"/>
      <c r="U868" s="5"/>
      <c r="V868" s="5"/>
      <c r="W868" s="5"/>
    </row>
    <row r="869">
      <c r="R869" s="5"/>
      <c r="S869" s="5"/>
      <c r="T869" s="5"/>
      <c r="U869" s="5"/>
      <c r="V869" s="5"/>
      <c r="W869" s="5"/>
    </row>
    <row r="870">
      <c r="R870" s="5"/>
      <c r="S870" s="5"/>
      <c r="T870" s="5"/>
      <c r="U870" s="5"/>
      <c r="V870" s="5"/>
      <c r="W870" s="5"/>
    </row>
    <row r="871">
      <c r="R871" s="5"/>
      <c r="S871" s="5"/>
      <c r="T871" s="5"/>
      <c r="U871" s="5"/>
      <c r="V871" s="5"/>
      <c r="W871" s="5"/>
    </row>
    <row r="872">
      <c r="R872" s="5"/>
      <c r="S872" s="5"/>
      <c r="T872" s="5"/>
      <c r="U872" s="5"/>
      <c r="V872" s="5"/>
      <c r="W872" s="5"/>
    </row>
    <row r="873">
      <c r="R873" s="5"/>
      <c r="S873" s="5"/>
      <c r="T873" s="5"/>
      <c r="U873" s="5"/>
      <c r="V873" s="5"/>
      <c r="W873" s="5"/>
    </row>
    <row r="874">
      <c r="R874" s="5"/>
      <c r="S874" s="5"/>
      <c r="T874" s="5"/>
      <c r="U874" s="5"/>
      <c r="V874" s="5"/>
      <c r="W874" s="5"/>
    </row>
    <row r="875">
      <c r="R875" s="5"/>
      <c r="S875" s="5"/>
      <c r="T875" s="5"/>
      <c r="U875" s="5"/>
      <c r="V875" s="5"/>
      <c r="W875" s="5"/>
    </row>
    <row r="876">
      <c r="R876" s="5"/>
      <c r="S876" s="5"/>
      <c r="T876" s="5"/>
      <c r="U876" s="5"/>
      <c r="V876" s="5"/>
      <c r="W876" s="5"/>
    </row>
    <row r="877">
      <c r="R877" s="5"/>
      <c r="S877" s="5"/>
      <c r="T877" s="5"/>
      <c r="U877" s="5"/>
      <c r="V877" s="5"/>
      <c r="W877" s="5"/>
    </row>
    <row r="878">
      <c r="R878" s="5"/>
      <c r="S878" s="5"/>
      <c r="T878" s="5"/>
      <c r="U878" s="5"/>
      <c r="V878" s="5"/>
      <c r="W878" s="5"/>
    </row>
    <row r="879">
      <c r="R879" s="5"/>
      <c r="S879" s="5"/>
      <c r="T879" s="5"/>
      <c r="U879" s="5"/>
      <c r="V879" s="5"/>
      <c r="W879" s="5"/>
    </row>
    <row r="880">
      <c r="R880" s="5"/>
      <c r="S880" s="5"/>
      <c r="T880" s="5"/>
      <c r="U880" s="5"/>
      <c r="V880" s="5"/>
      <c r="W880" s="5"/>
    </row>
    <row r="881">
      <c r="R881" s="5"/>
      <c r="S881" s="5"/>
      <c r="T881" s="5"/>
      <c r="U881" s="5"/>
      <c r="V881" s="5"/>
      <c r="W881" s="5"/>
    </row>
    <row r="882">
      <c r="R882" s="5"/>
      <c r="S882" s="5"/>
      <c r="T882" s="5"/>
      <c r="U882" s="5"/>
      <c r="V882" s="5"/>
      <c r="W882" s="5"/>
    </row>
    <row r="883">
      <c r="R883" s="5"/>
      <c r="S883" s="5"/>
      <c r="T883" s="5"/>
      <c r="U883" s="5"/>
      <c r="V883" s="5"/>
      <c r="W883" s="5"/>
    </row>
    <row r="884">
      <c r="R884" s="5"/>
      <c r="S884" s="5"/>
      <c r="T884" s="5"/>
      <c r="U884" s="5"/>
      <c r="V884" s="5"/>
      <c r="W884" s="5"/>
    </row>
    <row r="885">
      <c r="R885" s="5"/>
      <c r="S885" s="5"/>
      <c r="T885" s="5"/>
      <c r="U885" s="5"/>
      <c r="V885" s="5"/>
      <c r="W885" s="5"/>
    </row>
    <row r="886">
      <c r="R886" s="5"/>
      <c r="S886" s="5"/>
      <c r="T886" s="5"/>
      <c r="U886" s="5"/>
      <c r="V886" s="5"/>
      <c r="W886" s="5"/>
    </row>
    <row r="887">
      <c r="R887" s="5"/>
      <c r="S887" s="5"/>
      <c r="T887" s="5"/>
      <c r="U887" s="5"/>
      <c r="V887" s="5"/>
      <c r="W887" s="5"/>
    </row>
    <row r="888">
      <c r="R888" s="5"/>
      <c r="S888" s="5"/>
      <c r="T888" s="5"/>
      <c r="U888" s="5"/>
      <c r="V888" s="5"/>
      <c r="W888" s="5"/>
    </row>
    <row r="889">
      <c r="R889" s="5"/>
      <c r="S889" s="5"/>
      <c r="T889" s="5"/>
      <c r="U889" s="5"/>
      <c r="V889" s="5"/>
      <c r="W889" s="5"/>
    </row>
    <row r="890">
      <c r="R890" s="5"/>
      <c r="S890" s="5"/>
      <c r="T890" s="5"/>
      <c r="U890" s="5"/>
      <c r="V890" s="5"/>
      <c r="W890" s="5"/>
    </row>
    <row r="891">
      <c r="R891" s="5"/>
      <c r="S891" s="5"/>
      <c r="T891" s="5"/>
      <c r="U891" s="5"/>
      <c r="V891" s="5"/>
      <c r="W891" s="5"/>
    </row>
    <row r="892">
      <c r="R892" s="5"/>
      <c r="S892" s="5"/>
      <c r="T892" s="5"/>
      <c r="U892" s="5"/>
      <c r="V892" s="5"/>
      <c r="W892" s="5"/>
    </row>
    <row r="893">
      <c r="R893" s="5"/>
      <c r="S893" s="5"/>
      <c r="T893" s="5"/>
      <c r="U893" s="5"/>
      <c r="V893" s="5"/>
      <c r="W893" s="5"/>
    </row>
    <row r="894">
      <c r="R894" s="5"/>
      <c r="S894" s="5"/>
      <c r="T894" s="5"/>
      <c r="U894" s="5"/>
      <c r="V894" s="5"/>
      <c r="W894" s="5"/>
    </row>
    <row r="895">
      <c r="R895" s="5"/>
      <c r="S895" s="5"/>
      <c r="T895" s="5"/>
      <c r="U895" s="5"/>
      <c r="V895" s="5"/>
      <c r="W895" s="5"/>
    </row>
    <row r="896">
      <c r="R896" s="5"/>
      <c r="S896" s="5"/>
      <c r="T896" s="5"/>
      <c r="U896" s="5"/>
      <c r="V896" s="5"/>
      <c r="W896" s="5"/>
    </row>
    <row r="897">
      <c r="R897" s="5"/>
      <c r="S897" s="5"/>
      <c r="T897" s="5"/>
      <c r="U897" s="5"/>
      <c r="V897" s="5"/>
      <c r="W897" s="5"/>
    </row>
    <row r="898">
      <c r="R898" s="5"/>
      <c r="S898" s="5"/>
      <c r="T898" s="5"/>
      <c r="U898" s="5"/>
      <c r="V898" s="5"/>
      <c r="W898" s="5"/>
    </row>
    <row r="899">
      <c r="R899" s="5"/>
      <c r="S899" s="5"/>
      <c r="T899" s="5"/>
      <c r="U899" s="5"/>
      <c r="V899" s="5"/>
      <c r="W899" s="5"/>
    </row>
    <row r="900">
      <c r="R900" s="5"/>
      <c r="S900" s="5"/>
      <c r="T900" s="5"/>
      <c r="U900" s="5"/>
      <c r="V900" s="5"/>
      <c r="W900" s="5"/>
    </row>
    <row r="901">
      <c r="R901" s="5"/>
      <c r="S901" s="5"/>
      <c r="T901" s="5"/>
      <c r="U901" s="5"/>
      <c r="V901" s="5"/>
      <c r="W901" s="5"/>
    </row>
    <row r="902">
      <c r="R902" s="5"/>
      <c r="S902" s="5"/>
      <c r="T902" s="5"/>
      <c r="U902" s="5"/>
      <c r="V902" s="5"/>
      <c r="W902" s="5"/>
    </row>
    <row r="903">
      <c r="R903" s="5"/>
      <c r="S903" s="5"/>
      <c r="T903" s="5"/>
      <c r="U903" s="5"/>
      <c r="V903" s="5"/>
      <c r="W903" s="5"/>
    </row>
    <row r="904">
      <c r="R904" s="5"/>
      <c r="S904" s="5"/>
      <c r="T904" s="5"/>
      <c r="U904" s="5"/>
      <c r="V904" s="5"/>
      <c r="W904" s="5"/>
    </row>
    <row r="905">
      <c r="R905" s="5"/>
      <c r="S905" s="5"/>
      <c r="T905" s="5"/>
      <c r="U905" s="5"/>
      <c r="V905" s="5"/>
      <c r="W905" s="5"/>
    </row>
    <row r="906">
      <c r="R906" s="5"/>
      <c r="S906" s="5"/>
      <c r="T906" s="5"/>
      <c r="U906" s="5"/>
      <c r="V906" s="5"/>
      <c r="W906" s="5"/>
    </row>
    <row r="907">
      <c r="R907" s="5"/>
      <c r="S907" s="5"/>
      <c r="T907" s="5"/>
      <c r="U907" s="5"/>
      <c r="V907" s="5"/>
      <c r="W907" s="5"/>
    </row>
    <row r="908">
      <c r="R908" s="5"/>
      <c r="S908" s="5"/>
      <c r="T908" s="5"/>
      <c r="U908" s="5"/>
      <c r="V908" s="5"/>
      <c r="W908" s="5"/>
    </row>
    <row r="909">
      <c r="R909" s="5"/>
      <c r="S909" s="5"/>
      <c r="T909" s="5"/>
      <c r="U909" s="5"/>
      <c r="V909" s="5"/>
      <c r="W909" s="5"/>
    </row>
    <row r="910">
      <c r="R910" s="5"/>
      <c r="S910" s="5"/>
      <c r="T910" s="5"/>
      <c r="U910" s="5"/>
      <c r="V910" s="5"/>
      <c r="W910" s="5"/>
    </row>
    <row r="911">
      <c r="R911" s="5"/>
      <c r="S911" s="5"/>
      <c r="T911" s="5"/>
      <c r="U911" s="5"/>
      <c r="V911" s="5"/>
      <c r="W911" s="5"/>
    </row>
    <row r="912">
      <c r="R912" s="5"/>
      <c r="S912" s="5"/>
      <c r="T912" s="5"/>
      <c r="U912" s="5"/>
      <c r="V912" s="5"/>
      <c r="W912" s="5"/>
    </row>
    <row r="913">
      <c r="R913" s="5"/>
      <c r="S913" s="5"/>
      <c r="T913" s="5"/>
      <c r="U913" s="5"/>
      <c r="V913" s="5"/>
      <c r="W913" s="5"/>
    </row>
    <row r="914">
      <c r="R914" s="5"/>
      <c r="S914" s="5"/>
      <c r="T914" s="5"/>
      <c r="U914" s="5"/>
      <c r="V914" s="5"/>
      <c r="W914" s="5"/>
    </row>
    <row r="915">
      <c r="R915" s="5"/>
      <c r="S915" s="5"/>
      <c r="T915" s="5"/>
      <c r="U915" s="5"/>
      <c r="V915" s="5"/>
      <c r="W915" s="5"/>
    </row>
    <row r="916">
      <c r="R916" s="5"/>
      <c r="S916" s="5"/>
      <c r="T916" s="5"/>
      <c r="U916" s="5"/>
      <c r="V916" s="5"/>
      <c r="W916" s="5"/>
    </row>
    <row r="917">
      <c r="R917" s="5"/>
      <c r="S917" s="5"/>
      <c r="T917" s="5"/>
      <c r="U917" s="5"/>
      <c r="V917" s="5"/>
      <c r="W917" s="5"/>
    </row>
    <row r="918">
      <c r="R918" s="5"/>
      <c r="S918" s="5"/>
      <c r="T918" s="5"/>
      <c r="U918" s="5"/>
      <c r="V918" s="5"/>
      <c r="W918" s="5"/>
    </row>
    <row r="919">
      <c r="R919" s="5"/>
      <c r="S919" s="5"/>
      <c r="T919" s="5"/>
      <c r="U919" s="5"/>
      <c r="V919" s="5"/>
      <c r="W919" s="5"/>
    </row>
    <row r="920">
      <c r="R920" s="5"/>
      <c r="S920" s="5"/>
      <c r="T920" s="5"/>
      <c r="U920" s="5"/>
      <c r="V920" s="5"/>
      <c r="W920" s="5"/>
    </row>
    <row r="921">
      <c r="R921" s="5"/>
      <c r="S921" s="5"/>
      <c r="T921" s="5"/>
      <c r="U921" s="5"/>
      <c r="V921" s="5"/>
      <c r="W921" s="5"/>
    </row>
    <row r="922">
      <c r="R922" s="5"/>
      <c r="S922" s="5"/>
      <c r="T922" s="5"/>
      <c r="U922" s="5"/>
      <c r="V922" s="5"/>
      <c r="W922" s="5"/>
    </row>
    <row r="923">
      <c r="R923" s="5"/>
      <c r="S923" s="5"/>
      <c r="T923" s="5"/>
      <c r="U923" s="5"/>
      <c r="V923" s="5"/>
      <c r="W923" s="5"/>
    </row>
    <row r="924">
      <c r="R924" s="5"/>
      <c r="S924" s="5"/>
      <c r="T924" s="5"/>
      <c r="U924" s="5"/>
      <c r="V924" s="5"/>
      <c r="W924" s="5"/>
    </row>
    <row r="925">
      <c r="R925" s="5"/>
      <c r="S925" s="5"/>
      <c r="T925" s="5"/>
      <c r="U925" s="5"/>
      <c r="V925" s="5"/>
      <c r="W925" s="5"/>
    </row>
    <row r="926">
      <c r="R926" s="5"/>
      <c r="S926" s="5"/>
      <c r="T926" s="5"/>
      <c r="U926" s="5"/>
      <c r="V926" s="5"/>
      <c r="W926" s="5"/>
    </row>
    <row r="927">
      <c r="R927" s="5"/>
      <c r="S927" s="5"/>
      <c r="T927" s="5"/>
      <c r="U927" s="5"/>
      <c r="V927" s="5"/>
      <c r="W927" s="5"/>
    </row>
    <row r="928">
      <c r="R928" s="5"/>
      <c r="S928" s="5"/>
      <c r="T928" s="5"/>
      <c r="U928" s="5"/>
      <c r="V928" s="5"/>
      <c r="W928" s="5"/>
    </row>
    <row r="929">
      <c r="R929" s="5"/>
      <c r="S929" s="5"/>
      <c r="T929" s="5"/>
      <c r="U929" s="5"/>
      <c r="V929" s="5"/>
      <c r="W929" s="5"/>
    </row>
    <row r="930">
      <c r="R930" s="5"/>
      <c r="S930" s="5"/>
      <c r="T930" s="5"/>
      <c r="U930" s="5"/>
      <c r="V930" s="5"/>
      <c r="W930" s="5"/>
    </row>
    <row r="931">
      <c r="R931" s="5"/>
      <c r="S931" s="5"/>
      <c r="T931" s="5"/>
      <c r="U931" s="5"/>
      <c r="V931" s="5"/>
      <c r="W931" s="5"/>
    </row>
    <row r="932">
      <c r="R932" s="5"/>
      <c r="S932" s="5"/>
      <c r="T932" s="5"/>
      <c r="U932" s="5"/>
      <c r="V932" s="5"/>
      <c r="W932" s="5"/>
    </row>
    <row r="933">
      <c r="R933" s="5"/>
      <c r="S933" s="5"/>
      <c r="T933" s="5"/>
      <c r="U933" s="5"/>
      <c r="V933" s="5"/>
      <c r="W933" s="5"/>
    </row>
    <row r="934">
      <c r="R934" s="5"/>
      <c r="S934" s="5"/>
      <c r="T934" s="5"/>
      <c r="U934" s="5"/>
      <c r="V934" s="5"/>
      <c r="W934" s="5"/>
    </row>
    <row r="935">
      <c r="R935" s="5"/>
      <c r="S935" s="5"/>
      <c r="T935" s="5"/>
      <c r="U935" s="5"/>
      <c r="V935" s="5"/>
      <c r="W935" s="5"/>
    </row>
    <row r="936">
      <c r="R936" s="5"/>
      <c r="S936" s="5"/>
      <c r="T936" s="5"/>
      <c r="U936" s="5"/>
      <c r="V936" s="5"/>
      <c r="W936" s="5"/>
    </row>
    <row r="937">
      <c r="R937" s="5"/>
      <c r="S937" s="5"/>
      <c r="T937" s="5"/>
      <c r="U937" s="5"/>
      <c r="V937" s="5"/>
      <c r="W937" s="5"/>
    </row>
    <row r="938">
      <c r="R938" s="5"/>
      <c r="S938" s="5"/>
      <c r="T938" s="5"/>
      <c r="U938" s="5"/>
      <c r="V938" s="5"/>
      <c r="W938" s="5"/>
    </row>
    <row r="939">
      <c r="R939" s="5"/>
      <c r="S939" s="5"/>
      <c r="T939" s="5"/>
      <c r="U939" s="5"/>
      <c r="V939" s="5"/>
      <c r="W939" s="5"/>
    </row>
    <row r="940">
      <c r="R940" s="5"/>
      <c r="S940" s="5"/>
      <c r="T940" s="5"/>
      <c r="U940" s="5"/>
      <c r="V940" s="5"/>
      <c r="W940" s="5"/>
    </row>
    <row r="941">
      <c r="R941" s="5"/>
      <c r="S941" s="5"/>
      <c r="T941" s="5"/>
      <c r="U941" s="5"/>
      <c r="V941" s="5"/>
      <c r="W941" s="5"/>
    </row>
    <row r="942">
      <c r="R942" s="5"/>
      <c r="S942" s="5"/>
      <c r="T942" s="5"/>
      <c r="U942" s="5"/>
      <c r="V942" s="5"/>
      <c r="W942" s="5"/>
    </row>
    <row r="943">
      <c r="R943" s="5"/>
      <c r="S943" s="5"/>
      <c r="T943" s="5"/>
      <c r="U943" s="5"/>
      <c r="V943" s="5"/>
      <c r="W943" s="5"/>
    </row>
    <row r="944">
      <c r="R944" s="5"/>
      <c r="S944" s="5"/>
      <c r="T944" s="5"/>
      <c r="U944" s="5"/>
      <c r="V944" s="5"/>
      <c r="W944" s="5"/>
    </row>
    <row r="945">
      <c r="R945" s="5"/>
      <c r="S945" s="5"/>
      <c r="T945" s="5"/>
      <c r="U945" s="5"/>
      <c r="V945" s="5"/>
      <c r="W945" s="5"/>
    </row>
    <row r="946">
      <c r="R946" s="5"/>
      <c r="S946" s="5"/>
      <c r="T946" s="5"/>
      <c r="U946" s="5"/>
      <c r="V946" s="5"/>
      <c r="W946" s="5"/>
    </row>
    <row r="947">
      <c r="R947" s="5"/>
      <c r="S947" s="5"/>
      <c r="T947" s="5"/>
      <c r="U947" s="5"/>
      <c r="V947" s="5"/>
      <c r="W947" s="5"/>
    </row>
    <row r="948">
      <c r="R948" s="5"/>
      <c r="S948" s="5"/>
      <c r="T948" s="5"/>
      <c r="U948" s="5"/>
      <c r="V948" s="5"/>
      <c r="W948" s="5"/>
    </row>
    <row r="949">
      <c r="R949" s="5"/>
      <c r="S949" s="5"/>
      <c r="T949" s="5"/>
      <c r="U949" s="5"/>
      <c r="V949" s="5"/>
      <c r="W949" s="5"/>
    </row>
    <row r="950">
      <c r="R950" s="5"/>
      <c r="S950" s="5"/>
      <c r="T950" s="5"/>
      <c r="U950" s="5"/>
      <c r="V950" s="5"/>
      <c r="W950" s="5"/>
    </row>
    <row r="951">
      <c r="R951" s="5"/>
      <c r="S951" s="5"/>
      <c r="T951" s="5"/>
      <c r="U951" s="5"/>
      <c r="V951" s="5"/>
      <c r="W951" s="5"/>
    </row>
    <row r="952">
      <c r="R952" s="5"/>
      <c r="S952" s="5"/>
      <c r="T952" s="5"/>
      <c r="U952" s="5"/>
      <c r="V952" s="5"/>
      <c r="W952" s="5"/>
    </row>
    <row r="953">
      <c r="R953" s="5"/>
      <c r="S953" s="5"/>
      <c r="T953" s="5"/>
      <c r="U953" s="5"/>
      <c r="V953" s="5"/>
      <c r="W953" s="5"/>
    </row>
    <row r="954">
      <c r="R954" s="5"/>
      <c r="S954" s="5"/>
      <c r="T954" s="5"/>
      <c r="U954" s="5"/>
      <c r="V954" s="5"/>
      <c r="W954" s="5"/>
    </row>
    <row r="955">
      <c r="R955" s="5"/>
      <c r="S955" s="5"/>
      <c r="T955" s="5"/>
      <c r="U955" s="5"/>
      <c r="V955" s="5"/>
      <c r="W955" s="5"/>
    </row>
    <row r="956">
      <c r="R956" s="5"/>
      <c r="S956" s="5"/>
      <c r="T956" s="5"/>
      <c r="U956" s="5"/>
      <c r="V956" s="5"/>
      <c r="W956" s="5"/>
    </row>
    <row r="957">
      <c r="R957" s="5"/>
      <c r="S957" s="5"/>
      <c r="T957" s="5"/>
      <c r="U957" s="5"/>
      <c r="V957" s="5"/>
      <c r="W957" s="5"/>
    </row>
    <row r="958">
      <c r="R958" s="5"/>
      <c r="S958" s="5"/>
      <c r="T958" s="5"/>
      <c r="U958" s="5"/>
      <c r="V958" s="5"/>
      <c r="W958" s="5"/>
    </row>
    <row r="959">
      <c r="R959" s="5"/>
      <c r="S959" s="5"/>
      <c r="T959" s="5"/>
      <c r="U959" s="5"/>
      <c r="V959" s="5"/>
      <c r="W959" s="5"/>
    </row>
    <row r="960">
      <c r="R960" s="5"/>
      <c r="S960" s="5"/>
      <c r="T960" s="5"/>
      <c r="U960" s="5"/>
      <c r="V960" s="5"/>
      <c r="W960" s="5"/>
    </row>
    <row r="961">
      <c r="R961" s="5"/>
      <c r="S961" s="5"/>
      <c r="T961" s="5"/>
      <c r="U961" s="5"/>
      <c r="V961" s="5"/>
      <c r="W961" s="5"/>
    </row>
    <row r="962">
      <c r="R962" s="5"/>
      <c r="S962" s="5"/>
      <c r="T962" s="5"/>
      <c r="U962" s="5"/>
      <c r="V962" s="5"/>
      <c r="W962" s="5"/>
    </row>
    <row r="963">
      <c r="R963" s="5"/>
      <c r="S963" s="5"/>
      <c r="T963" s="5"/>
      <c r="U963" s="5"/>
      <c r="V963" s="5"/>
      <c r="W963" s="5"/>
    </row>
    <row r="964">
      <c r="R964" s="5"/>
      <c r="S964" s="5"/>
      <c r="T964" s="5"/>
      <c r="U964" s="5"/>
      <c r="V964" s="5"/>
      <c r="W964" s="5"/>
    </row>
    <row r="965">
      <c r="R965" s="5"/>
      <c r="S965" s="5"/>
      <c r="T965" s="5"/>
      <c r="U965" s="5"/>
      <c r="V965" s="5"/>
      <c r="W965" s="5"/>
    </row>
    <row r="966">
      <c r="R966" s="5"/>
      <c r="S966" s="5"/>
      <c r="T966" s="5"/>
      <c r="U966" s="5"/>
      <c r="V966" s="5"/>
      <c r="W966" s="5"/>
    </row>
    <row r="967">
      <c r="R967" s="5"/>
      <c r="S967" s="5"/>
      <c r="T967" s="5"/>
      <c r="U967" s="5"/>
      <c r="V967" s="5"/>
      <c r="W967" s="5"/>
    </row>
    <row r="968">
      <c r="R968" s="5"/>
      <c r="S968" s="5"/>
      <c r="T968" s="5"/>
      <c r="U968" s="5"/>
      <c r="V968" s="5"/>
      <c r="W968" s="5"/>
    </row>
    <row r="969">
      <c r="R969" s="5"/>
      <c r="S969" s="5"/>
      <c r="T969" s="5"/>
      <c r="U969" s="5"/>
      <c r="V969" s="5"/>
      <c r="W969" s="5"/>
    </row>
    <row r="970">
      <c r="R970" s="5"/>
      <c r="S970" s="5"/>
      <c r="T970" s="5"/>
      <c r="U970" s="5"/>
      <c r="V970" s="5"/>
      <c r="W970" s="5"/>
    </row>
    <row r="971">
      <c r="R971" s="5"/>
      <c r="S971" s="5"/>
      <c r="T971" s="5"/>
      <c r="U971" s="5"/>
      <c r="V971" s="5"/>
      <c r="W971" s="5"/>
    </row>
    <row r="972">
      <c r="R972" s="5"/>
      <c r="S972" s="5"/>
      <c r="T972" s="5"/>
      <c r="U972" s="5"/>
      <c r="V972" s="5"/>
      <c r="W972" s="5"/>
    </row>
    <row r="973">
      <c r="R973" s="5"/>
      <c r="S973" s="5"/>
      <c r="T973" s="5"/>
      <c r="U973" s="5"/>
      <c r="V973" s="5"/>
      <c r="W973" s="5"/>
    </row>
    <row r="974">
      <c r="R974" s="5"/>
      <c r="S974" s="5"/>
      <c r="T974" s="5"/>
      <c r="U974" s="5"/>
      <c r="V974" s="5"/>
      <c r="W974" s="5"/>
    </row>
    <row r="975">
      <c r="R975" s="5"/>
      <c r="S975" s="5"/>
      <c r="T975" s="5"/>
      <c r="U975" s="5"/>
      <c r="V975" s="5"/>
      <c r="W975" s="5"/>
    </row>
    <row r="976">
      <c r="R976" s="5"/>
      <c r="S976" s="5"/>
      <c r="T976" s="5"/>
      <c r="U976" s="5"/>
      <c r="V976" s="5"/>
      <c r="W976" s="5"/>
    </row>
    <row r="977">
      <c r="R977" s="5"/>
      <c r="S977" s="5"/>
      <c r="T977" s="5"/>
      <c r="U977" s="5"/>
      <c r="V977" s="5"/>
      <c r="W977" s="5"/>
    </row>
    <row r="978">
      <c r="R978" s="5"/>
      <c r="S978" s="5"/>
      <c r="T978" s="5"/>
      <c r="U978" s="5"/>
      <c r="V978" s="5"/>
      <c r="W978" s="5"/>
    </row>
    <row r="979">
      <c r="R979" s="5"/>
      <c r="S979" s="5"/>
      <c r="T979" s="5"/>
      <c r="U979" s="5"/>
      <c r="V979" s="5"/>
      <c r="W979" s="5"/>
    </row>
    <row r="980">
      <c r="R980" s="5"/>
      <c r="S980" s="5"/>
      <c r="T980" s="5"/>
      <c r="U980" s="5"/>
      <c r="V980" s="5"/>
      <c r="W980" s="5"/>
    </row>
    <row r="981">
      <c r="R981" s="5"/>
      <c r="S981" s="5"/>
      <c r="T981" s="5"/>
      <c r="U981" s="5"/>
      <c r="V981" s="5"/>
      <c r="W981" s="5"/>
    </row>
    <row r="982">
      <c r="R982" s="5"/>
      <c r="S982" s="5"/>
      <c r="T982" s="5"/>
      <c r="U982" s="5"/>
      <c r="V982" s="5"/>
      <c r="W982" s="5"/>
    </row>
    <row r="983">
      <c r="R983" s="5"/>
      <c r="S983" s="5"/>
      <c r="T983" s="5"/>
      <c r="U983" s="5"/>
      <c r="V983" s="5"/>
      <c r="W983" s="5"/>
    </row>
    <row r="984">
      <c r="R984" s="5"/>
      <c r="S984" s="5"/>
      <c r="T984" s="5"/>
      <c r="U984" s="5"/>
      <c r="V984" s="5"/>
      <c r="W984" s="5"/>
    </row>
    <row r="985">
      <c r="R985" s="5"/>
      <c r="S985" s="5"/>
      <c r="T985" s="5"/>
      <c r="U985" s="5"/>
      <c r="V985" s="5"/>
      <c r="W985" s="5"/>
    </row>
    <row r="986">
      <c r="R986" s="5"/>
      <c r="S986" s="5"/>
      <c r="T986" s="5"/>
      <c r="U986" s="5"/>
      <c r="V986" s="5"/>
      <c r="W986" s="5"/>
    </row>
    <row r="987">
      <c r="R987" s="5"/>
      <c r="S987" s="5"/>
      <c r="T987" s="5"/>
      <c r="U987" s="5"/>
      <c r="V987" s="5"/>
      <c r="W987" s="5"/>
    </row>
    <row r="988">
      <c r="R988" s="5"/>
      <c r="S988" s="5"/>
      <c r="T988" s="5"/>
      <c r="U988" s="5"/>
      <c r="V988" s="5"/>
      <c r="W988" s="5"/>
    </row>
    <row r="989">
      <c r="R989" s="5"/>
      <c r="S989" s="5"/>
      <c r="T989" s="5"/>
      <c r="U989" s="5"/>
      <c r="V989" s="5"/>
      <c r="W989" s="5"/>
    </row>
    <row r="990">
      <c r="R990" s="5"/>
      <c r="S990" s="5"/>
      <c r="T990" s="5"/>
      <c r="U990" s="5"/>
      <c r="V990" s="5"/>
      <c r="W990" s="5"/>
    </row>
    <row r="991">
      <c r="R991" s="5"/>
      <c r="S991" s="5"/>
      <c r="T991" s="5"/>
      <c r="U991" s="5"/>
      <c r="V991" s="5"/>
      <c r="W991" s="5"/>
    </row>
    <row r="992">
      <c r="R992" s="5"/>
      <c r="S992" s="5"/>
      <c r="T992" s="5"/>
      <c r="U992" s="5"/>
      <c r="V992" s="5"/>
      <c r="W992" s="5"/>
    </row>
    <row r="993">
      <c r="R993" s="5"/>
      <c r="S993" s="5"/>
      <c r="T993" s="5"/>
      <c r="U993" s="5"/>
      <c r="V993" s="5"/>
      <c r="W993" s="5"/>
    </row>
    <row r="994">
      <c r="R994" s="5"/>
      <c r="S994" s="5"/>
      <c r="T994" s="5"/>
      <c r="U994" s="5"/>
      <c r="V994" s="5"/>
      <c r="W994" s="5"/>
    </row>
    <row r="995">
      <c r="R995" s="5"/>
      <c r="S995" s="5"/>
      <c r="T995" s="5"/>
      <c r="U995" s="5"/>
      <c r="V995" s="5"/>
      <c r="W995" s="5"/>
    </row>
    <row r="996">
      <c r="R996" s="5"/>
      <c r="S996" s="5"/>
      <c r="T996" s="5"/>
      <c r="U996" s="5"/>
      <c r="V996" s="5"/>
      <c r="W996" s="5"/>
    </row>
    <row r="997">
      <c r="R997" s="5"/>
      <c r="S997" s="5"/>
      <c r="T997" s="5"/>
      <c r="U997" s="5"/>
      <c r="V997" s="5"/>
      <c r="W997" s="5"/>
    </row>
    <row r="998">
      <c r="R998" s="5"/>
      <c r="S998" s="5"/>
      <c r="T998" s="5"/>
      <c r="U998" s="5"/>
      <c r="V998" s="5"/>
      <c r="W998" s="5"/>
    </row>
    <row r="999">
      <c r="U999" s="5"/>
      <c r="V999" s="5"/>
      <c r="W999" s="5"/>
    </row>
    <row r="1000">
      <c r="U1000" s="5"/>
      <c r="V1000" s="5"/>
      <c r="W1000" s="5"/>
    </row>
    <row r="1001">
      <c r="U1001" s="5"/>
      <c r="V1001" s="5"/>
      <c r="W1001" s="5"/>
    </row>
    <row r="1002">
      <c r="U1002" s="5"/>
      <c r="V1002" s="5"/>
      <c r="W1002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23.88"/>
    <col customWidth="1" min="22" max="22" width="22.88"/>
    <col customWidth="1" min="23" max="23" width="17.38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  <c r="U1" s="5"/>
      <c r="V1" s="5"/>
      <c r="W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  <c r="U2" s="5"/>
      <c r="V2" s="5"/>
      <c r="W2" s="5"/>
    </row>
    <row r="3">
      <c r="E3" s="8">
        <v>45658.0</v>
      </c>
      <c r="R3" s="5"/>
      <c r="S3" s="5"/>
      <c r="T3" s="5"/>
      <c r="U3" s="5"/>
      <c r="V3" s="5"/>
      <c r="W3" s="5"/>
    </row>
    <row r="4">
      <c r="A4" s="9" t="s">
        <v>122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  <c r="U4" s="5"/>
      <c r="V4" s="5"/>
      <c r="W4" s="5"/>
    </row>
    <row r="5">
      <c r="A5" s="9" t="s">
        <v>123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  <c r="U5" s="5"/>
      <c r="V5" s="5"/>
      <c r="W5" s="5"/>
    </row>
    <row r="6">
      <c r="R6" s="5"/>
      <c r="S6" s="5"/>
      <c r="T6" s="5"/>
      <c r="U6" s="5"/>
      <c r="V6" s="5"/>
      <c r="W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8.0</v>
      </c>
      <c r="D8" s="52">
        <v>0.0</v>
      </c>
      <c r="E8" s="52">
        <v>13.0</v>
      </c>
      <c r="F8" s="52">
        <v>7.0</v>
      </c>
      <c r="G8" s="52">
        <v>0.0</v>
      </c>
      <c r="H8" s="52">
        <v>7.0</v>
      </c>
      <c r="I8" s="52">
        <v>11.0</v>
      </c>
      <c r="J8" s="52">
        <v>8.0</v>
      </c>
      <c r="K8" s="52">
        <v>6.0</v>
      </c>
      <c r="L8" s="52">
        <v>16.0</v>
      </c>
      <c r="M8" s="52">
        <v>6.0</v>
      </c>
      <c r="N8" s="52">
        <v>3.0</v>
      </c>
      <c r="O8" s="52">
        <v>12.0</v>
      </c>
      <c r="P8" s="52">
        <v>0.0</v>
      </c>
      <c r="Q8" s="52">
        <v>11.0</v>
      </c>
      <c r="R8" s="54">
        <f t="shared" ref="R8:T8" si="1">SUM(C8,F8,I8,L8,O8)</f>
        <v>54</v>
      </c>
      <c r="S8" s="54">
        <f t="shared" si="1"/>
        <v>14</v>
      </c>
      <c r="T8" s="54">
        <f t="shared" si="1"/>
        <v>40</v>
      </c>
      <c r="U8" s="54">
        <f>(R8*100/54)</f>
        <v>100</v>
      </c>
      <c r="V8" s="54">
        <f>(S8*100/14)</f>
        <v>100</v>
      </c>
      <c r="W8" s="54">
        <f>(T8*100/40)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56" t="s">
        <v>15</v>
      </c>
      <c r="S9" s="57" t="s">
        <v>18</v>
      </c>
      <c r="T9" s="57" t="s">
        <v>17</v>
      </c>
      <c r="U9" s="56" t="s">
        <v>15</v>
      </c>
      <c r="V9" s="57" t="s">
        <v>18</v>
      </c>
      <c r="W9" s="57" t="s">
        <v>17</v>
      </c>
    </row>
    <row r="10">
      <c r="A10" s="23">
        <v>1.0</v>
      </c>
      <c r="B10" s="24" t="s">
        <v>19</v>
      </c>
      <c r="C10" s="65">
        <v>7.0</v>
      </c>
      <c r="D10" s="15"/>
      <c r="E10" s="65">
        <v>13.0</v>
      </c>
      <c r="F10" s="15">
        <v>7.0</v>
      </c>
      <c r="G10" s="15"/>
      <c r="H10" s="15">
        <v>7.0</v>
      </c>
      <c r="I10" s="15">
        <v>11.0</v>
      </c>
      <c r="J10" s="15">
        <v>7.0</v>
      </c>
      <c r="K10" s="15">
        <v>6.0</v>
      </c>
      <c r="L10" s="15">
        <v>15.0</v>
      </c>
      <c r="M10" s="15">
        <v>6.0</v>
      </c>
      <c r="N10" s="15">
        <v>3.0</v>
      </c>
      <c r="O10" s="16">
        <v>12.0</v>
      </c>
      <c r="P10" s="15"/>
      <c r="Q10" s="16">
        <v>11.0</v>
      </c>
      <c r="R10" s="58">
        <f t="shared" ref="R10:T10" si="2">SUM(C10,F10,I10,L10,O10)</f>
        <v>52</v>
      </c>
      <c r="S10" s="58">
        <f t="shared" si="2"/>
        <v>13</v>
      </c>
      <c r="T10" s="58">
        <f t="shared" si="2"/>
        <v>40</v>
      </c>
      <c r="U10" s="54">
        <f t="shared" ref="U10:U59" si="4">(R10*100/54)</f>
        <v>96.2962963</v>
      </c>
      <c r="V10" s="54">
        <f t="shared" ref="V10:V59" si="5">(S10*100/14)</f>
        <v>92.85714286</v>
      </c>
      <c r="W10" s="54">
        <f t="shared" ref="W10:W59" si="6">(T10*100/40)</f>
        <v>100</v>
      </c>
    </row>
    <row r="11">
      <c r="A11" s="31">
        <v>2.0</v>
      </c>
      <c r="B11" s="32" t="s">
        <v>20</v>
      </c>
      <c r="C11" s="65">
        <v>7.0</v>
      </c>
      <c r="D11" s="14"/>
      <c r="E11" s="65">
        <v>12.0</v>
      </c>
      <c r="F11" s="15">
        <v>7.0</v>
      </c>
      <c r="G11" s="14"/>
      <c r="H11" s="15">
        <v>6.0</v>
      </c>
      <c r="I11" s="15">
        <v>11.0</v>
      </c>
      <c r="J11" s="15">
        <v>7.0</v>
      </c>
      <c r="K11" s="15">
        <v>5.0</v>
      </c>
      <c r="L11" s="15">
        <v>14.0</v>
      </c>
      <c r="M11" s="15">
        <v>5.0</v>
      </c>
      <c r="N11" s="15">
        <v>3.0</v>
      </c>
      <c r="O11" s="16">
        <v>11.0</v>
      </c>
      <c r="P11" s="14"/>
      <c r="Q11" s="16">
        <v>11.0</v>
      </c>
      <c r="R11" s="58">
        <f t="shared" ref="R11:T11" si="3">SUM(C11,F11,I11,L11,O11)</f>
        <v>50</v>
      </c>
      <c r="S11" s="58">
        <f t="shared" si="3"/>
        <v>12</v>
      </c>
      <c r="T11" s="58">
        <f t="shared" si="3"/>
        <v>37</v>
      </c>
      <c r="U11" s="54">
        <f t="shared" si="4"/>
        <v>92.59259259</v>
      </c>
      <c r="V11" s="54">
        <f t="shared" si="5"/>
        <v>85.71428571</v>
      </c>
      <c r="W11" s="54">
        <f t="shared" si="6"/>
        <v>92.5</v>
      </c>
    </row>
    <row r="12">
      <c r="A12" s="31">
        <v>3.0</v>
      </c>
      <c r="B12" s="32" t="s">
        <v>21</v>
      </c>
      <c r="C12" s="65">
        <v>7.0</v>
      </c>
      <c r="D12" s="14"/>
      <c r="E12" s="65">
        <v>10.0</v>
      </c>
      <c r="F12" s="15">
        <v>6.0</v>
      </c>
      <c r="G12" s="14"/>
      <c r="H12" s="15">
        <v>6.0</v>
      </c>
      <c r="I12" s="15">
        <v>10.0</v>
      </c>
      <c r="J12" s="15">
        <v>7.0</v>
      </c>
      <c r="K12" s="15">
        <v>5.0</v>
      </c>
      <c r="L12" s="15">
        <v>12.0</v>
      </c>
      <c r="M12" s="15">
        <v>3.0</v>
      </c>
      <c r="N12" s="15">
        <v>3.0</v>
      </c>
      <c r="O12" s="16">
        <v>11.0</v>
      </c>
      <c r="P12" s="14"/>
      <c r="Q12" s="16">
        <v>10.0</v>
      </c>
      <c r="R12" s="58">
        <f t="shared" ref="R12:T12" si="7">SUM(C12,F12,I12,L12,O12)</f>
        <v>46</v>
      </c>
      <c r="S12" s="58">
        <f t="shared" si="7"/>
        <v>10</v>
      </c>
      <c r="T12" s="58">
        <f t="shared" si="7"/>
        <v>34</v>
      </c>
      <c r="U12" s="54">
        <f t="shared" si="4"/>
        <v>85.18518519</v>
      </c>
      <c r="V12" s="54">
        <f t="shared" si="5"/>
        <v>71.42857143</v>
      </c>
      <c r="W12" s="54">
        <f t="shared" si="6"/>
        <v>85</v>
      </c>
    </row>
    <row r="13">
      <c r="A13" s="31">
        <v>4.0</v>
      </c>
      <c r="B13" s="32" t="s">
        <v>22</v>
      </c>
      <c r="C13" s="65">
        <v>7.0</v>
      </c>
      <c r="D13" s="14"/>
      <c r="E13" s="65">
        <v>13.0</v>
      </c>
      <c r="F13" s="15">
        <v>7.0</v>
      </c>
      <c r="G13" s="14"/>
      <c r="H13" s="15">
        <v>7.0</v>
      </c>
      <c r="I13" s="15">
        <v>11.0</v>
      </c>
      <c r="J13" s="15">
        <v>7.0</v>
      </c>
      <c r="K13" s="15">
        <v>6.0</v>
      </c>
      <c r="L13" s="15">
        <v>15.0</v>
      </c>
      <c r="M13" s="15">
        <v>6.0</v>
      </c>
      <c r="N13" s="15">
        <v>3.0</v>
      </c>
      <c r="O13" s="16">
        <v>12.0</v>
      </c>
      <c r="P13" s="14"/>
      <c r="Q13" s="16">
        <v>11.0</v>
      </c>
      <c r="R13" s="58">
        <f t="shared" ref="R13:T13" si="8">SUM(C13,F13,I13,L13,O13)</f>
        <v>52</v>
      </c>
      <c r="S13" s="58">
        <f t="shared" si="8"/>
        <v>13</v>
      </c>
      <c r="T13" s="58">
        <f t="shared" si="8"/>
        <v>40</v>
      </c>
      <c r="U13" s="54">
        <f t="shared" si="4"/>
        <v>96.2962963</v>
      </c>
      <c r="V13" s="54">
        <f t="shared" si="5"/>
        <v>92.85714286</v>
      </c>
      <c r="W13" s="54">
        <f t="shared" si="6"/>
        <v>100</v>
      </c>
    </row>
    <row r="14">
      <c r="A14" s="31">
        <v>5.0</v>
      </c>
      <c r="B14" s="32" t="s">
        <v>23</v>
      </c>
      <c r="C14" s="65">
        <v>7.0</v>
      </c>
      <c r="D14" s="14"/>
      <c r="E14" s="65">
        <v>11.0</v>
      </c>
      <c r="F14" s="15">
        <v>5.0</v>
      </c>
      <c r="G14" s="14"/>
      <c r="H14" s="15">
        <v>7.0</v>
      </c>
      <c r="I14" s="15">
        <v>11.0</v>
      </c>
      <c r="J14" s="15">
        <v>7.0</v>
      </c>
      <c r="K14" s="15">
        <v>6.0</v>
      </c>
      <c r="L14" s="15">
        <v>13.0</v>
      </c>
      <c r="M14" s="15">
        <v>5.0</v>
      </c>
      <c r="N14" s="15">
        <v>3.0</v>
      </c>
      <c r="O14" s="16">
        <v>12.0</v>
      </c>
      <c r="P14" s="14"/>
      <c r="Q14" s="16">
        <v>9.0</v>
      </c>
      <c r="R14" s="58">
        <f t="shared" ref="R14:T14" si="9">SUM(C14,F14,I14,L14,O14)</f>
        <v>48</v>
      </c>
      <c r="S14" s="58">
        <f t="shared" si="9"/>
        <v>12</v>
      </c>
      <c r="T14" s="58">
        <f t="shared" si="9"/>
        <v>36</v>
      </c>
      <c r="U14" s="54">
        <f t="shared" si="4"/>
        <v>88.88888889</v>
      </c>
      <c r="V14" s="54">
        <f t="shared" si="5"/>
        <v>85.71428571</v>
      </c>
      <c r="W14" s="54">
        <f t="shared" si="6"/>
        <v>90</v>
      </c>
    </row>
    <row r="15">
      <c r="A15" s="31">
        <v>6.0</v>
      </c>
      <c r="B15" s="32" t="s">
        <v>24</v>
      </c>
      <c r="C15" s="65">
        <v>7.0</v>
      </c>
      <c r="D15" s="14"/>
      <c r="E15" s="65">
        <v>12.0</v>
      </c>
      <c r="F15" s="15">
        <v>6.0</v>
      </c>
      <c r="G15" s="14"/>
      <c r="H15" s="15">
        <v>7.0</v>
      </c>
      <c r="I15" s="15">
        <v>11.0</v>
      </c>
      <c r="J15" s="15">
        <v>7.0</v>
      </c>
      <c r="K15" s="15">
        <v>6.0</v>
      </c>
      <c r="L15" s="15">
        <v>15.0</v>
      </c>
      <c r="M15" s="15">
        <v>5.0</v>
      </c>
      <c r="N15" s="15">
        <v>3.0</v>
      </c>
      <c r="O15" s="16">
        <v>12.0</v>
      </c>
      <c r="P15" s="14"/>
      <c r="Q15" s="16">
        <v>10.0</v>
      </c>
      <c r="R15" s="58">
        <f t="shared" ref="R15:T15" si="10">SUM(C15,F15,I15,L15,O15)</f>
        <v>51</v>
      </c>
      <c r="S15" s="58">
        <f t="shared" si="10"/>
        <v>12</v>
      </c>
      <c r="T15" s="58">
        <f t="shared" si="10"/>
        <v>38</v>
      </c>
      <c r="U15" s="54">
        <f t="shared" si="4"/>
        <v>94.44444444</v>
      </c>
      <c r="V15" s="54">
        <f t="shared" si="5"/>
        <v>85.71428571</v>
      </c>
      <c r="W15" s="54">
        <f t="shared" si="6"/>
        <v>95</v>
      </c>
    </row>
    <row r="16">
      <c r="A16" s="31">
        <v>7.0</v>
      </c>
      <c r="B16" s="32" t="s">
        <v>25</v>
      </c>
      <c r="C16" s="65">
        <v>7.0</v>
      </c>
      <c r="D16" s="14"/>
      <c r="E16" s="65">
        <v>13.0</v>
      </c>
      <c r="F16" s="15">
        <v>7.0</v>
      </c>
      <c r="G16" s="14"/>
      <c r="H16" s="15">
        <v>7.0</v>
      </c>
      <c r="I16" s="15">
        <v>11.0</v>
      </c>
      <c r="J16" s="15">
        <v>7.0</v>
      </c>
      <c r="K16" s="15">
        <v>6.0</v>
      </c>
      <c r="L16" s="15">
        <v>15.0</v>
      </c>
      <c r="M16" s="15">
        <v>6.0</v>
      </c>
      <c r="N16" s="15">
        <v>3.0</v>
      </c>
      <c r="O16" s="16">
        <v>12.0</v>
      </c>
      <c r="P16" s="14"/>
      <c r="Q16" s="16">
        <v>11.0</v>
      </c>
      <c r="R16" s="58">
        <f t="shared" ref="R16:T16" si="11">SUM(C16,F16,I16,L16,O16)</f>
        <v>52</v>
      </c>
      <c r="S16" s="58">
        <f t="shared" si="11"/>
        <v>13</v>
      </c>
      <c r="T16" s="58">
        <f t="shared" si="11"/>
        <v>40</v>
      </c>
      <c r="U16" s="54">
        <f t="shared" si="4"/>
        <v>96.2962963</v>
      </c>
      <c r="V16" s="54">
        <f t="shared" si="5"/>
        <v>92.85714286</v>
      </c>
      <c r="W16" s="54">
        <f t="shared" si="6"/>
        <v>100</v>
      </c>
    </row>
    <row r="17">
      <c r="A17" s="31">
        <v>8.0</v>
      </c>
      <c r="B17" s="32" t="s">
        <v>26</v>
      </c>
      <c r="C17" s="65">
        <v>8.0</v>
      </c>
      <c r="D17" s="14"/>
      <c r="E17" s="65">
        <v>10.0</v>
      </c>
      <c r="F17" s="15">
        <v>6.0</v>
      </c>
      <c r="G17" s="14"/>
      <c r="H17" s="15">
        <v>6.0</v>
      </c>
      <c r="I17" s="15">
        <v>10.0</v>
      </c>
      <c r="J17" s="15">
        <v>7.0</v>
      </c>
      <c r="K17" s="15">
        <v>4.0</v>
      </c>
      <c r="L17" s="15">
        <v>12.0</v>
      </c>
      <c r="M17" s="15">
        <v>5.0</v>
      </c>
      <c r="N17" s="15">
        <v>3.0</v>
      </c>
      <c r="O17" s="16">
        <v>11.0</v>
      </c>
      <c r="P17" s="14"/>
      <c r="Q17" s="16">
        <v>10.0</v>
      </c>
      <c r="R17" s="58">
        <f t="shared" ref="R17:T17" si="12">SUM(C17,F17,I17,L17,O17)</f>
        <v>47</v>
      </c>
      <c r="S17" s="58">
        <f t="shared" si="12"/>
        <v>12</v>
      </c>
      <c r="T17" s="58">
        <f t="shared" si="12"/>
        <v>33</v>
      </c>
      <c r="U17" s="54">
        <f t="shared" si="4"/>
        <v>87.03703704</v>
      </c>
      <c r="V17" s="54">
        <f t="shared" si="5"/>
        <v>85.71428571</v>
      </c>
      <c r="W17" s="54">
        <f t="shared" si="6"/>
        <v>82.5</v>
      </c>
    </row>
    <row r="18">
      <c r="A18" s="31">
        <v>9.0</v>
      </c>
      <c r="B18" s="32" t="s">
        <v>27</v>
      </c>
      <c r="C18" s="65">
        <v>8.0</v>
      </c>
      <c r="D18" s="14"/>
      <c r="E18" s="65">
        <v>11.0</v>
      </c>
      <c r="F18" s="15">
        <v>7.0</v>
      </c>
      <c r="G18" s="14"/>
      <c r="H18" s="15">
        <v>7.0</v>
      </c>
      <c r="I18" s="15">
        <v>10.0</v>
      </c>
      <c r="J18" s="15">
        <v>7.0</v>
      </c>
      <c r="K18" s="15">
        <v>4.0</v>
      </c>
      <c r="L18" s="15">
        <v>12.0</v>
      </c>
      <c r="M18" s="15">
        <v>3.0</v>
      </c>
      <c r="N18" s="15">
        <v>3.0</v>
      </c>
      <c r="O18" s="16">
        <v>12.0</v>
      </c>
      <c r="P18" s="14"/>
      <c r="Q18" s="16">
        <v>11.0</v>
      </c>
      <c r="R18" s="58">
        <f t="shared" ref="R18:T18" si="13">SUM(C18,F18,I18,L18,O18)</f>
        <v>49</v>
      </c>
      <c r="S18" s="58">
        <f t="shared" si="13"/>
        <v>10</v>
      </c>
      <c r="T18" s="58">
        <f t="shared" si="13"/>
        <v>36</v>
      </c>
      <c r="U18" s="54">
        <f t="shared" si="4"/>
        <v>90.74074074</v>
      </c>
      <c r="V18" s="54">
        <f t="shared" si="5"/>
        <v>71.42857143</v>
      </c>
      <c r="W18" s="54">
        <f t="shared" si="6"/>
        <v>90</v>
      </c>
    </row>
    <row r="19">
      <c r="A19" s="31">
        <v>10.0</v>
      </c>
      <c r="B19" s="32" t="s">
        <v>28</v>
      </c>
      <c r="C19" s="65">
        <v>5.0</v>
      </c>
      <c r="D19" s="14"/>
      <c r="E19" s="65">
        <v>7.0</v>
      </c>
      <c r="F19" s="15">
        <v>4.0</v>
      </c>
      <c r="G19" s="14"/>
      <c r="H19" s="15">
        <v>4.0</v>
      </c>
      <c r="I19" s="15">
        <v>9.0</v>
      </c>
      <c r="J19" s="15">
        <v>6.0</v>
      </c>
      <c r="K19" s="15">
        <v>2.0</v>
      </c>
      <c r="L19" s="15">
        <v>11.0</v>
      </c>
      <c r="M19" s="15">
        <v>4.0</v>
      </c>
      <c r="N19" s="15">
        <v>3.0</v>
      </c>
      <c r="O19" s="16">
        <v>7.0</v>
      </c>
      <c r="P19" s="14"/>
      <c r="Q19" s="16">
        <v>7.0</v>
      </c>
      <c r="R19" s="58">
        <f t="shared" ref="R19:T19" si="14">SUM(C19,F19,I19,L19,O19)</f>
        <v>36</v>
      </c>
      <c r="S19" s="58">
        <f t="shared" si="14"/>
        <v>10</v>
      </c>
      <c r="T19" s="58">
        <f t="shared" si="14"/>
        <v>23</v>
      </c>
      <c r="U19" s="54">
        <f t="shared" si="4"/>
        <v>66.66666667</v>
      </c>
      <c r="V19" s="54">
        <f t="shared" si="5"/>
        <v>71.42857143</v>
      </c>
      <c r="W19" s="54">
        <f t="shared" si="6"/>
        <v>57.5</v>
      </c>
    </row>
    <row r="20">
      <c r="A20" s="31">
        <v>11.0</v>
      </c>
      <c r="B20" s="32" t="s">
        <v>29</v>
      </c>
      <c r="C20" s="65">
        <v>5.0</v>
      </c>
      <c r="D20" s="14"/>
      <c r="E20" s="65">
        <v>8.0</v>
      </c>
      <c r="F20" s="15">
        <v>5.0</v>
      </c>
      <c r="G20" s="14"/>
      <c r="H20" s="15">
        <v>4.0</v>
      </c>
      <c r="I20" s="15">
        <v>9.0</v>
      </c>
      <c r="J20" s="15">
        <v>6.0</v>
      </c>
      <c r="K20" s="15">
        <v>4.0</v>
      </c>
      <c r="L20" s="15">
        <v>11.0</v>
      </c>
      <c r="M20" s="15">
        <v>4.0</v>
      </c>
      <c r="N20" s="15">
        <v>3.0</v>
      </c>
      <c r="O20" s="16">
        <v>8.0</v>
      </c>
      <c r="P20" s="14"/>
      <c r="Q20" s="16">
        <v>8.0</v>
      </c>
      <c r="R20" s="58">
        <f t="shared" ref="R20:T20" si="15">SUM(C20,F20,I20,L20,O20)</f>
        <v>38</v>
      </c>
      <c r="S20" s="58">
        <f t="shared" si="15"/>
        <v>10</v>
      </c>
      <c r="T20" s="58">
        <f t="shared" si="15"/>
        <v>27</v>
      </c>
      <c r="U20" s="54">
        <f t="shared" si="4"/>
        <v>70.37037037</v>
      </c>
      <c r="V20" s="54">
        <f t="shared" si="5"/>
        <v>71.42857143</v>
      </c>
      <c r="W20" s="54">
        <f t="shared" si="6"/>
        <v>67.5</v>
      </c>
    </row>
    <row r="21">
      <c r="A21" s="31">
        <v>12.0</v>
      </c>
      <c r="B21" s="32" t="s">
        <v>30</v>
      </c>
      <c r="C21" s="65">
        <v>7.0</v>
      </c>
      <c r="D21" s="14"/>
      <c r="E21" s="65">
        <v>12.0</v>
      </c>
      <c r="F21" s="15">
        <v>6.0</v>
      </c>
      <c r="G21" s="14"/>
      <c r="H21" s="15">
        <v>7.0</v>
      </c>
      <c r="I21" s="15">
        <v>10.0</v>
      </c>
      <c r="J21" s="15">
        <v>7.0</v>
      </c>
      <c r="K21" s="15">
        <v>6.0</v>
      </c>
      <c r="L21" s="15">
        <v>14.0</v>
      </c>
      <c r="M21" s="15">
        <v>5.0</v>
      </c>
      <c r="N21" s="15">
        <v>3.0</v>
      </c>
      <c r="O21" s="16">
        <v>12.0</v>
      </c>
      <c r="P21" s="14"/>
      <c r="Q21" s="16">
        <v>10.0</v>
      </c>
      <c r="R21" s="58">
        <f t="shared" ref="R21:T21" si="16">SUM(C21,F21,I21,L21,O21)</f>
        <v>49</v>
      </c>
      <c r="S21" s="58">
        <f t="shared" si="16"/>
        <v>12</v>
      </c>
      <c r="T21" s="58">
        <f t="shared" si="16"/>
        <v>38</v>
      </c>
      <c r="U21" s="54">
        <f t="shared" si="4"/>
        <v>90.74074074</v>
      </c>
      <c r="V21" s="54">
        <f t="shared" si="5"/>
        <v>85.71428571</v>
      </c>
      <c r="W21" s="54">
        <f t="shared" si="6"/>
        <v>95</v>
      </c>
    </row>
    <row r="22">
      <c r="A22" s="31">
        <v>13.0</v>
      </c>
      <c r="B22" s="32" t="s">
        <v>31</v>
      </c>
      <c r="C22" s="65">
        <v>7.0</v>
      </c>
      <c r="D22" s="14"/>
      <c r="E22" s="65">
        <v>13.0</v>
      </c>
      <c r="F22" s="15">
        <v>7.0</v>
      </c>
      <c r="G22" s="14"/>
      <c r="H22" s="15">
        <v>7.0</v>
      </c>
      <c r="I22" s="15">
        <v>11.0</v>
      </c>
      <c r="J22" s="15">
        <v>5.0</v>
      </c>
      <c r="K22" s="15">
        <v>6.0</v>
      </c>
      <c r="L22" s="15">
        <v>14.0</v>
      </c>
      <c r="M22" s="15">
        <v>6.0</v>
      </c>
      <c r="N22" s="15">
        <v>3.0</v>
      </c>
      <c r="O22" s="16">
        <v>12.0</v>
      </c>
      <c r="P22" s="14"/>
      <c r="Q22" s="16">
        <v>11.0</v>
      </c>
      <c r="R22" s="58">
        <f t="shared" ref="R22:T22" si="17">SUM(C22,F22,I22,L22,O22)</f>
        <v>51</v>
      </c>
      <c r="S22" s="58">
        <f t="shared" si="17"/>
        <v>11</v>
      </c>
      <c r="T22" s="58">
        <f t="shared" si="17"/>
        <v>40</v>
      </c>
      <c r="U22" s="54">
        <f t="shared" si="4"/>
        <v>94.44444444</v>
      </c>
      <c r="V22" s="54">
        <f t="shared" si="5"/>
        <v>78.57142857</v>
      </c>
      <c r="W22" s="54">
        <f t="shared" si="6"/>
        <v>100</v>
      </c>
    </row>
    <row r="23">
      <c r="A23" s="31">
        <v>14.0</v>
      </c>
      <c r="B23" s="32" t="s">
        <v>32</v>
      </c>
      <c r="C23" s="65">
        <v>7.0</v>
      </c>
      <c r="D23" s="14"/>
      <c r="E23" s="65">
        <v>12.0</v>
      </c>
      <c r="F23" s="15">
        <v>7.0</v>
      </c>
      <c r="G23" s="14"/>
      <c r="H23" s="15">
        <v>7.0</v>
      </c>
      <c r="I23" s="15">
        <v>11.0</v>
      </c>
      <c r="J23" s="15">
        <v>7.0</v>
      </c>
      <c r="K23" s="15">
        <v>5.0</v>
      </c>
      <c r="L23" s="15">
        <v>15.0</v>
      </c>
      <c r="M23" s="15">
        <v>5.0</v>
      </c>
      <c r="N23" s="15">
        <v>3.0</v>
      </c>
      <c r="O23" s="16">
        <v>12.0</v>
      </c>
      <c r="P23" s="14"/>
      <c r="Q23" s="16">
        <v>11.0</v>
      </c>
      <c r="R23" s="58">
        <f t="shared" ref="R23:T23" si="18">SUM(C23,F23,I23,L23,O23)</f>
        <v>52</v>
      </c>
      <c r="S23" s="58">
        <f t="shared" si="18"/>
        <v>12</v>
      </c>
      <c r="T23" s="58">
        <f t="shared" si="18"/>
        <v>38</v>
      </c>
      <c r="U23" s="54">
        <f t="shared" si="4"/>
        <v>96.2962963</v>
      </c>
      <c r="V23" s="54">
        <f t="shared" si="5"/>
        <v>85.71428571</v>
      </c>
      <c r="W23" s="54">
        <f t="shared" si="6"/>
        <v>95</v>
      </c>
    </row>
    <row r="24">
      <c r="A24" s="31">
        <v>15.0</v>
      </c>
      <c r="B24" s="32" t="s">
        <v>33</v>
      </c>
      <c r="C24" s="65">
        <v>6.0</v>
      </c>
      <c r="D24" s="14"/>
      <c r="E24" s="65">
        <v>13.0</v>
      </c>
      <c r="F24" s="15">
        <v>7.0</v>
      </c>
      <c r="G24" s="14"/>
      <c r="H24" s="15">
        <v>7.0</v>
      </c>
      <c r="I24" s="15">
        <v>11.0</v>
      </c>
      <c r="J24" s="15">
        <v>7.0</v>
      </c>
      <c r="K24" s="15">
        <v>6.0</v>
      </c>
      <c r="L24" s="15">
        <v>15.0</v>
      </c>
      <c r="M24" s="15">
        <v>5.0</v>
      </c>
      <c r="N24" s="15">
        <v>3.0</v>
      </c>
      <c r="O24" s="16">
        <v>12.0</v>
      </c>
      <c r="P24" s="14"/>
      <c r="Q24" s="16">
        <v>11.0</v>
      </c>
      <c r="R24" s="58">
        <f t="shared" ref="R24:T24" si="19">SUM(C24,F24,I24,L24,O24)</f>
        <v>51</v>
      </c>
      <c r="S24" s="58">
        <f t="shared" si="19"/>
        <v>12</v>
      </c>
      <c r="T24" s="58">
        <f t="shared" si="19"/>
        <v>40</v>
      </c>
      <c r="U24" s="54">
        <f t="shared" si="4"/>
        <v>94.44444444</v>
      </c>
      <c r="V24" s="54">
        <f t="shared" si="5"/>
        <v>85.71428571</v>
      </c>
      <c r="W24" s="54">
        <f t="shared" si="6"/>
        <v>100</v>
      </c>
    </row>
    <row r="25">
      <c r="A25" s="31">
        <v>16.0</v>
      </c>
      <c r="B25" s="32" t="s">
        <v>34</v>
      </c>
      <c r="C25" s="65">
        <v>7.0</v>
      </c>
      <c r="D25" s="14"/>
      <c r="E25" s="65">
        <v>13.0</v>
      </c>
      <c r="F25" s="15">
        <v>7.0</v>
      </c>
      <c r="G25" s="14"/>
      <c r="H25" s="15">
        <v>7.0</v>
      </c>
      <c r="I25" s="15">
        <v>11.0</v>
      </c>
      <c r="J25" s="15">
        <v>7.0</v>
      </c>
      <c r="K25" s="15">
        <v>6.0</v>
      </c>
      <c r="L25" s="15">
        <v>15.0</v>
      </c>
      <c r="M25" s="15">
        <v>6.0</v>
      </c>
      <c r="N25" s="15">
        <v>3.0</v>
      </c>
      <c r="O25" s="16">
        <v>12.0</v>
      </c>
      <c r="P25" s="14"/>
      <c r="Q25" s="16">
        <v>11.0</v>
      </c>
      <c r="R25" s="58">
        <f t="shared" ref="R25:T25" si="20">SUM(C25,F25,I25,L25,O25)</f>
        <v>52</v>
      </c>
      <c r="S25" s="58">
        <f t="shared" si="20"/>
        <v>13</v>
      </c>
      <c r="T25" s="58">
        <f t="shared" si="20"/>
        <v>40</v>
      </c>
      <c r="U25" s="54">
        <f t="shared" si="4"/>
        <v>96.2962963</v>
      </c>
      <c r="V25" s="54">
        <f t="shared" si="5"/>
        <v>92.85714286</v>
      </c>
      <c r="W25" s="54">
        <f t="shared" si="6"/>
        <v>100</v>
      </c>
    </row>
    <row r="26">
      <c r="A26" s="31">
        <v>17.0</v>
      </c>
      <c r="B26" s="32" t="s">
        <v>35</v>
      </c>
      <c r="C26" s="65">
        <v>7.0</v>
      </c>
      <c r="D26" s="14"/>
      <c r="E26" s="65">
        <v>9.0</v>
      </c>
      <c r="F26" s="15">
        <v>4.0</v>
      </c>
      <c r="G26" s="14"/>
      <c r="H26" s="15">
        <v>6.0</v>
      </c>
      <c r="I26" s="15">
        <v>9.0</v>
      </c>
      <c r="J26" s="15">
        <v>6.0</v>
      </c>
      <c r="K26" s="15">
        <v>5.0</v>
      </c>
      <c r="L26" s="15">
        <v>13.0</v>
      </c>
      <c r="M26" s="15">
        <v>3.0</v>
      </c>
      <c r="N26" s="15">
        <v>3.0</v>
      </c>
      <c r="O26" s="16">
        <v>10.0</v>
      </c>
      <c r="P26" s="14"/>
      <c r="Q26" s="16">
        <v>7.0</v>
      </c>
      <c r="R26" s="58">
        <f t="shared" ref="R26:T26" si="21">SUM(C26,F26,I26,L26,O26)</f>
        <v>43</v>
      </c>
      <c r="S26" s="58">
        <f t="shared" si="21"/>
        <v>9</v>
      </c>
      <c r="T26" s="58">
        <f t="shared" si="21"/>
        <v>30</v>
      </c>
      <c r="U26" s="54">
        <f t="shared" si="4"/>
        <v>79.62962963</v>
      </c>
      <c r="V26" s="54">
        <f t="shared" si="5"/>
        <v>64.28571429</v>
      </c>
      <c r="W26" s="54">
        <f t="shared" si="6"/>
        <v>75</v>
      </c>
    </row>
    <row r="27">
      <c r="A27" s="31">
        <v>18.0</v>
      </c>
      <c r="B27" s="32" t="s">
        <v>36</v>
      </c>
      <c r="C27" s="65">
        <v>7.0</v>
      </c>
      <c r="D27" s="14"/>
      <c r="E27" s="65">
        <v>13.0</v>
      </c>
      <c r="F27" s="15">
        <v>7.0</v>
      </c>
      <c r="G27" s="14"/>
      <c r="H27" s="15">
        <v>7.0</v>
      </c>
      <c r="I27" s="15">
        <v>11.0</v>
      </c>
      <c r="J27" s="15">
        <v>7.0</v>
      </c>
      <c r="K27" s="15">
        <v>6.0</v>
      </c>
      <c r="L27" s="15">
        <v>13.0</v>
      </c>
      <c r="M27" s="15">
        <v>5.0</v>
      </c>
      <c r="N27" s="15">
        <v>3.0</v>
      </c>
      <c r="O27" s="16">
        <v>12.0</v>
      </c>
      <c r="P27" s="14"/>
      <c r="Q27" s="16">
        <v>11.0</v>
      </c>
      <c r="R27" s="58">
        <f t="shared" ref="R27:T27" si="22">SUM(C27,F27,I27,L27,O27)</f>
        <v>50</v>
      </c>
      <c r="S27" s="58">
        <f t="shared" si="22"/>
        <v>12</v>
      </c>
      <c r="T27" s="58">
        <f t="shared" si="22"/>
        <v>40</v>
      </c>
      <c r="U27" s="54">
        <f t="shared" si="4"/>
        <v>92.59259259</v>
      </c>
      <c r="V27" s="54">
        <f t="shared" si="5"/>
        <v>85.71428571</v>
      </c>
      <c r="W27" s="54">
        <f t="shared" si="6"/>
        <v>100</v>
      </c>
    </row>
    <row r="28">
      <c r="A28" s="31">
        <v>19.0</v>
      </c>
      <c r="B28" s="32" t="s">
        <v>37</v>
      </c>
      <c r="C28" s="65">
        <v>7.0</v>
      </c>
      <c r="D28" s="14"/>
      <c r="E28" s="65">
        <v>11.0</v>
      </c>
      <c r="F28" s="15">
        <v>5.0</v>
      </c>
      <c r="G28" s="14"/>
      <c r="H28" s="15">
        <v>7.0</v>
      </c>
      <c r="I28" s="15">
        <v>11.0</v>
      </c>
      <c r="J28" s="15">
        <v>7.0</v>
      </c>
      <c r="K28" s="15">
        <v>6.0</v>
      </c>
      <c r="L28" s="15">
        <v>12.0</v>
      </c>
      <c r="M28" s="15">
        <v>4.0</v>
      </c>
      <c r="N28" s="15">
        <v>3.0</v>
      </c>
      <c r="O28" s="16">
        <v>12.0</v>
      </c>
      <c r="P28" s="14"/>
      <c r="Q28" s="16">
        <v>9.0</v>
      </c>
      <c r="R28" s="58">
        <f t="shared" ref="R28:T28" si="23">SUM(C28,F28,I28,L28,O28)</f>
        <v>47</v>
      </c>
      <c r="S28" s="58">
        <f t="shared" si="23"/>
        <v>11</v>
      </c>
      <c r="T28" s="58">
        <f t="shared" si="23"/>
        <v>36</v>
      </c>
      <c r="U28" s="54">
        <f t="shared" si="4"/>
        <v>87.03703704</v>
      </c>
      <c r="V28" s="54">
        <f t="shared" si="5"/>
        <v>78.57142857</v>
      </c>
      <c r="W28" s="54">
        <f t="shared" si="6"/>
        <v>90</v>
      </c>
    </row>
    <row r="29">
      <c r="A29" s="31">
        <v>20.0</v>
      </c>
      <c r="B29" s="32" t="s">
        <v>38</v>
      </c>
      <c r="C29" s="65">
        <v>7.0</v>
      </c>
      <c r="D29" s="14"/>
      <c r="E29" s="65">
        <v>10.0</v>
      </c>
      <c r="F29" s="15">
        <v>6.0</v>
      </c>
      <c r="G29" s="14"/>
      <c r="H29" s="15">
        <v>6.0</v>
      </c>
      <c r="I29" s="15">
        <v>11.0</v>
      </c>
      <c r="J29" s="15">
        <v>7.0</v>
      </c>
      <c r="K29" s="15">
        <v>5.0</v>
      </c>
      <c r="L29" s="15">
        <v>12.0</v>
      </c>
      <c r="M29" s="15">
        <v>3.0</v>
      </c>
      <c r="N29" s="15">
        <v>3.0</v>
      </c>
      <c r="O29" s="16">
        <v>11.0</v>
      </c>
      <c r="P29" s="14"/>
      <c r="Q29" s="16">
        <v>10.0</v>
      </c>
      <c r="R29" s="58">
        <f t="shared" ref="R29:T29" si="24">SUM(C29,F29,I29,L29,O29)</f>
        <v>47</v>
      </c>
      <c r="S29" s="58">
        <f t="shared" si="24"/>
        <v>10</v>
      </c>
      <c r="T29" s="58">
        <f t="shared" si="24"/>
        <v>34</v>
      </c>
      <c r="U29" s="54">
        <f t="shared" si="4"/>
        <v>87.03703704</v>
      </c>
      <c r="V29" s="54">
        <f t="shared" si="5"/>
        <v>71.42857143</v>
      </c>
      <c r="W29" s="54">
        <f t="shared" si="6"/>
        <v>85</v>
      </c>
    </row>
    <row r="30">
      <c r="A30" s="31">
        <v>21.0</v>
      </c>
      <c r="B30" s="32" t="s">
        <v>39</v>
      </c>
      <c r="C30" s="65">
        <v>7.0</v>
      </c>
      <c r="D30" s="14"/>
      <c r="E30" s="65">
        <v>12.0</v>
      </c>
      <c r="F30" s="15">
        <v>6.0</v>
      </c>
      <c r="G30" s="14"/>
      <c r="H30" s="15">
        <v>7.0</v>
      </c>
      <c r="I30" s="15">
        <v>11.0</v>
      </c>
      <c r="J30" s="15">
        <v>7.0</v>
      </c>
      <c r="K30" s="15">
        <v>6.0</v>
      </c>
      <c r="L30" s="15">
        <v>13.0</v>
      </c>
      <c r="M30" s="15">
        <v>3.0</v>
      </c>
      <c r="N30" s="15">
        <v>3.0</v>
      </c>
      <c r="O30" s="16">
        <v>12.0</v>
      </c>
      <c r="P30" s="14"/>
      <c r="Q30" s="16">
        <v>10.0</v>
      </c>
      <c r="R30" s="58">
        <f t="shared" ref="R30:T30" si="25">SUM(C30,F30,I30,L30,O30)</f>
        <v>49</v>
      </c>
      <c r="S30" s="58">
        <f t="shared" si="25"/>
        <v>10</v>
      </c>
      <c r="T30" s="58">
        <f t="shared" si="25"/>
        <v>38</v>
      </c>
      <c r="U30" s="54">
        <f t="shared" si="4"/>
        <v>90.74074074</v>
      </c>
      <c r="V30" s="54">
        <f t="shared" si="5"/>
        <v>71.42857143</v>
      </c>
      <c r="W30" s="54">
        <f t="shared" si="6"/>
        <v>95</v>
      </c>
    </row>
    <row r="31">
      <c r="A31" s="31">
        <v>22.0</v>
      </c>
      <c r="B31" s="32" t="s">
        <v>40</v>
      </c>
      <c r="C31" s="65">
        <v>7.0</v>
      </c>
      <c r="D31" s="14"/>
      <c r="E31" s="65">
        <v>13.0</v>
      </c>
      <c r="F31" s="15">
        <v>7.0</v>
      </c>
      <c r="G31" s="14"/>
      <c r="H31" s="15">
        <v>7.0</v>
      </c>
      <c r="I31" s="15">
        <v>11.0</v>
      </c>
      <c r="J31" s="15">
        <v>7.0</v>
      </c>
      <c r="K31" s="15">
        <v>6.0</v>
      </c>
      <c r="L31" s="15">
        <v>15.0</v>
      </c>
      <c r="M31" s="15">
        <v>5.0</v>
      </c>
      <c r="N31" s="15">
        <v>3.0</v>
      </c>
      <c r="O31" s="16">
        <v>12.0</v>
      </c>
      <c r="P31" s="14"/>
      <c r="Q31" s="16">
        <v>11.0</v>
      </c>
      <c r="R31" s="58">
        <f t="shared" ref="R31:T31" si="26">SUM(C31,F31,I31,L31,O31)</f>
        <v>52</v>
      </c>
      <c r="S31" s="58">
        <f t="shared" si="26"/>
        <v>12</v>
      </c>
      <c r="T31" s="58">
        <f t="shared" si="26"/>
        <v>40</v>
      </c>
      <c r="U31" s="54">
        <f t="shared" si="4"/>
        <v>96.2962963</v>
      </c>
      <c r="V31" s="54">
        <f t="shared" si="5"/>
        <v>85.71428571</v>
      </c>
      <c r="W31" s="54">
        <f t="shared" si="6"/>
        <v>100</v>
      </c>
    </row>
    <row r="32">
      <c r="A32" s="31">
        <v>23.0</v>
      </c>
      <c r="B32" s="32" t="s">
        <v>41</v>
      </c>
      <c r="C32" s="65">
        <v>7.0</v>
      </c>
      <c r="D32" s="14"/>
      <c r="E32" s="65">
        <v>11.0</v>
      </c>
      <c r="F32" s="15">
        <v>6.0</v>
      </c>
      <c r="G32" s="14"/>
      <c r="H32" s="15">
        <v>7.0</v>
      </c>
      <c r="I32" s="15">
        <v>11.0</v>
      </c>
      <c r="J32" s="15">
        <v>7.0</v>
      </c>
      <c r="K32" s="15">
        <v>6.0</v>
      </c>
      <c r="L32" s="15">
        <v>14.0</v>
      </c>
      <c r="M32" s="15">
        <v>5.0</v>
      </c>
      <c r="N32" s="15">
        <v>3.0</v>
      </c>
      <c r="O32" s="16">
        <v>12.0</v>
      </c>
      <c r="P32" s="14"/>
      <c r="Q32" s="16">
        <v>10.0</v>
      </c>
      <c r="R32" s="58">
        <f t="shared" ref="R32:T32" si="27">SUM(C32,F32,I32,L32,O32)</f>
        <v>50</v>
      </c>
      <c r="S32" s="58">
        <f t="shared" si="27"/>
        <v>12</v>
      </c>
      <c r="T32" s="58">
        <f t="shared" si="27"/>
        <v>37</v>
      </c>
      <c r="U32" s="54">
        <f t="shared" si="4"/>
        <v>92.59259259</v>
      </c>
      <c r="V32" s="54">
        <f t="shared" si="5"/>
        <v>85.71428571</v>
      </c>
      <c r="W32" s="54">
        <f t="shared" si="6"/>
        <v>92.5</v>
      </c>
    </row>
    <row r="33">
      <c r="A33" s="31">
        <v>24.0</v>
      </c>
      <c r="B33" s="32" t="s">
        <v>42</v>
      </c>
      <c r="C33" s="65">
        <v>4.0</v>
      </c>
      <c r="D33" s="14"/>
      <c r="E33" s="65">
        <v>8.0</v>
      </c>
      <c r="F33" s="15">
        <v>4.0</v>
      </c>
      <c r="G33" s="14"/>
      <c r="H33" s="15">
        <v>5.0</v>
      </c>
      <c r="I33" s="15">
        <v>7.0</v>
      </c>
      <c r="J33" s="15">
        <v>4.0</v>
      </c>
      <c r="K33" s="15">
        <v>4.0</v>
      </c>
      <c r="L33" s="15">
        <v>11.0</v>
      </c>
      <c r="M33" s="15">
        <v>4.0</v>
      </c>
      <c r="N33" s="15">
        <v>3.0</v>
      </c>
      <c r="O33" s="16">
        <v>7.0</v>
      </c>
      <c r="P33" s="14"/>
      <c r="Q33" s="16">
        <v>6.0</v>
      </c>
      <c r="R33" s="58">
        <f t="shared" ref="R33:T33" si="28">SUM(C33,F33,I33,L33,O33)</f>
        <v>33</v>
      </c>
      <c r="S33" s="58">
        <f t="shared" si="28"/>
        <v>8</v>
      </c>
      <c r="T33" s="58">
        <f t="shared" si="28"/>
        <v>26</v>
      </c>
      <c r="U33" s="54">
        <f t="shared" si="4"/>
        <v>61.11111111</v>
      </c>
      <c r="V33" s="54">
        <f t="shared" si="5"/>
        <v>57.14285714</v>
      </c>
      <c r="W33" s="54">
        <f t="shared" si="6"/>
        <v>65</v>
      </c>
    </row>
    <row r="34">
      <c r="A34" s="31">
        <v>25.0</v>
      </c>
      <c r="B34" s="32" t="s">
        <v>43</v>
      </c>
      <c r="C34" s="65">
        <v>6.0</v>
      </c>
      <c r="D34" s="14"/>
      <c r="E34" s="65">
        <v>9.0</v>
      </c>
      <c r="F34" s="15">
        <v>6.0</v>
      </c>
      <c r="G34" s="14"/>
      <c r="H34" s="15">
        <v>5.0</v>
      </c>
      <c r="I34" s="15">
        <v>10.0</v>
      </c>
      <c r="J34" s="15">
        <v>6.0</v>
      </c>
      <c r="K34" s="15">
        <v>3.0</v>
      </c>
      <c r="L34" s="15">
        <v>12.0</v>
      </c>
      <c r="M34" s="15">
        <v>5.0</v>
      </c>
      <c r="N34" s="15">
        <v>3.0</v>
      </c>
      <c r="O34" s="16">
        <v>9.0</v>
      </c>
      <c r="P34" s="14"/>
      <c r="Q34" s="16">
        <v>9.0</v>
      </c>
      <c r="R34" s="58">
        <f t="shared" ref="R34:T34" si="29">SUM(C34,F34,I34,L34,O34)</f>
        <v>43</v>
      </c>
      <c r="S34" s="58">
        <f t="shared" si="29"/>
        <v>11</v>
      </c>
      <c r="T34" s="58">
        <f t="shared" si="29"/>
        <v>29</v>
      </c>
      <c r="U34" s="54">
        <f t="shared" si="4"/>
        <v>79.62962963</v>
      </c>
      <c r="V34" s="54">
        <f t="shared" si="5"/>
        <v>78.57142857</v>
      </c>
      <c r="W34" s="54">
        <f t="shared" si="6"/>
        <v>72.5</v>
      </c>
    </row>
    <row r="35">
      <c r="A35" s="31">
        <v>26.0</v>
      </c>
      <c r="B35" s="32" t="s">
        <v>44</v>
      </c>
      <c r="C35" s="65">
        <v>7.0</v>
      </c>
      <c r="D35" s="14"/>
      <c r="E35" s="65">
        <v>12.0</v>
      </c>
      <c r="F35" s="15">
        <v>7.0</v>
      </c>
      <c r="G35" s="14"/>
      <c r="H35" s="15">
        <v>7.0</v>
      </c>
      <c r="I35" s="15">
        <v>11.0</v>
      </c>
      <c r="J35" s="15">
        <v>7.0</v>
      </c>
      <c r="K35" s="15">
        <v>6.0</v>
      </c>
      <c r="L35" s="15">
        <v>14.0</v>
      </c>
      <c r="M35" s="15">
        <v>6.0</v>
      </c>
      <c r="N35" s="15">
        <v>3.0</v>
      </c>
      <c r="O35" s="16">
        <v>12.0</v>
      </c>
      <c r="P35" s="14"/>
      <c r="Q35" s="16">
        <v>11.0</v>
      </c>
      <c r="R35" s="58">
        <f t="shared" ref="R35:T35" si="30">SUM(C35,F35,I35,L35,O35)</f>
        <v>51</v>
      </c>
      <c r="S35" s="58">
        <f t="shared" si="30"/>
        <v>13</v>
      </c>
      <c r="T35" s="58">
        <f t="shared" si="30"/>
        <v>39</v>
      </c>
      <c r="U35" s="54">
        <f t="shared" si="4"/>
        <v>94.44444444</v>
      </c>
      <c r="V35" s="54">
        <f t="shared" si="5"/>
        <v>92.85714286</v>
      </c>
      <c r="W35" s="54">
        <f t="shared" si="6"/>
        <v>97.5</v>
      </c>
    </row>
    <row r="36">
      <c r="A36" s="31">
        <v>27.0</v>
      </c>
      <c r="B36" s="32" t="s">
        <v>45</v>
      </c>
      <c r="C36" s="65">
        <v>7.0</v>
      </c>
      <c r="D36" s="14"/>
      <c r="E36" s="65">
        <v>10.0</v>
      </c>
      <c r="F36" s="15">
        <v>6.0</v>
      </c>
      <c r="G36" s="14"/>
      <c r="H36" s="15">
        <v>6.0</v>
      </c>
      <c r="I36" s="15">
        <v>10.0</v>
      </c>
      <c r="J36" s="15">
        <v>7.0</v>
      </c>
      <c r="K36" s="15">
        <v>4.0</v>
      </c>
      <c r="L36" s="15">
        <v>13.0</v>
      </c>
      <c r="M36" s="15">
        <v>4.0</v>
      </c>
      <c r="N36" s="15">
        <v>3.0</v>
      </c>
      <c r="O36" s="16">
        <v>11.0</v>
      </c>
      <c r="P36" s="14"/>
      <c r="Q36" s="16">
        <v>10.0</v>
      </c>
      <c r="R36" s="58">
        <f t="shared" ref="R36:T36" si="31">SUM(C36,F36,I36,L36,O36)</f>
        <v>47</v>
      </c>
      <c r="S36" s="58">
        <f t="shared" si="31"/>
        <v>11</v>
      </c>
      <c r="T36" s="58">
        <f t="shared" si="31"/>
        <v>33</v>
      </c>
      <c r="U36" s="54">
        <f t="shared" si="4"/>
        <v>87.03703704</v>
      </c>
      <c r="V36" s="54">
        <f t="shared" si="5"/>
        <v>78.57142857</v>
      </c>
      <c r="W36" s="54">
        <f t="shared" si="6"/>
        <v>82.5</v>
      </c>
    </row>
    <row r="37">
      <c r="A37" s="31">
        <v>28.0</v>
      </c>
      <c r="B37" s="32" t="s">
        <v>46</v>
      </c>
      <c r="C37" s="65">
        <v>7.0</v>
      </c>
      <c r="D37" s="14"/>
      <c r="E37" s="65">
        <v>12.0</v>
      </c>
      <c r="F37" s="15">
        <v>7.0</v>
      </c>
      <c r="G37" s="14"/>
      <c r="H37" s="15">
        <v>7.0</v>
      </c>
      <c r="I37" s="15">
        <v>11.0</v>
      </c>
      <c r="J37" s="15">
        <v>7.0</v>
      </c>
      <c r="K37" s="15">
        <v>6.0</v>
      </c>
      <c r="L37" s="15">
        <v>14.0</v>
      </c>
      <c r="M37" s="15">
        <v>5.0</v>
      </c>
      <c r="N37" s="15">
        <v>3.0</v>
      </c>
      <c r="O37" s="16">
        <v>12.0</v>
      </c>
      <c r="P37" s="14"/>
      <c r="Q37" s="16">
        <v>11.0</v>
      </c>
      <c r="R37" s="58">
        <f t="shared" ref="R37:T37" si="32">SUM(C37,F37,I37,L37,O37)</f>
        <v>51</v>
      </c>
      <c r="S37" s="58">
        <f t="shared" si="32"/>
        <v>12</v>
      </c>
      <c r="T37" s="58">
        <f t="shared" si="32"/>
        <v>39</v>
      </c>
      <c r="U37" s="54">
        <f t="shared" si="4"/>
        <v>94.44444444</v>
      </c>
      <c r="V37" s="54">
        <f t="shared" si="5"/>
        <v>85.71428571</v>
      </c>
      <c r="W37" s="54">
        <f t="shared" si="6"/>
        <v>97.5</v>
      </c>
    </row>
    <row r="38">
      <c r="A38" s="31">
        <v>29.0</v>
      </c>
      <c r="B38" s="32" t="s">
        <v>47</v>
      </c>
      <c r="C38" s="65">
        <v>7.0</v>
      </c>
      <c r="D38" s="14"/>
      <c r="E38" s="65">
        <v>12.0</v>
      </c>
      <c r="F38" s="15">
        <v>7.0</v>
      </c>
      <c r="G38" s="14"/>
      <c r="H38" s="15">
        <v>7.0</v>
      </c>
      <c r="I38" s="15">
        <v>11.0</v>
      </c>
      <c r="J38" s="15">
        <v>7.0</v>
      </c>
      <c r="K38" s="15">
        <v>5.0</v>
      </c>
      <c r="L38" s="15">
        <v>15.0</v>
      </c>
      <c r="M38" s="15">
        <v>5.0</v>
      </c>
      <c r="N38" s="15">
        <v>3.0</v>
      </c>
      <c r="O38" s="16">
        <v>12.0</v>
      </c>
      <c r="P38" s="14"/>
      <c r="Q38" s="16">
        <v>11.0</v>
      </c>
      <c r="R38" s="58">
        <f t="shared" ref="R38:T38" si="33">SUM(C38,F38,I38,L38,O38)</f>
        <v>52</v>
      </c>
      <c r="S38" s="58">
        <f t="shared" si="33"/>
        <v>12</v>
      </c>
      <c r="T38" s="58">
        <f t="shared" si="33"/>
        <v>38</v>
      </c>
      <c r="U38" s="54">
        <f t="shared" si="4"/>
        <v>96.2962963</v>
      </c>
      <c r="V38" s="54">
        <f t="shared" si="5"/>
        <v>85.71428571</v>
      </c>
      <c r="W38" s="54">
        <f t="shared" si="6"/>
        <v>95</v>
      </c>
    </row>
    <row r="39">
      <c r="A39" s="31">
        <v>30.0</v>
      </c>
      <c r="B39" s="32" t="s">
        <v>48</v>
      </c>
      <c r="C39" s="65">
        <v>6.0</v>
      </c>
      <c r="D39" s="14"/>
      <c r="E39" s="65">
        <v>11.0</v>
      </c>
      <c r="F39" s="15">
        <v>7.0</v>
      </c>
      <c r="G39" s="14"/>
      <c r="H39" s="15">
        <v>7.0</v>
      </c>
      <c r="I39" s="15">
        <v>10.0</v>
      </c>
      <c r="J39" s="15">
        <v>6.0</v>
      </c>
      <c r="K39" s="15">
        <v>6.0</v>
      </c>
      <c r="L39" s="15">
        <v>15.0</v>
      </c>
      <c r="M39" s="15">
        <v>4.0</v>
      </c>
      <c r="N39" s="15">
        <v>3.0</v>
      </c>
      <c r="O39" s="16">
        <v>11.0</v>
      </c>
      <c r="P39" s="14"/>
      <c r="Q39" s="16">
        <v>10.0</v>
      </c>
      <c r="R39" s="58">
        <f t="shared" ref="R39:T39" si="34">SUM(C39,F39,I39,L39,O39)</f>
        <v>49</v>
      </c>
      <c r="S39" s="58">
        <f t="shared" si="34"/>
        <v>10</v>
      </c>
      <c r="T39" s="58">
        <f t="shared" si="34"/>
        <v>37</v>
      </c>
      <c r="U39" s="54">
        <f t="shared" si="4"/>
        <v>90.74074074</v>
      </c>
      <c r="V39" s="54">
        <f t="shared" si="5"/>
        <v>71.42857143</v>
      </c>
      <c r="W39" s="54">
        <f t="shared" si="6"/>
        <v>92.5</v>
      </c>
    </row>
    <row r="40">
      <c r="A40" s="31">
        <v>31.0</v>
      </c>
      <c r="B40" s="32" t="s">
        <v>49</v>
      </c>
      <c r="C40" s="65">
        <v>7.0</v>
      </c>
      <c r="D40" s="14"/>
      <c r="E40" s="65">
        <v>11.0</v>
      </c>
      <c r="F40" s="15">
        <v>5.0</v>
      </c>
      <c r="G40" s="14"/>
      <c r="H40" s="15">
        <v>7.0</v>
      </c>
      <c r="I40" s="15">
        <v>11.0</v>
      </c>
      <c r="J40" s="15">
        <v>7.0</v>
      </c>
      <c r="K40" s="15">
        <v>6.0</v>
      </c>
      <c r="L40" s="15">
        <v>12.0</v>
      </c>
      <c r="M40" s="15">
        <v>5.0</v>
      </c>
      <c r="N40" s="15">
        <v>3.0</v>
      </c>
      <c r="O40" s="16">
        <v>12.0</v>
      </c>
      <c r="P40" s="14"/>
      <c r="Q40" s="16">
        <v>9.0</v>
      </c>
      <c r="R40" s="58">
        <f t="shared" ref="R40:T40" si="35">SUM(C40,F40,I40,L40,O40)</f>
        <v>47</v>
      </c>
      <c r="S40" s="58">
        <f t="shared" si="35"/>
        <v>12</v>
      </c>
      <c r="T40" s="58">
        <f t="shared" si="35"/>
        <v>36</v>
      </c>
      <c r="U40" s="54">
        <f t="shared" si="4"/>
        <v>87.03703704</v>
      </c>
      <c r="V40" s="54">
        <f t="shared" si="5"/>
        <v>85.71428571</v>
      </c>
      <c r="W40" s="54">
        <f t="shared" si="6"/>
        <v>90</v>
      </c>
    </row>
    <row r="41">
      <c r="A41" s="31">
        <v>32.0</v>
      </c>
      <c r="B41" s="32" t="s">
        <v>50</v>
      </c>
      <c r="C41" s="65">
        <v>7.0</v>
      </c>
      <c r="D41" s="14"/>
      <c r="E41" s="65">
        <v>8.0</v>
      </c>
      <c r="F41" s="15">
        <v>5.0</v>
      </c>
      <c r="G41" s="14"/>
      <c r="H41" s="15">
        <v>6.0</v>
      </c>
      <c r="I41" s="15">
        <v>10.0</v>
      </c>
      <c r="J41" s="15">
        <v>7.0</v>
      </c>
      <c r="K41" s="15">
        <v>4.0</v>
      </c>
      <c r="L41" s="15">
        <v>11.0</v>
      </c>
      <c r="M41" s="15">
        <v>5.0</v>
      </c>
      <c r="N41" s="15">
        <v>3.0</v>
      </c>
      <c r="O41" s="16">
        <v>11.0</v>
      </c>
      <c r="P41" s="14"/>
      <c r="Q41" s="16">
        <v>9.0</v>
      </c>
      <c r="R41" s="58">
        <f t="shared" ref="R41:T41" si="36">SUM(C41,F41,I41,L41,O41)</f>
        <v>44</v>
      </c>
      <c r="S41" s="58">
        <f t="shared" si="36"/>
        <v>12</v>
      </c>
      <c r="T41" s="58">
        <f t="shared" si="36"/>
        <v>30</v>
      </c>
      <c r="U41" s="54">
        <f t="shared" si="4"/>
        <v>81.48148148</v>
      </c>
      <c r="V41" s="54">
        <f t="shared" si="5"/>
        <v>85.71428571</v>
      </c>
      <c r="W41" s="54">
        <f t="shared" si="6"/>
        <v>75</v>
      </c>
    </row>
    <row r="42">
      <c r="A42" s="31">
        <v>33.0</v>
      </c>
      <c r="B42" s="32" t="s">
        <v>51</v>
      </c>
      <c r="C42" s="65">
        <v>7.0</v>
      </c>
      <c r="D42" s="14"/>
      <c r="E42" s="65">
        <v>10.0</v>
      </c>
      <c r="F42" s="15">
        <v>7.0</v>
      </c>
      <c r="G42" s="14"/>
      <c r="H42" s="15">
        <v>6.0</v>
      </c>
      <c r="I42" s="15">
        <v>10.0</v>
      </c>
      <c r="J42" s="15">
        <v>7.0</v>
      </c>
      <c r="K42" s="15">
        <v>3.0</v>
      </c>
      <c r="L42" s="15">
        <v>14.0</v>
      </c>
      <c r="M42" s="15">
        <v>4.0</v>
      </c>
      <c r="N42" s="15">
        <v>3.0</v>
      </c>
      <c r="O42" s="16">
        <v>10.0</v>
      </c>
      <c r="P42" s="14"/>
      <c r="Q42" s="16">
        <v>11.0</v>
      </c>
      <c r="R42" s="58">
        <f t="shared" ref="R42:T42" si="37">SUM(C42,F42,I42,L42,O42)</f>
        <v>48</v>
      </c>
      <c r="S42" s="58">
        <f t="shared" si="37"/>
        <v>11</v>
      </c>
      <c r="T42" s="58">
        <f t="shared" si="37"/>
        <v>33</v>
      </c>
      <c r="U42" s="54">
        <f t="shared" si="4"/>
        <v>88.88888889</v>
      </c>
      <c r="V42" s="54">
        <f t="shared" si="5"/>
        <v>78.57142857</v>
      </c>
      <c r="W42" s="54">
        <f t="shared" si="6"/>
        <v>82.5</v>
      </c>
    </row>
    <row r="43">
      <c r="A43" s="31">
        <v>34.0</v>
      </c>
      <c r="B43" s="32" t="s">
        <v>52</v>
      </c>
      <c r="C43" s="65">
        <v>7.0</v>
      </c>
      <c r="D43" s="14"/>
      <c r="E43" s="65">
        <v>11.0</v>
      </c>
      <c r="F43" s="15">
        <v>6.0</v>
      </c>
      <c r="G43" s="14"/>
      <c r="H43" s="15">
        <v>7.0</v>
      </c>
      <c r="I43" s="15">
        <v>11.0</v>
      </c>
      <c r="J43" s="15">
        <v>7.0</v>
      </c>
      <c r="K43" s="15">
        <v>6.0</v>
      </c>
      <c r="L43" s="15">
        <v>14.0</v>
      </c>
      <c r="M43" s="15">
        <v>4.0</v>
      </c>
      <c r="N43" s="15">
        <v>3.0</v>
      </c>
      <c r="O43" s="16">
        <v>12.0</v>
      </c>
      <c r="P43" s="14"/>
      <c r="Q43" s="16">
        <v>10.0</v>
      </c>
      <c r="R43" s="58">
        <f t="shared" ref="R43:T43" si="38">SUM(C43,F43,I43,L43,O43)</f>
        <v>50</v>
      </c>
      <c r="S43" s="58">
        <f t="shared" si="38"/>
        <v>11</v>
      </c>
      <c r="T43" s="58">
        <f t="shared" si="38"/>
        <v>37</v>
      </c>
      <c r="U43" s="54">
        <f t="shared" si="4"/>
        <v>92.59259259</v>
      </c>
      <c r="V43" s="54">
        <f t="shared" si="5"/>
        <v>78.57142857</v>
      </c>
      <c r="W43" s="54">
        <f t="shared" si="6"/>
        <v>92.5</v>
      </c>
    </row>
    <row r="44">
      <c r="A44" s="31">
        <v>35.0</v>
      </c>
      <c r="B44" s="32" t="s">
        <v>53</v>
      </c>
      <c r="C44" s="65">
        <v>7.0</v>
      </c>
      <c r="D44" s="14"/>
      <c r="E44" s="65">
        <v>12.0</v>
      </c>
      <c r="F44" s="15">
        <v>7.0</v>
      </c>
      <c r="G44" s="14"/>
      <c r="H44" s="15">
        <v>6.0</v>
      </c>
      <c r="I44" s="15">
        <v>10.0</v>
      </c>
      <c r="J44" s="15">
        <v>7.0</v>
      </c>
      <c r="K44" s="15">
        <v>5.0</v>
      </c>
      <c r="L44" s="15">
        <v>14.0</v>
      </c>
      <c r="M44" s="15">
        <v>6.0</v>
      </c>
      <c r="N44" s="15">
        <v>3.0</v>
      </c>
      <c r="O44" s="16">
        <v>11.0</v>
      </c>
      <c r="P44" s="14"/>
      <c r="Q44" s="16">
        <v>11.0</v>
      </c>
      <c r="R44" s="58">
        <f t="shared" ref="R44:T44" si="39">SUM(C44,F44,I44,L44,O44)</f>
        <v>49</v>
      </c>
      <c r="S44" s="58">
        <f t="shared" si="39"/>
        <v>13</v>
      </c>
      <c r="T44" s="58">
        <f t="shared" si="39"/>
        <v>37</v>
      </c>
      <c r="U44" s="54">
        <f t="shared" si="4"/>
        <v>90.74074074</v>
      </c>
      <c r="V44" s="54">
        <f t="shared" si="5"/>
        <v>92.85714286</v>
      </c>
      <c r="W44" s="54">
        <f t="shared" si="6"/>
        <v>92.5</v>
      </c>
    </row>
    <row r="45">
      <c r="A45" s="31">
        <v>36.0</v>
      </c>
      <c r="B45" s="32" t="s">
        <v>54</v>
      </c>
      <c r="C45" s="65">
        <v>7.0</v>
      </c>
      <c r="D45" s="14"/>
      <c r="E45" s="65">
        <v>11.0</v>
      </c>
      <c r="F45" s="15">
        <v>6.0</v>
      </c>
      <c r="G45" s="14"/>
      <c r="H45" s="15">
        <v>6.0</v>
      </c>
      <c r="I45" s="15">
        <v>10.0</v>
      </c>
      <c r="J45" s="15">
        <v>7.0</v>
      </c>
      <c r="K45" s="15">
        <v>5.0</v>
      </c>
      <c r="L45" s="15">
        <v>13.0</v>
      </c>
      <c r="M45" s="15">
        <v>5.0</v>
      </c>
      <c r="N45" s="15">
        <v>3.0</v>
      </c>
      <c r="O45" s="16">
        <v>11.0</v>
      </c>
      <c r="P45" s="14"/>
      <c r="Q45" s="16">
        <v>10.0</v>
      </c>
      <c r="R45" s="58">
        <f t="shared" ref="R45:T45" si="40">SUM(C45,F45,I45,L45,O45)</f>
        <v>47</v>
      </c>
      <c r="S45" s="58">
        <f t="shared" si="40"/>
        <v>12</v>
      </c>
      <c r="T45" s="58">
        <f t="shared" si="40"/>
        <v>35</v>
      </c>
      <c r="U45" s="54">
        <f t="shared" si="4"/>
        <v>87.03703704</v>
      </c>
      <c r="V45" s="54">
        <f t="shared" si="5"/>
        <v>85.71428571</v>
      </c>
      <c r="W45" s="54">
        <f t="shared" si="6"/>
        <v>87.5</v>
      </c>
    </row>
    <row r="46">
      <c r="A46" s="31">
        <v>37.0</v>
      </c>
      <c r="B46" s="32" t="s">
        <v>55</v>
      </c>
      <c r="C46" s="65">
        <v>7.0</v>
      </c>
      <c r="D46" s="14"/>
      <c r="E46" s="65">
        <v>11.0</v>
      </c>
      <c r="F46" s="15">
        <v>5.0</v>
      </c>
      <c r="G46" s="14"/>
      <c r="H46" s="15">
        <v>7.0</v>
      </c>
      <c r="I46" s="15">
        <v>11.0</v>
      </c>
      <c r="J46" s="15">
        <v>7.0</v>
      </c>
      <c r="K46" s="15">
        <v>6.0</v>
      </c>
      <c r="L46" s="15">
        <v>15.0</v>
      </c>
      <c r="M46" s="15">
        <v>5.0</v>
      </c>
      <c r="N46" s="15">
        <v>3.0</v>
      </c>
      <c r="O46" s="16">
        <v>12.0</v>
      </c>
      <c r="P46" s="14"/>
      <c r="Q46" s="16">
        <v>9.0</v>
      </c>
      <c r="R46" s="58">
        <f t="shared" ref="R46:T46" si="41">SUM(C46,F46,I46,L46,O46)</f>
        <v>50</v>
      </c>
      <c r="S46" s="58">
        <f t="shared" si="41"/>
        <v>12</v>
      </c>
      <c r="T46" s="58">
        <f t="shared" si="41"/>
        <v>36</v>
      </c>
      <c r="U46" s="54">
        <f t="shared" si="4"/>
        <v>92.59259259</v>
      </c>
      <c r="V46" s="54">
        <f t="shared" si="5"/>
        <v>85.71428571</v>
      </c>
      <c r="W46" s="54">
        <f t="shared" si="6"/>
        <v>90</v>
      </c>
    </row>
    <row r="47">
      <c r="A47" s="31">
        <v>38.0</v>
      </c>
      <c r="B47" s="32" t="s">
        <v>56</v>
      </c>
      <c r="C47" s="65">
        <v>7.0</v>
      </c>
      <c r="D47" s="14"/>
      <c r="E47" s="65">
        <v>13.0</v>
      </c>
      <c r="F47" s="15">
        <v>7.0</v>
      </c>
      <c r="G47" s="14"/>
      <c r="H47" s="15">
        <v>7.0</v>
      </c>
      <c r="I47" s="15">
        <v>11.0</v>
      </c>
      <c r="J47" s="15">
        <v>6.0</v>
      </c>
      <c r="K47" s="15">
        <v>6.0</v>
      </c>
      <c r="L47" s="15">
        <v>14.0</v>
      </c>
      <c r="M47" s="15">
        <v>6.0</v>
      </c>
      <c r="N47" s="15">
        <v>3.0</v>
      </c>
      <c r="O47" s="16">
        <v>12.0</v>
      </c>
      <c r="P47" s="14"/>
      <c r="Q47" s="16">
        <v>11.0</v>
      </c>
      <c r="R47" s="58">
        <f t="shared" ref="R47:T47" si="42">SUM(C47,F47,I47,L47,O47)</f>
        <v>51</v>
      </c>
      <c r="S47" s="58">
        <f t="shared" si="42"/>
        <v>12</v>
      </c>
      <c r="T47" s="58">
        <f t="shared" si="42"/>
        <v>40</v>
      </c>
      <c r="U47" s="54">
        <f t="shared" si="4"/>
        <v>94.44444444</v>
      </c>
      <c r="V47" s="54">
        <f t="shared" si="5"/>
        <v>85.71428571</v>
      </c>
      <c r="W47" s="54">
        <f t="shared" si="6"/>
        <v>100</v>
      </c>
    </row>
    <row r="48">
      <c r="A48" s="31">
        <v>39.0</v>
      </c>
      <c r="B48" s="32" t="s">
        <v>57</v>
      </c>
      <c r="C48" s="65">
        <v>7.0</v>
      </c>
      <c r="D48" s="14"/>
      <c r="E48" s="65">
        <v>12.0</v>
      </c>
      <c r="F48" s="15">
        <v>7.0</v>
      </c>
      <c r="G48" s="14"/>
      <c r="H48" s="15">
        <v>7.0</v>
      </c>
      <c r="I48" s="15">
        <v>11.0</v>
      </c>
      <c r="J48" s="15">
        <v>7.0</v>
      </c>
      <c r="K48" s="15">
        <v>6.0</v>
      </c>
      <c r="L48" s="15">
        <v>15.0</v>
      </c>
      <c r="M48" s="15">
        <v>5.0</v>
      </c>
      <c r="N48" s="15">
        <v>3.0</v>
      </c>
      <c r="O48" s="16">
        <v>12.0</v>
      </c>
      <c r="P48" s="14"/>
      <c r="Q48" s="16">
        <v>11.0</v>
      </c>
      <c r="R48" s="58">
        <f t="shared" ref="R48:T48" si="43">SUM(C48,F48,I48,L48,O48)</f>
        <v>52</v>
      </c>
      <c r="S48" s="58">
        <f t="shared" si="43"/>
        <v>12</v>
      </c>
      <c r="T48" s="58">
        <f t="shared" si="43"/>
        <v>39</v>
      </c>
      <c r="U48" s="54">
        <f t="shared" si="4"/>
        <v>96.2962963</v>
      </c>
      <c r="V48" s="54">
        <f t="shared" si="5"/>
        <v>85.71428571</v>
      </c>
      <c r="W48" s="54">
        <f t="shared" si="6"/>
        <v>97.5</v>
      </c>
    </row>
    <row r="49">
      <c r="A49" s="31">
        <v>40.0</v>
      </c>
      <c r="B49" s="32" t="s">
        <v>58</v>
      </c>
      <c r="C49" s="65">
        <v>7.0</v>
      </c>
      <c r="D49" s="14"/>
      <c r="E49" s="65">
        <v>13.0</v>
      </c>
      <c r="F49" s="15">
        <v>7.0</v>
      </c>
      <c r="G49" s="14"/>
      <c r="H49" s="15">
        <v>7.0</v>
      </c>
      <c r="I49" s="15">
        <v>11.0</v>
      </c>
      <c r="J49" s="15">
        <v>7.0</v>
      </c>
      <c r="K49" s="15">
        <v>6.0</v>
      </c>
      <c r="L49" s="15">
        <v>15.0</v>
      </c>
      <c r="M49" s="15">
        <v>6.0</v>
      </c>
      <c r="N49" s="15">
        <v>3.0</v>
      </c>
      <c r="O49" s="16">
        <v>12.0</v>
      </c>
      <c r="P49" s="14"/>
      <c r="Q49" s="16">
        <v>11.0</v>
      </c>
      <c r="R49" s="58">
        <f t="shared" ref="R49:T49" si="44">SUM(C49,F49,I49,L49,O49)</f>
        <v>52</v>
      </c>
      <c r="S49" s="58">
        <f t="shared" si="44"/>
        <v>13</v>
      </c>
      <c r="T49" s="58">
        <f t="shared" si="44"/>
        <v>40</v>
      </c>
      <c r="U49" s="54">
        <f t="shared" si="4"/>
        <v>96.2962963</v>
      </c>
      <c r="V49" s="54">
        <f t="shared" si="5"/>
        <v>92.85714286</v>
      </c>
      <c r="W49" s="54">
        <f t="shared" si="6"/>
        <v>100</v>
      </c>
    </row>
    <row r="50">
      <c r="A50" s="31">
        <v>41.0</v>
      </c>
      <c r="B50" s="32" t="s">
        <v>59</v>
      </c>
      <c r="C50" s="65">
        <v>7.0</v>
      </c>
      <c r="D50" s="14"/>
      <c r="E50" s="65">
        <v>11.0</v>
      </c>
      <c r="F50" s="15">
        <v>7.0</v>
      </c>
      <c r="G50" s="14"/>
      <c r="H50" s="15">
        <v>7.0</v>
      </c>
      <c r="I50" s="15">
        <v>11.0</v>
      </c>
      <c r="J50" s="15">
        <v>7.0</v>
      </c>
      <c r="K50" s="15">
        <v>5.0</v>
      </c>
      <c r="L50" s="15">
        <v>15.0</v>
      </c>
      <c r="M50" s="15">
        <v>6.0</v>
      </c>
      <c r="N50" s="15">
        <v>3.0</v>
      </c>
      <c r="O50" s="16">
        <v>12.0</v>
      </c>
      <c r="P50" s="14"/>
      <c r="Q50" s="16">
        <v>11.0</v>
      </c>
      <c r="R50" s="58">
        <f t="shared" ref="R50:T50" si="45">SUM(C50,F50,I50,L50,O50)</f>
        <v>52</v>
      </c>
      <c r="S50" s="58">
        <f t="shared" si="45"/>
        <v>13</v>
      </c>
      <c r="T50" s="58">
        <f t="shared" si="45"/>
        <v>37</v>
      </c>
      <c r="U50" s="54">
        <f t="shared" si="4"/>
        <v>96.2962963</v>
      </c>
      <c r="V50" s="54">
        <f t="shared" si="5"/>
        <v>92.85714286</v>
      </c>
      <c r="W50" s="54">
        <f t="shared" si="6"/>
        <v>92.5</v>
      </c>
    </row>
    <row r="51">
      <c r="A51" s="31">
        <v>42.0</v>
      </c>
      <c r="B51" s="32" t="s">
        <v>60</v>
      </c>
      <c r="C51" s="65">
        <v>7.0</v>
      </c>
      <c r="D51" s="14"/>
      <c r="E51" s="65">
        <v>13.0</v>
      </c>
      <c r="F51" s="15">
        <v>7.0</v>
      </c>
      <c r="G51" s="14"/>
      <c r="H51" s="15">
        <v>7.0</v>
      </c>
      <c r="I51" s="15">
        <v>11.0</v>
      </c>
      <c r="J51" s="15">
        <v>7.0</v>
      </c>
      <c r="K51" s="15">
        <v>6.0</v>
      </c>
      <c r="L51" s="15">
        <v>15.0</v>
      </c>
      <c r="M51" s="15">
        <v>5.0</v>
      </c>
      <c r="N51" s="15">
        <v>3.0</v>
      </c>
      <c r="O51" s="16">
        <v>12.0</v>
      </c>
      <c r="P51" s="14"/>
      <c r="Q51" s="16">
        <v>11.0</v>
      </c>
      <c r="R51" s="58">
        <f t="shared" ref="R51:T51" si="46">SUM(C51,F51,I51,L51,O51)</f>
        <v>52</v>
      </c>
      <c r="S51" s="58">
        <f t="shared" si="46"/>
        <v>12</v>
      </c>
      <c r="T51" s="58">
        <f t="shared" si="46"/>
        <v>40</v>
      </c>
      <c r="U51" s="54">
        <f t="shared" si="4"/>
        <v>96.2962963</v>
      </c>
      <c r="V51" s="54">
        <f t="shared" si="5"/>
        <v>85.71428571</v>
      </c>
      <c r="W51" s="54">
        <f t="shared" si="6"/>
        <v>100</v>
      </c>
    </row>
    <row r="52">
      <c r="A52" s="31">
        <v>43.0</v>
      </c>
      <c r="B52" s="32" t="s">
        <v>61</v>
      </c>
      <c r="C52" s="65">
        <v>5.0</v>
      </c>
      <c r="D52" s="14"/>
      <c r="E52" s="65">
        <v>12.0</v>
      </c>
      <c r="F52" s="15">
        <v>7.0</v>
      </c>
      <c r="G52" s="14"/>
      <c r="H52" s="15">
        <v>6.0</v>
      </c>
      <c r="I52" s="15">
        <v>10.0</v>
      </c>
      <c r="J52" s="15">
        <v>7.0</v>
      </c>
      <c r="K52" s="15">
        <v>5.0</v>
      </c>
      <c r="L52" s="15">
        <v>14.0</v>
      </c>
      <c r="M52" s="15">
        <v>6.0</v>
      </c>
      <c r="N52" s="15">
        <v>3.0</v>
      </c>
      <c r="O52" s="16">
        <v>10.0</v>
      </c>
      <c r="P52" s="14"/>
      <c r="Q52" s="16">
        <v>10.0</v>
      </c>
      <c r="R52" s="58">
        <f t="shared" ref="R52:T52" si="47">SUM(C52,F52,I52,L52,O52)</f>
        <v>46</v>
      </c>
      <c r="S52" s="58">
        <f t="shared" si="47"/>
        <v>13</v>
      </c>
      <c r="T52" s="58">
        <f t="shared" si="47"/>
        <v>36</v>
      </c>
      <c r="U52" s="54">
        <f t="shared" si="4"/>
        <v>85.18518519</v>
      </c>
      <c r="V52" s="54">
        <f t="shared" si="5"/>
        <v>92.85714286</v>
      </c>
      <c r="W52" s="54">
        <f t="shared" si="6"/>
        <v>90</v>
      </c>
    </row>
    <row r="53">
      <c r="A53" s="31">
        <v>44.0</v>
      </c>
      <c r="B53" s="32" t="s">
        <v>62</v>
      </c>
      <c r="C53" s="65">
        <v>7.0</v>
      </c>
      <c r="D53" s="14"/>
      <c r="E53" s="65">
        <v>11.0</v>
      </c>
      <c r="F53" s="15">
        <v>6.0</v>
      </c>
      <c r="G53" s="14"/>
      <c r="H53" s="15">
        <v>7.0</v>
      </c>
      <c r="I53" s="15">
        <v>11.0</v>
      </c>
      <c r="J53" s="15">
        <v>7.0</v>
      </c>
      <c r="K53" s="15">
        <v>5.0</v>
      </c>
      <c r="L53" s="15">
        <v>11.0</v>
      </c>
      <c r="M53" s="15">
        <v>4.0</v>
      </c>
      <c r="N53" s="15">
        <v>3.0</v>
      </c>
      <c r="O53" s="16">
        <v>12.0</v>
      </c>
      <c r="P53" s="14"/>
      <c r="Q53" s="16">
        <v>10.0</v>
      </c>
      <c r="R53" s="58">
        <f t="shared" ref="R53:T53" si="48">SUM(C53,F53,I53,L53,O53)</f>
        <v>47</v>
      </c>
      <c r="S53" s="58">
        <f t="shared" si="48"/>
        <v>11</v>
      </c>
      <c r="T53" s="58">
        <f t="shared" si="48"/>
        <v>36</v>
      </c>
      <c r="U53" s="54">
        <f t="shared" si="4"/>
        <v>87.03703704</v>
      </c>
      <c r="V53" s="54">
        <f t="shared" si="5"/>
        <v>78.57142857</v>
      </c>
      <c r="W53" s="54">
        <f t="shared" si="6"/>
        <v>90</v>
      </c>
    </row>
    <row r="54">
      <c r="A54" s="31">
        <v>45.0</v>
      </c>
      <c r="B54" s="32" t="s">
        <v>63</v>
      </c>
      <c r="C54" s="65">
        <v>5.0</v>
      </c>
      <c r="D54" s="14"/>
      <c r="E54" s="65">
        <v>8.0</v>
      </c>
      <c r="F54" s="15">
        <v>5.0</v>
      </c>
      <c r="G54" s="14"/>
      <c r="H54" s="15">
        <v>5.0</v>
      </c>
      <c r="I54" s="15">
        <v>9.0</v>
      </c>
      <c r="J54" s="15">
        <v>7.0</v>
      </c>
      <c r="K54" s="15">
        <v>3.0</v>
      </c>
      <c r="L54" s="15">
        <v>14.0</v>
      </c>
      <c r="M54" s="15">
        <v>3.0</v>
      </c>
      <c r="N54" s="15">
        <v>3.0</v>
      </c>
      <c r="O54" s="16">
        <v>8.0</v>
      </c>
      <c r="P54" s="14"/>
      <c r="Q54" s="16">
        <v>8.0</v>
      </c>
      <c r="R54" s="58">
        <f t="shared" ref="R54:T54" si="49">SUM(C54,F54,I54,L54,O54)</f>
        <v>41</v>
      </c>
      <c r="S54" s="58">
        <f t="shared" si="49"/>
        <v>10</v>
      </c>
      <c r="T54" s="58">
        <f t="shared" si="49"/>
        <v>27</v>
      </c>
      <c r="U54" s="54">
        <f t="shared" si="4"/>
        <v>75.92592593</v>
      </c>
      <c r="V54" s="54">
        <f t="shared" si="5"/>
        <v>71.42857143</v>
      </c>
      <c r="W54" s="54">
        <f t="shared" si="6"/>
        <v>67.5</v>
      </c>
    </row>
    <row r="55">
      <c r="A55" s="31">
        <v>46.0</v>
      </c>
      <c r="B55" s="32" t="s">
        <v>64</v>
      </c>
      <c r="C55" s="65">
        <v>7.0</v>
      </c>
      <c r="D55" s="14"/>
      <c r="E55" s="65">
        <v>12.0</v>
      </c>
      <c r="F55" s="15">
        <v>6.0</v>
      </c>
      <c r="G55" s="14"/>
      <c r="H55" s="15">
        <v>7.0</v>
      </c>
      <c r="I55" s="15">
        <v>11.0</v>
      </c>
      <c r="J55" s="15">
        <v>7.0</v>
      </c>
      <c r="K55" s="15">
        <v>6.0</v>
      </c>
      <c r="L55" s="15">
        <v>14.0</v>
      </c>
      <c r="M55" s="15">
        <v>6.0</v>
      </c>
      <c r="N55" s="15">
        <v>3.0</v>
      </c>
      <c r="O55" s="16">
        <v>12.0</v>
      </c>
      <c r="P55" s="14"/>
      <c r="Q55" s="16">
        <v>10.0</v>
      </c>
      <c r="R55" s="58">
        <f t="shared" ref="R55:T55" si="50">SUM(C55,F55,I55,L55,O55)</f>
        <v>50</v>
      </c>
      <c r="S55" s="58">
        <f t="shared" si="50"/>
        <v>13</v>
      </c>
      <c r="T55" s="58">
        <f t="shared" si="50"/>
        <v>38</v>
      </c>
      <c r="U55" s="54">
        <f t="shared" si="4"/>
        <v>92.59259259</v>
      </c>
      <c r="V55" s="54">
        <f t="shared" si="5"/>
        <v>92.85714286</v>
      </c>
      <c r="W55" s="54">
        <f t="shared" si="6"/>
        <v>95</v>
      </c>
    </row>
    <row r="56">
      <c r="A56" s="31">
        <v>47.0</v>
      </c>
      <c r="B56" s="32" t="s">
        <v>65</v>
      </c>
      <c r="C56" s="65">
        <v>7.0</v>
      </c>
      <c r="D56" s="14"/>
      <c r="E56" s="65">
        <v>13.0</v>
      </c>
      <c r="F56" s="15">
        <v>7.0</v>
      </c>
      <c r="G56" s="14"/>
      <c r="H56" s="15">
        <v>7.0</v>
      </c>
      <c r="I56" s="15">
        <v>11.0</v>
      </c>
      <c r="J56" s="15">
        <v>7.0</v>
      </c>
      <c r="K56" s="15">
        <v>6.0</v>
      </c>
      <c r="L56" s="15">
        <v>11.0</v>
      </c>
      <c r="M56" s="15">
        <v>5.0</v>
      </c>
      <c r="N56" s="15">
        <v>3.0</v>
      </c>
      <c r="O56" s="16">
        <v>12.0</v>
      </c>
      <c r="P56" s="14"/>
      <c r="Q56" s="16">
        <v>11.0</v>
      </c>
      <c r="R56" s="58">
        <f t="shared" ref="R56:T56" si="51">SUM(C56,F56,I56,L56,O56)</f>
        <v>48</v>
      </c>
      <c r="S56" s="58">
        <f t="shared" si="51"/>
        <v>12</v>
      </c>
      <c r="T56" s="58">
        <f t="shared" si="51"/>
        <v>40</v>
      </c>
      <c r="U56" s="54">
        <f t="shared" si="4"/>
        <v>88.88888889</v>
      </c>
      <c r="V56" s="54">
        <f t="shared" si="5"/>
        <v>85.71428571</v>
      </c>
      <c r="W56" s="54">
        <f t="shared" si="6"/>
        <v>100</v>
      </c>
    </row>
    <row r="57">
      <c r="A57" s="31">
        <v>48.0</v>
      </c>
      <c r="B57" s="32" t="s">
        <v>66</v>
      </c>
      <c r="C57" s="65">
        <v>7.0</v>
      </c>
      <c r="D57" s="14"/>
      <c r="E57" s="65">
        <v>11.0</v>
      </c>
      <c r="F57" s="15">
        <v>6.0</v>
      </c>
      <c r="G57" s="14"/>
      <c r="H57" s="15">
        <v>7.0</v>
      </c>
      <c r="I57" s="15">
        <v>11.0</v>
      </c>
      <c r="J57" s="15">
        <v>7.0</v>
      </c>
      <c r="K57" s="15">
        <v>6.0</v>
      </c>
      <c r="L57" s="15">
        <v>15.0</v>
      </c>
      <c r="M57" s="15">
        <v>4.0</v>
      </c>
      <c r="N57" s="15">
        <v>3.0</v>
      </c>
      <c r="O57" s="16">
        <v>12.0</v>
      </c>
      <c r="P57" s="14"/>
      <c r="Q57" s="16">
        <v>10.0</v>
      </c>
      <c r="R57" s="58">
        <f t="shared" ref="R57:T57" si="52">SUM(C57,F57,I57,L57,O57)</f>
        <v>51</v>
      </c>
      <c r="S57" s="58">
        <f t="shared" si="52"/>
        <v>11</v>
      </c>
      <c r="T57" s="58">
        <f t="shared" si="52"/>
        <v>37</v>
      </c>
      <c r="U57" s="54">
        <f t="shared" si="4"/>
        <v>94.44444444</v>
      </c>
      <c r="V57" s="54">
        <f t="shared" si="5"/>
        <v>78.57142857</v>
      </c>
      <c r="W57" s="54">
        <f t="shared" si="6"/>
        <v>92.5</v>
      </c>
    </row>
    <row r="58">
      <c r="A58" s="31">
        <v>49.0</v>
      </c>
      <c r="B58" s="32" t="s">
        <v>67</v>
      </c>
      <c r="C58" s="65">
        <v>7.0</v>
      </c>
      <c r="D58" s="14"/>
      <c r="E58" s="65">
        <v>13.0</v>
      </c>
      <c r="F58" s="15">
        <v>7.0</v>
      </c>
      <c r="G58" s="14"/>
      <c r="H58" s="15">
        <v>7.0</v>
      </c>
      <c r="I58" s="15">
        <v>11.0</v>
      </c>
      <c r="J58" s="15">
        <v>7.0</v>
      </c>
      <c r="K58" s="15">
        <v>6.0</v>
      </c>
      <c r="L58" s="15">
        <v>11.0</v>
      </c>
      <c r="M58" s="15">
        <v>5.0</v>
      </c>
      <c r="N58" s="15">
        <v>3.0</v>
      </c>
      <c r="O58" s="16">
        <v>12.0</v>
      </c>
      <c r="P58" s="14"/>
      <c r="Q58" s="16">
        <v>11.0</v>
      </c>
      <c r="R58" s="58">
        <f t="shared" ref="R58:T58" si="53">SUM(C58,F58,I58,L58,O58)</f>
        <v>48</v>
      </c>
      <c r="S58" s="58">
        <f t="shared" si="53"/>
        <v>12</v>
      </c>
      <c r="T58" s="58">
        <f t="shared" si="53"/>
        <v>40</v>
      </c>
      <c r="U58" s="54">
        <f t="shared" si="4"/>
        <v>88.88888889</v>
      </c>
      <c r="V58" s="54">
        <f t="shared" si="5"/>
        <v>85.71428571</v>
      </c>
      <c r="W58" s="54">
        <f t="shared" si="6"/>
        <v>100</v>
      </c>
    </row>
    <row r="59">
      <c r="A59" s="31">
        <v>50.0</v>
      </c>
      <c r="B59" s="32" t="s">
        <v>68</v>
      </c>
      <c r="C59" s="65">
        <v>7.0</v>
      </c>
      <c r="D59" s="14"/>
      <c r="E59" s="65">
        <v>9.0</v>
      </c>
      <c r="F59" s="15">
        <v>4.0</v>
      </c>
      <c r="G59" s="14"/>
      <c r="H59" s="15">
        <v>6.0</v>
      </c>
      <c r="I59" s="15">
        <v>10.0</v>
      </c>
      <c r="J59" s="15">
        <v>7.0</v>
      </c>
      <c r="K59" s="15">
        <v>5.0</v>
      </c>
      <c r="L59" s="15">
        <v>14.0</v>
      </c>
      <c r="M59" s="15">
        <v>5.0</v>
      </c>
      <c r="N59" s="15">
        <v>2.0</v>
      </c>
      <c r="O59" s="16">
        <v>11.0</v>
      </c>
      <c r="P59" s="14"/>
      <c r="Q59" s="16">
        <v>8.0</v>
      </c>
      <c r="R59" s="58">
        <f t="shared" ref="R59:T59" si="54">SUM(C59,F59,I59,L59,O59)</f>
        <v>46</v>
      </c>
      <c r="S59" s="58">
        <f t="shared" si="54"/>
        <v>12</v>
      </c>
      <c r="T59" s="58">
        <f t="shared" si="54"/>
        <v>30</v>
      </c>
      <c r="U59" s="54">
        <f t="shared" si="4"/>
        <v>85.18518519</v>
      </c>
      <c r="V59" s="54">
        <f t="shared" si="5"/>
        <v>85.71428571</v>
      </c>
      <c r="W59" s="54">
        <f t="shared" si="6"/>
        <v>75</v>
      </c>
    </row>
    <row r="60">
      <c r="A60" s="31"/>
      <c r="B60" s="32"/>
      <c r="C60" s="14"/>
      <c r="D60" s="14"/>
      <c r="E60" s="14"/>
      <c r="F60" s="15"/>
      <c r="G60" s="14"/>
      <c r="H60" s="15"/>
      <c r="I60" s="14"/>
      <c r="J60" s="14"/>
      <c r="K60" s="14"/>
      <c r="L60" s="15"/>
      <c r="M60" s="15"/>
      <c r="N60" s="15"/>
      <c r="O60" s="16"/>
      <c r="P60" s="14"/>
      <c r="Q60" s="16"/>
      <c r="R60" s="58"/>
      <c r="S60" s="58"/>
      <c r="T60" s="58"/>
      <c r="U60" s="27"/>
      <c r="V60" s="27"/>
      <c r="W60" s="27"/>
    </row>
    <row r="61" ht="31.5" customHeight="1">
      <c r="A61" s="35"/>
      <c r="B61" s="36"/>
      <c r="C61" s="66">
        <v>8.0</v>
      </c>
      <c r="D61" s="66">
        <v>0.0</v>
      </c>
      <c r="E61" s="66">
        <v>13.0</v>
      </c>
      <c r="F61" s="66">
        <v>7.0</v>
      </c>
      <c r="G61" s="66">
        <v>0.0</v>
      </c>
      <c r="H61" s="66">
        <v>7.0</v>
      </c>
      <c r="I61" s="39">
        <v>11.0</v>
      </c>
      <c r="J61" s="39">
        <v>6.0</v>
      </c>
      <c r="K61" s="39">
        <v>6.0</v>
      </c>
      <c r="L61" s="39">
        <v>16.0</v>
      </c>
      <c r="M61" s="39">
        <v>7.0</v>
      </c>
      <c r="N61" s="39">
        <v>3.0</v>
      </c>
      <c r="O61" s="39">
        <v>12.0</v>
      </c>
      <c r="P61" s="39">
        <v>0.0</v>
      </c>
      <c r="Q61" s="39">
        <v>11.0</v>
      </c>
      <c r="R61" s="62">
        <f t="shared" ref="R61:T61" si="55">SUM(C61,F61,I61,L61,O61)</f>
        <v>54</v>
      </c>
      <c r="S61" s="62">
        <f t="shared" si="55"/>
        <v>13</v>
      </c>
      <c r="T61" s="62">
        <f t="shared" si="55"/>
        <v>40</v>
      </c>
      <c r="U61" s="62">
        <f t="shared" ref="U61:U111" si="57">(R61*100/54)</f>
        <v>100</v>
      </c>
      <c r="V61" s="62">
        <f t="shared" ref="V61:V111" si="58">(S61*100/13)</f>
        <v>100</v>
      </c>
      <c r="W61" s="42">
        <f t="shared" ref="W61:W111" si="59">(T61*100/40)</f>
        <v>100</v>
      </c>
      <c r="X61" s="67"/>
      <c r="Y61" s="67"/>
      <c r="Z61" s="67"/>
    </row>
    <row r="62">
      <c r="A62" s="31">
        <v>51.0</v>
      </c>
      <c r="B62" s="32" t="s">
        <v>69</v>
      </c>
      <c r="C62" s="65">
        <v>6.0</v>
      </c>
      <c r="D62" s="14"/>
      <c r="E62" s="65">
        <v>13.0</v>
      </c>
      <c r="F62" s="15">
        <v>7.0</v>
      </c>
      <c r="G62" s="14"/>
      <c r="H62" s="15">
        <v>7.0</v>
      </c>
      <c r="I62" s="15">
        <v>11.0</v>
      </c>
      <c r="J62" s="15">
        <v>6.0</v>
      </c>
      <c r="K62" s="15">
        <v>6.0</v>
      </c>
      <c r="L62" s="15">
        <v>14.0</v>
      </c>
      <c r="M62" s="15">
        <v>6.0</v>
      </c>
      <c r="N62" s="15">
        <v>3.0</v>
      </c>
      <c r="O62" s="16">
        <v>11.0</v>
      </c>
      <c r="P62" s="14"/>
      <c r="Q62" s="16">
        <v>10.0</v>
      </c>
      <c r="R62" s="63">
        <f t="shared" ref="R62:T62" si="56">SUM(C62,F62,I62,L62,O62)</f>
        <v>49</v>
      </c>
      <c r="S62" s="63">
        <f t="shared" si="56"/>
        <v>12</v>
      </c>
      <c r="T62" s="63">
        <f t="shared" si="56"/>
        <v>39</v>
      </c>
      <c r="U62" s="62">
        <f t="shared" si="57"/>
        <v>90.74074074</v>
      </c>
      <c r="V62" s="62">
        <f t="shared" si="58"/>
        <v>92.30769231</v>
      </c>
      <c r="W62" s="42">
        <f t="shared" si="59"/>
        <v>97.5</v>
      </c>
    </row>
    <row r="63">
      <c r="A63" s="31">
        <v>52.0</v>
      </c>
      <c r="B63" s="32" t="s">
        <v>70</v>
      </c>
      <c r="C63" s="65">
        <v>5.0</v>
      </c>
      <c r="D63" s="14"/>
      <c r="E63" s="65">
        <v>11.0</v>
      </c>
      <c r="F63" s="15">
        <v>5.0</v>
      </c>
      <c r="G63" s="14"/>
      <c r="H63" s="15">
        <v>7.0</v>
      </c>
      <c r="I63" s="15">
        <v>9.0</v>
      </c>
      <c r="J63" s="15">
        <v>6.0</v>
      </c>
      <c r="K63" s="15">
        <v>5.0</v>
      </c>
      <c r="L63" s="15">
        <v>15.0</v>
      </c>
      <c r="M63" s="15">
        <v>4.0</v>
      </c>
      <c r="N63" s="59">
        <v>3.0</v>
      </c>
      <c r="O63" s="16">
        <v>10.0</v>
      </c>
      <c r="P63" s="14"/>
      <c r="Q63" s="16">
        <v>8.0</v>
      </c>
      <c r="R63" s="63">
        <f t="shared" ref="R63:T63" si="60">SUM(C63,F63,I63,L63,O63)</f>
        <v>44</v>
      </c>
      <c r="S63" s="63">
        <f t="shared" si="60"/>
        <v>10</v>
      </c>
      <c r="T63" s="63">
        <f t="shared" si="60"/>
        <v>34</v>
      </c>
      <c r="U63" s="62">
        <f t="shared" si="57"/>
        <v>81.48148148</v>
      </c>
      <c r="V63" s="62">
        <f t="shared" si="58"/>
        <v>76.92307692</v>
      </c>
      <c r="W63" s="42">
        <f t="shared" si="59"/>
        <v>85</v>
      </c>
    </row>
    <row r="64">
      <c r="A64" s="31">
        <v>53.0</v>
      </c>
      <c r="B64" s="32" t="s">
        <v>71</v>
      </c>
      <c r="C64" s="65">
        <v>7.0</v>
      </c>
      <c r="D64" s="14"/>
      <c r="E64" s="65">
        <v>13.0</v>
      </c>
      <c r="F64" s="15">
        <v>7.0</v>
      </c>
      <c r="G64" s="14"/>
      <c r="H64" s="15">
        <v>7.0</v>
      </c>
      <c r="I64" s="15">
        <v>11.0</v>
      </c>
      <c r="J64" s="15">
        <v>6.0</v>
      </c>
      <c r="K64" s="15">
        <v>6.0</v>
      </c>
      <c r="L64" s="15">
        <v>15.0</v>
      </c>
      <c r="M64" s="15">
        <v>4.0</v>
      </c>
      <c r="N64" s="59">
        <v>3.0</v>
      </c>
      <c r="O64" s="16">
        <v>12.0</v>
      </c>
      <c r="P64" s="14"/>
      <c r="Q64" s="16">
        <v>11.0</v>
      </c>
      <c r="R64" s="63">
        <f t="shared" ref="R64:T64" si="61">SUM(C64,F64,I64,L64,O64)</f>
        <v>52</v>
      </c>
      <c r="S64" s="63">
        <f t="shared" si="61"/>
        <v>10</v>
      </c>
      <c r="T64" s="63">
        <f t="shared" si="61"/>
        <v>40</v>
      </c>
      <c r="U64" s="62">
        <f t="shared" si="57"/>
        <v>96.2962963</v>
      </c>
      <c r="V64" s="62">
        <f t="shared" si="58"/>
        <v>76.92307692</v>
      </c>
      <c r="W64" s="42">
        <f t="shared" si="59"/>
        <v>100</v>
      </c>
    </row>
    <row r="65">
      <c r="A65" s="31">
        <v>54.0</v>
      </c>
      <c r="B65" s="32" t="s">
        <v>72</v>
      </c>
      <c r="C65" s="65">
        <v>7.0</v>
      </c>
      <c r="D65" s="14"/>
      <c r="E65" s="65">
        <v>12.0</v>
      </c>
      <c r="F65" s="15">
        <v>7.0</v>
      </c>
      <c r="G65" s="14"/>
      <c r="H65" s="15">
        <v>7.0</v>
      </c>
      <c r="I65" s="15">
        <v>11.0</v>
      </c>
      <c r="J65" s="15">
        <v>6.0</v>
      </c>
      <c r="K65" s="15">
        <v>5.0</v>
      </c>
      <c r="L65" s="15">
        <v>13.0</v>
      </c>
      <c r="M65" s="15">
        <v>6.0</v>
      </c>
      <c r="N65" s="59">
        <v>3.0</v>
      </c>
      <c r="O65" s="16">
        <v>12.0</v>
      </c>
      <c r="P65" s="14"/>
      <c r="Q65" s="16">
        <v>11.0</v>
      </c>
      <c r="R65" s="63">
        <f t="shared" ref="R65:T65" si="62">SUM(C65,F65,I65,L65,O65)</f>
        <v>50</v>
      </c>
      <c r="S65" s="63">
        <f t="shared" si="62"/>
        <v>12</v>
      </c>
      <c r="T65" s="63">
        <f t="shared" si="62"/>
        <v>38</v>
      </c>
      <c r="U65" s="62">
        <f t="shared" si="57"/>
        <v>92.59259259</v>
      </c>
      <c r="V65" s="62">
        <f t="shared" si="58"/>
        <v>92.30769231</v>
      </c>
      <c r="W65" s="42">
        <f t="shared" si="59"/>
        <v>95</v>
      </c>
    </row>
    <row r="66">
      <c r="A66" s="31">
        <v>55.0</v>
      </c>
      <c r="B66" s="32" t="s">
        <v>73</v>
      </c>
      <c r="C66" s="65">
        <v>7.0</v>
      </c>
      <c r="D66" s="14"/>
      <c r="E66" s="65">
        <v>10.0</v>
      </c>
      <c r="F66" s="15">
        <v>6.0</v>
      </c>
      <c r="G66" s="14"/>
      <c r="H66" s="15">
        <v>6.0</v>
      </c>
      <c r="I66" s="15">
        <v>10.0</v>
      </c>
      <c r="J66" s="15">
        <v>6.0</v>
      </c>
      <c r="K66" s="15">
        <v>5.0</v>
      </c>
      <c r="L66" s="15">
        <v>14.0</v>
      </c>
      <c r="M66" s="15">
        <v>6.0</v>
      </c>
      <c r="N66" s="59">
        <v>3.0</v>
      </c>
      <c r="O66" s="16">
        <v>11.0</v>
      </c>
      <c r="P66" s="14"/>
      <c r="Q66" s="16">
        <v>10.0</v>
      </c>
      <c r="R66" s="63">
        <f t="shared" ref="R66:T66" si="63">SUM(C66,F66,I66,L66,O66)</f>
        <v>48</v>
      </c>
      <c r="S66" s="63">
        <f t="shared" si="63"/>
        <v>12</v>
      </c>
      <c r="T66" s="63">
        <f t="shared" si="63"/>
        <v>34</v>
      </c>
      <c r="U66" s="62">
        <f t="shared" si="57"/>
        <v>88.88888889</v>
      </c>
      <c r="V66" s="62">
        <f t="shared" si="58"/>
        <v>92.30769231</v>
      </c>
      <c r="W66" s="42">
        <f t="shared" si="59"/>
        <v>85</v>
      </c>
    </row>
    <row r="67">
      <c r="A67" s="31">
        <v>56.0</v>
      </c>
      <c r="B67" s="32" t="s">
        <v>74</v>
      </c>
      <c r="C67" s="65">
        <v>7.0</v>
      </c>
      <c r="D67" s="14"/>
      <c r="E67" s="65">
        <v>12.0</v>
      </c>
      <c r="F67" s="15">
        <v>6.0</v>
      </c>
      <c r="G67" s="14"/>
      <c r="H67" s="15">
        <v>7.0</v>
      </c>
      <c r="I67" s="15">
        <v>11.0</v>
      </c>
      <c r="J67" s="15">
        <v>6.0</v>
      </c>
      <c r="K67" s="15">
        <v>6.0</v>
      </c>
      <c r="L67" s="15">
        <v>14.0</v>
      </c>
      <c r="M67" s="15">
        <v>6.0</v>
      </c>
      <c r="N67" s="59">
        <v>3.0</v>
      </c>
      <c r="O67" s="16">
        <v>12.0</v>
      </c>
      <c r="P67" s="14"/>
      <c r="Q67" s="16">
        <v>10.0</v>
      </c>
      <c r="R67" s="63">
        <f t="shared" ref="R67:T67" si="64">SUM(C67,F67,I67,L67,O67)</f>
        <v>50</v>
      </c>
      <c r="S67" s="63">
        <f t="shared" si="64"/>
        <v>12</v>
      </c>
      <c r="T67" s="63">
        <f t="shared" si="64"/>
        <v>38</v>
      </c>
      <c r="U67" s="62">
        <f t="shared" si="57"/>
        <v>92.59259259</v>
      </c>
      <c r="V67" s="62">
        <f t="shared" si="58"/>
        <v>92.30769231</v>
      </c>
      <c r="W67" s="42">
        <f t="shared" si="59"/>
        <v>95</v>
      </c>
    </row>
    <row r="68">
      <c r="A68" s="31">
        <v>57.0</v>
      </c>
      <c r="B68" s="32" t="s">
        <v>75</v>
      </c>
      <c r="C68" s="65">
        <v>7.0</v>
      </c>
      <c r="D68" s="14"/>
      <c r="E68" s="65">
        <v>13.0</v>
      </c>
      <c r="F68" s="15">
        <v>7.0</v>
      </c>
      <c r="G68" s="14"/>
      <c r="H68" s="15">
        <v>7.0</v>
      </c>
      <c r="I68" s="15">
        <v>11.0</v>
      </c>
      <c r="J68" s="15">
        <v>6.0</v>
      </c>
      <c r="K68" s="15">
        <v>6.0</v>
      </c>
      <c r="L68" s="15">
        <v>12.0</v>
      </c>
      <c r="M68" s="15">
        <v>4.0</v>
      </c>
      <c r="N68" s="59">
        <v>3.0</v>
      </c>
      <c r="O68" s="16">
        <v>12.0</v>
      </c>
      <c r="P68" s="14"/>
      <c r="Q68" s="16">
        <v>11.0</v>
      </c>
      <c r="R68" s="63">
        <f t="shared" ref="R68:T68" si="65">SUM(C68,F68,I68,L68,O68)</f>
        <v>49</v>
      </c>
      <c r="S68" s="63">
        <f t="shared" si="65"/>
        <v>10</v>
      </c>
      <c r="T68" s="63">
        <f t="shared" si="65"/>
        <v>40</v>
      </c>
      <c r="U68" s="62">
        <f t="shared" si="57"/>
        <v>90.74074074</v>
      </c>
      <c r="V68" s="62">
        <f t="shared" si="58"/>
        <v>76.92307692</v>
      </c>
      <c r="W68" s="42">
        <f t="shared" si="59"/>
        <v>100</v>
      </c>
    </row>
    <row r="69">
      <c r="A69" s="31">
        <v>58.0</v>
      </c>
      <c r="B69" s="32" t="s">
        <v>76</v>
      </c>
      <c r="C69" s="65">
        <v>7.0</v>
      </c>
      <c r="D69" s="14"/>
      <c r="E69" s="65">
        <v>11.0</v>
      </c>
      <c r="F69" s="15">
        <v>6.0</v>
      </c>
      <c r="G69" s="14"/>
      <c r="H69" s="15">
        <v>7.0</v>
      </c>
      <c r="I69" s="15">
        <v>11.0</v>
      </c>
      <c r="J69" s="15">
        <v>6.0</v>
      </c>
      <c r="K69" s="15">
        <v>6.0</v>
      </c>
      <c r="L69" s="15">
        <v>10.0</v>
      </c>
      <c r="M69" s="15">
        <v>2.0</v>
      </c>
      <c r="N69" s="59">
        <v>3.0</v>
      </c>
      <c r="O69" s="16">
        <v>12.0</v>
      </c>
      <c r="P69" s="14"/>
      <c r="Q69" s="16">
        <v>9.0</v>
      </c>
      <c r="R69" s="63">
        <f t="shared" ref="R69:T69" si="66">SUM(C69,F69,I69,L69,O69)</f>
        <v>46</v>
      </c>
      <c r="S69" s="63">
        <f t="shared" si="66"/>
        <v>8</v>
      </c>
      <c r="T69" s="63">
        <f t="shared" si="66"/>
        <v>36</v>
      </c>
      <c r="U69" s="62">
        <f t="shared" si="57"/>
        <v>85.18518519</v>
      </c>
      <c r="V69" s="62">
        <f t="shared" si="58"/>
        <v>61.53846154</v>
      </c>
      <c r="W69" s="42">
        <f t="shared" si="59"/>
        <v>90</v>
      </c>
    </row>
    <row r="70">
      <c r="A70" s="31">
        <v>59.0</v>
      </c>
      <c r="B70" s="32" t="s">
        <v>77</v>
      </c>
      <c r="C70" s="65">
        <v>7.0</v>
      </c>
      <c r="D70" s="14"/>
      <c r="E70" s="65">
        <v>9.0</v>
      </c>
      <c r="F70" s="15">
        <v>5.0</v>
      </c>
      <c r="G70" s="14"/>
      <c r="H70" s="15">
        <v>6.0</v>
      </c>
      <c r="I70" s="15">
        <v>10.0</v>
      </c>
      <c r="J70" s="15">
        <v>6.0</v>
      </c>
      <c r="K70" s="15">
        <v>4.0</v>
      </c>
      <c r="L70" s="15">
        <v>12.0</v>
      </c>
      <c r="M70" s="15">
        <v>4.0</v>
      </c>
      <c r="N70" s="59">
        <v>3.0</v>
      </c>
      <c r="O70" s="16">
        <v>11.0</v>
      </c>
      <c r="P70" s="14"/>
      <c r="Q70" s="16">
        <v>9.0</v>
      </c>
      <c r="R70" s="63">
        <f t="shared" ref="R70:T70" si="67">SUM(C70,F70,I70,L70,O70)</f>
        <v>45</v>
      </c>
      <c r="S70" s="63">
        <f t="shared" si="67"/>
        <v>10</v>
      </c>
      <c r="T70" s="63">
        <f t="shared" si="67"/>
        <v>31</v>
      </c>
      <c r="U70" s="62">
        <f t="shared" si="57"/>
        <v>83.33333333</v>
      </c>
      <c r="V70" s="62">
        <f t="shared" si="58"/>
        <v>76.92307692</v>
      </c>
      <c r="W70" s="42">
        <f t="shared" si="59"/>
        <v>77.5</v>
      </c>
    </row>
    <row r="71">
      <c r="A71" s="31">
        <v>60.0</v>
      </c>
      <c r="B71" s="32" t="s">
        <v>78</v>
      </c>
      <c r="C71" s="65">
        <v>7.0</v>
      </c>
      <c r="D71" s="14"/>
      <c r="E71" s="65">
        <v>11.0</v>
      </c>
      <c r="F71" s="15">
        <v>6.0</v>
      </c>
      <c r="G71" s="14"/>
      <c r="H71" s="15">
        <v>6.0</v>
      </c>
      <c r="I71" s="15">
        <v>9.0</v>
      </c>
      <c r="J71" s="15">
        <v>6.0</v>
      </c>
      <c r="K71" s="15">
        <v>5.0</v>
      </c>
      <c r="L71" s="15">
        <v>15.0</v>
      </c>
      <c r="M71" s="15">
        <v>4.0</v>
      </c>
      <c r="N71" s="59">
        <v>3.0</v>
      </c>
      <c r="O71" s="16">
        <v>11.0</v>
      </c>
      <c r="P71" s="14"/>
      <c r="Q71" s="16">
        <v>10.0</v>
      </c>
      <c r="R71" s="63">
        <f t="shared" ref="R71:T71" si="68">SUM(C71,F71,I71,L71,O71)</f>
        <v>48</v>
      </c>
      <c r="S71" s="63">
        <f t="shared" si="68"/>
        <v>10</v>
      </c>
      <c r="T71" s="63">
        <f t="shared" si="68"/>
        <v>35</v>
      </c>
      <c r="U71" s="62">
        <f t="shared" si="57"/>
        <v>88.88888889</v>
      </c>
      <c r="V71" s="62">
        <f t="shared" si="58"/>
        <v>76.92307692</v>
      </c>
      <c r="W71" s="42">
        <f t="shared" si="59"/>
        <v>87.5</v>
      </c>
    </row>
    <row r="72">
      <c r="A72" s="31">
        <v>61.0</v>
      </c>
      <c r="B72" s="32" t="s">
        <v>79</v>
      </c>
      <c r="C72" s="65">
        <v>7.0</v>
      </c>
      <c r="D72" s="14"/>
      <c r="E72" s="65">
        <v>11.0</v>
      </c>
      <c r="F72" s="15">
        <v>6.0</v>
      </c>
      <c r="G72" s="14"/>
      <c r="H72" s="15">
        <v>7.0</v>
      </c>
      <c r="I72" s="15">
        <v>11.0</v>
      </c>
      <c r="J72" s="15">
        <v>6.0</v>
      </c>
      <c r="K72" s="15">
        <v>6.0</v>
      </c>
      <c r="L72" s="15">
        <v>11.0</v>
      </c>
      <c r="M72" s="15">
        <v>6.0</v>
      </c>
      <c r="N72" s="59">
        <v>3.0</v>
      </c>
      <c r="O72" s="16">
        <v>12.0</v>
      </c>
      <c r="P72" s="14"/>
      <c r="Q72" s="16">
        <v>10.0</v>
      </c>
      <c r="R72" s="63">
        <f t="shared" ref="R72:T72" si="69">SUM(C72,F72,I72,L72,O72)</f>
        <v>47</v>
      </c>
      <c r="S72" s="63">
        <f t="shared" si="69"/>
        <v>12</v>
      </c>
      <c r="T72" s="63">
        <f t="shared" si="69"/>
        <v>37</v>
      </c>
      <c r="U72" s="62">
        <f t="shared" si="57"/>
        <v>87.03703704</v>
      </c>
      <c r="V72" s="62">
        <f t="shared" si="58"/>
        <v>92.30769231</v>
      </c>
      <c r="W72" s="42">
        <f t="shared" si="59"/>
        <v>92.5</v>
      </c>
    </row>
    <row r="73">
      <c r="A73" s="31">
        <v>62.0</v>
      </c>
      <c r="B73" s="32" t="s">
        <v>80</v>
      </c>
      <c r="C73" s="65">
        <v>7.0</v>
      </c>
      <c r="D73" s="14"/>
      <c r="E73" s="65">
        <v>11.0</v>
      </c>
      <c r="F73" s="15">
        <v>6.0</v>
      </c>
      <c r="G73" s="14"/>
      <c r="H73" s="15">
        <v>7.0</v>
      </c>
      <c r="I73" s="15">
        <v>11.0</v>
      </c>
      <c r="J73" s="15">
        <v>5.0</v>
      </c>
      <c r="K73" s="15">
        <v>6.0</v>
      </c>
      <c r="L73" s="15">
        <v>14.0</v>
      </c>
      <c r="M73" s="15">
        <v>5.0</v>
      </c>
      <c r="N73" s="59">
        <v>3.0</v>
      </c>
      <c r="O73" s="16">
        <v>12.0</v>
      </c>
      <c r="P73" s="14"/>
      <c r="Q73" s="16">
        <v>9.0</v>
      </c>
      <c r="R73" s="63">
        <f t="shared" ref="R73:T73" si="70">SUM(C73,F73,I73,L73,O73)</f>
        <v>50</v>
      </c>
      <c r="S73" s="63">
        <f t="shared" si="70"/>
        <v>10</v>
      </c>
      <c r="T73" s="63">
        <f t="shared" si="70"/>
        <v>36</v>
      </c>
      <c r="U73" s="62">
        <f t="shared" si="57"/>
        <v>92.59259259</v>
      </c>
      <c r="V73" s="62">
        <f t="shared" si="58"/>
        <v>76.92307692</v>
      </c>
      <c r="W73" s="42">
        <f t="shared" si="59"/>
        <v>90</v>
      </c>
    </row>
    <row r="74">
      <c r="A74" s="31">
        <v>63.0</v>
      </c>
      <c r="B74" s="32" t="s">
        <v>81</v>
      </c>
      <c r="C74" s="65">
        <v>7.0</v>
      </c>
      <c r="D74" s="14"/>
      <c r="E74" s="65">
        <v>12.0</v>
      </c>
      <c r="F74" s="15">
        <v>6.0</v>
      </c>
      <c r="G74" s="14"/>
      <c r="H74" s="15">
        <v>7.0</v>
      </c>
      <c r="I74" s="15">
        <v>11.0</v>
      </c>
      <c r="J74" s="15">
        <v>6.0</v>
      </c>
      <c r="K74" s="15">
        <v>6.0</v>
      </c>
      <c r="L74" s="15">
        <v>14.0</v>
      </c>
      <c r="M74" s="15">
        <v>5.0</v>
      </c>
      <c r="N74" s="59">
        <v>3.0</v>
      </c>
      <c r="O74" s="16">
        <v>12.0</v>
      </c>
      <c r="P74" s="14"/>
      <c r="Q74" s="16">
        <v>10.0</v>
      </c>
      <c r="R74" s="63">
        <f t="shared" ref="R74:T74" si="71">SUM(C74,F74,I74,L74,O74)</f>
        <v>50</v>
      </c>
      <c r="S74" s="63">
        <f t="shared" si="71"/>
        <v>11</v>
      </c>
      <c r="T74" s="63">
        <f t="shared" si="71"/>
        <v>38</v>
      </c>
      <c r="U74" s="62">
        <f t="shared" si="57"/>
        <v>92.59259259</v>
      </c>
      <c r="V74" s="62">
        <f t="shared" si="58"/>
        <v>84.61538462</v>
      </c>
      <c r="W74" s="42">
        <f t="shared" si="59"/>
        <v>95</v>
      </c>
    </row>
    <row r="75">
      <c r="A75" s="31">
        <v>64.0</v>
      </c>
      <c r="B75" s="32" t="s">
        <v>82</v>
      </c>
      <c r="C75" s="65">
        <v>7.0</v>
      </c>
      <c r="D75" s="14"/>
      <c r="E75" s="65">
        <v>13.0</v>
      </c>
      <c r="F75" s="15">
        <v>7.0</v>
      </c>
      <c r="G75" s="14"/>
      <c r="H75" s="15">
        <v>7.0</v>
      </c>
      <c r="I75" s="15">
        <v>11.0</v>
      </c>
      <c r="J75" s="15">
        <v>5.0</v>
      </c>
      <c r="K75" s="15">
        <v>6.0</v>
      </c>
      <c r="L75" s="15">
        <v>14.0</v>
      </c>
      <c r="M75" s="15">
        <v>6.0</v>
      </c>
      <c r="N75" s="59">
        <v>3.0</v>
      </c>
      <c r="O75" s="16">
        <v>12.0</v>
      </c>
      <c r="P75" s="14"/>
      <c r="Q75" s="16">
        <v>11.0</v>
      </c>
      <c r="R75" s="63">
        <f t="shared" ref="R75:T75" si="72">SUM(C75,F75,I75,L75,O75)</f>
        <v>51</v>
      </c>
      <c r="S75" s="63">
        <f t="shared" si="72"/>
        <v>11</v>
      </c>
      <c r="T75" s="63">
        <f t="shared" si="72"/>
        <v>40</v>
      </c>
      <c r="U75" s="62">
        <f t="shared" si="57"/>
        <v>94.44444444</v>
      </c>
      <c r="V75" s="62">
        <f t="shared" si="58"/>
        <v>84.61538462</v>
      </c>
      <c r="W75" s="42">
        <f t="shared" si="59"/>
        <v>100</v>
      </c>
    </row>
    <row r="76">
      <c r="A76" s="31">
        <v>65.0</v>
      </c>
      <c r="B76" s="32" t="s">
        <v>83</v>
      </c>
      <c r="C76" s="65">
        <v>7.0</v>
      </c>
      <c r="D76" s="14"/>
      <c r="E76" s="65">
        <v>12.0</v>
      </c>
      <c r="F76" s="15">
        <v>6.0</v>
      </c>
      <c r="G76" s="14"/>
      <c r="H76" s="15">
        <v>7.0</v>
      </c>
      <c r="I76" s="15">
        <v>11.0</v>
      </c>
      <c r="J76" s="15">
        <v>5.0</v>
      </c>
      <c r="K76" s="15">
        <v>6.0</v>
      </c>
      <c r="L76" s="15">
        <v>14.0</v>
      </c>
      <c r="M76" s="15">
        <v>6.0</v>
      </c>
      <c r="N76" s="59">
        <v>3.0</v>
      </c>
      <c r="O76" s="16">
        <v>12.0</v>
      </c>
      <c r="P76" s="14"/>
      <c r="Q76" s="16">
        <v>10.0</v>
      </c>
      <c r="R76" s="63">
        <f t="shared" ref="R76:T76" si="73">SUM(C76,F76,I76,L76,O76)</f>
        <v>50</v>
      </c>
      <c r="S76" s="63">
        <f t="shared" si="73"/>
        <v>11</v>
      </c>
      <c r="T76" s="63">
        <f t="shared" si="73"/>
        <v>38</v>
      </c>
      <c r="U76" s="62">
        <f t="shared" si="57"/>
        <v>92.59259259</v>
      </c>
      <c r="V76" s="62">
        <f t="shared" si="58"/>
        <v>84.61538462</v>
      </c>
      <c r="W76" s="42">
        <f t="shared" si="59"/>
        <v>95</v>
      </c>
    </row>
    <row r="77">
      <c r="A77" s="31">
        <v>66.0</v>
      </c>
      <c r="B77" s="32" t="s">
        <v>84</v>
      </c>
      <c r="C77" s="65">
        <v>7.0</v>
      </c>
      <c r="D77" s="14"/>
      <c r="E77" s="65">
        <v>11.0</v>
      </c>
      <c r="F77" s="15">
        <v>6.0</v>
      </c>
      <c r="G77" s="14"/>
      <c r="H77" s="15">
        <v>6.0</v>
      </c>
      <c r="I77" s="15">
        <v>10.0</v>
      </c>
      <c r="J77" s="15">
        <v>5.0</v>
      </c>
      <c r="K77" s="15">
        <v>6.0</v>
      </c>
      <c r="L77" s="15">
        <v>14.0</v>
      </c>
      <c r="M77" s="15">
        <v>5.0</v>
      </c>
      <c r="N77" s="59">
        <v>3.0</v>
      </c>
      <c r="O77" s="16">
        <v>11.0</v>
      </c>
      <c r="P77" s="14"/>
      <c r="Q77" s="16">
        <v>10.0</v>
      </c>
      <c r="R77" s="63">
        <f t="shared" ref="R77:T77" si="74">SUM(C77,F77,I77,L77,O77)</f>
        <v>48</v>
      </c>
      <c r="S77" s="63">
        <f t="shared" si="74"/>
        <v>10</v>
      </c>
      <c r="T77" s="63">
        <f t="shared" si="74"/>
        <v>36</v>
      </c>
      <c r="U77" s="62">
        <f t="shared" si="57"/>
        <v>88.88888889</v>
      </c>
      <c r="V77" s="62">
        <f t="shared" si="58"/>
        <v>76.92307692</v>
      </c>
      <c r="W77" s="42">
        <f t="shared" si="59"/>
        <v>90</v>
      </c>
    </row>
    <row r="78">
      <c r="A78" s="31">
        <v>67.0</v>
      </c>
      <c r="B78" s="32" t="s">
        <v>85</v>
      </c>
      <c r="C78" s="65">
        <v>6.0</v>
      </c>
      <c r="D78" s="14"/>
      <c r="E78" s="65">
        <v>11.0</v>
      </c>
      <c r="F78" s="15">
        <v>5.0</v>
      </c>
      <c r="G78" s="14"/>
      <c r="H78" s="15">
        <v>6.0</v>
      </c>
      <c r="I78" s="15">
        <v>10.0</v>
      </c>
      <c r="J78" s="15">
        <v>5.0</v>
      </c>
      <c r="K78" s="15">
        <v>6.0</v>
      </c>
      <c r="L78" s="15">
        <v>14.0</v>
      </c>
      <c r="M78" s="15">
        <v>6.0</v>
      </c>
      <c r="N78" s="59">
        <v>3.0</v>
      </c>
      <c r="O78" s="16">
        <v>11.0</v>
      </c>
      <c r="P78" s="14"/>
      <c r="Q78" s="16">
        <v>9.0</v>
      </c>
      <c r="R78" s="63">
        <f t="shared" ref="R78:T78" si="75">SUM(C78,F78,I78,L78,O78)</f>
        <v>46</v>
      </c>
      <c r="S78" s="63">
        <f t="shared" si="75"/>
        <v>11</v>
      </c>
      <c r="T78" s="63">
        <f t="shared" si="75"/>
        <v>35</v>
      </c>
      <c r="U78" s="62">
        <f t="shared" si="57"/>
        <v>85.18518519</v>
      </c>
      <c r="V78" s="62">
        <f t="shared" si="58"/>
        <v>84.61538462</v>
      </c>
      <c r="W78" s="42">
        <f t="shared" si="59"/>
        <v>87.5</v>
      </c>
    </row>
    <row r="79">
      <c r="A79" s="31">
        <v>68.0</v>
      </c>
      <c r="B79" s="32" t="s">
        <v>86</v>
      </c>
      <c r="C79" s="65">
        <v>7.0</v>
      </c>
      <c r="D79" s="14"/>
      <c r="E79" s="65">
        <v>12.0</v>
      </c>
      <c r="F79" s="15">
        <v>6.0</v>
      </c>
      <c r="G79" s="14"/>
      <c r="H79" s="15">
        <v>7.0</v>
      </c>
      <c r="I79" s="15">
        <v>11.0</v>
      </c>
      <c r="J79" s="15">
        <v>5.0</v>
      </c>
      <c r="K79" s="15">
        <v>6.0</v>
      </c>
      <c r="L79" s="15">
        <v>14.0</v>
      </c>
      <c r="M79" s="15">
        <v>6.0</v>
      </c>
      <c r="N79" s="59">
        <v>3.0</v>
      </c>
      <c r="O79" s="16">
        <v>12.0</v>
      </c>
      <c r="P79" s="14"/>
      <c r="Q79" s="16">
        <v>10.0</v>
      </c>
      <c r="R79" s="63">
        <f t="shared" ref="R79:T79" si="76">SUM(C79,F79,I79,L79,O79)</f>
        <v>50</v>
      </c>
      <c r="S79" s="63">
        <f t="shared" si="76"/>
        <v>11</v>
      </c>
      <c r="T79" s="63">
        <f t="shared" si="76"/>
        <v>38</v>
      </c>
      <c r="U79" s="62">
        <f t="shared" si="57"/>
        <v>92.59259259</v>
      </c>
      <c r="V79" s="62">
        <f t="shared" si="58"/>
        <v>84.61538462</v>
      </c>
      <c r="W79" s="42">
        <f t="shared" si="59"/>
        <v>95</v>
      </c>
    </row>
    <row r="80">
      <c r="A80" s="31">
        <v>69.0</v>
      </c>
      <c r="B80" s="32" t="s">
        <v>87</v>
      </c>
      <c r="C80" s="65">
        <v>7.0</v>
      </c>
      <c r="D80" s="14"/>
      <c r="E80" s="65">
        <v>11.0</v>
      </c>
      <c r="F80" s="15">
        <v>6.0</v>
      </c>
      <c r="G80" s="14"/>
      <c r="H80" s="15">
        <v>7.0</v>
      </c>
      <c r="I80" s="15">
        <v>11.0</v>
      </c>
      <c r="J80" s="15">
        <v>6.0</v>
      </c>
      <c r="K80" s="15">
        <v>6.0</v>
      </c>
      <c r="L80" s="15">
        <v>14.0</v>
      </c>
      <c r="M80" s="15">
        <v>4.0</v>
      </c>
      <c r="N80" s="59">
        <v>3.0</v>
      </c>
      <c r="O80" s="16">
        <v>12.0</v>
      </c>
      <c r="P80" s="14"/>
      <c r="Q80" s="16">
        <v>10.0</v>
      </c>
      <c r="R80" s="63">
        <f t="shared" ref="R80:T80" si="77">SUM(C80,F80,I80,L80,O80)</f>
        <v>50</v>
      </c>
      <c r="S80" s="63">
        <f t="shared" si="77"/>
        <v>10</v>
      </c>
      <c r="T80" s="63">
        <f t="shared" si="77"/>
        <v>37</v>
      </c>
      <c r="U80" s="62">
        <f t="shared" si="57"/>
        <v>92.59259259</v>
      </c>
      <c r="V80" s="62">
        <f t="shared" si="58"/>
        <v>76.92307692</v>
      </c>
      <c r="W80" s="42">
        <f t="shared" si="59"/>
        <v>92.5</v>
      </c>
    </row>
    <row r="81">
      <c r="A81" s="31">
        <v>70.0</v>
      </c>
      <c r="B81" s="32" t="s">
        <v>88</v>
      </c>
      <c r="C81" s="65">
        <v>7.0</v>
      </c>
      <c r="D81" s="14"/>
      <c r="E81" s="65">
        <v>12.0</v>
      </c>
      <c r="F81" s="15">
        <v>7.0</v>
      </c>
      <c r="G81" s="14"/>
      <c r="H81" s="15">
        <v>7.0</v>
      </c>
      <c r="I81" s="15">
        <v>11.0</v>
      </c>
      <c r="J81" s="15">
        <v>6.0</v>
      </c>
      <c r="K81" s="15">
        <v>6.0</v>
      </c>
      <c r="L81" s="15">
        <v>15.0</v>
      </c>
      <c r="M81" s="15">
        <v>4.0</v>
      </c>
      <c r="N81" s="59">
        <v>3.0</v>
      </c>
      <c r="O81" s="16">
        <v>12.0</v>
      </c>
      <c r="P81" s="14"/>
      <c r="Q81" s="16">
        <v>11.0</v>
      </c>
      <c r="R81" s="63">
        <f t="shared" ref="R81:T81" si="78">SUM(C81,F81,I81,L81,O81)</f>
        <v>52</v>
      </c>
      <c r="S81" s="63">
        <f t="shared" si="78"/>
        <v>10</v>
      </c>
      <c r="T81" s="63">
        <f t="shared" si="78"/>
        <v>39</v>
      </c>
      <c r="U81" s="62">
        <f t="shared" si="57"/>
        <v>96.2962963</v>
      </c>
      <c r="V81" s="62">
        <f t="shared" si="58"/>
        <v>76.92307692</v>
      </c>
      <c r="W81" s="42">
        <f t="shared" si="59"/>
        <v>97.5</v>
      </c>
    </row>
    <row r="82">
      <c r="A82" s="31">
        <v>71.0</v>
      </c>
      <c r="B82" s="32" t="s">
        <v>89</v>
      </c>
      <c r="C82" s="65">
        <v>6.0</v>
      </c>
      <c r="D82" s="14"/>
      <c r="E82" s="65">
        <v>11.0</v>
      </c>
      <c r="F82" s="15">
        <v>5.0</v>
      </c>
      <c r="G82" s="14"/>
      <c r="H82" s="15">
        <v>5.0</v>
      </c>
      <c r="I82" s="15">
        <v>10.0</v>
      </c>
      <c r="J82" s="15">
        <v>5.0</v>
      </c>
      <c r="K82" s="15">
        <v>6.0</v>
      </c>
      <c r="L82" s="15">
        <v>12.0</v>
      </c>
      <c r="M82" s="15">
        <v>6.0</v>
      </c>
      <c r="N82" s="59">
        <v>3.0</v>
      </c>
      <c r="O82" s="16">
        <v>10.0</v>
      </c>
      <c r="P82" s="14"/>
      <c r="Q82" s="16">
        <v>9.0</v>
      </c>
      <c r="R82" s="63">
        <f t="shared" ref="R82:T82" si="79">SUM(C82,F82,I82,L82,O82)</f>
        <v>43</v>
      </c>
      <c r="S82" s="63">
        <f t="shared" si="79"/>
        <v>11</v>
      </c>
      <c r="T82" s="63">
        <f t="shared" si="79"/>
        <v>34</v>
      </c>
      <c r="U82" s="62">
        <f t="shared" si="57"/>
        <v>79.62962963</v>
      </c>
      <c r="V82" s="62">
        <f t="shared" si="58"/>
        <v>84.61538462</v>
      </c>
      <c r="W82" s="42">
        <f t="shared" si="59"/>
        <v>85</v>
      </c>
    </row>
    <row r="83">
      <c r="A83" s="31">
        <v>72.0</v>
      </c>
      <c r="B83" s="32" t="s">
        <v>90</v>
      </c>
      <c r="C83" s="65">
        <v>7.0</v>
      </c>
      <c r="D83" s="14"/>
      <c r="E83" s="65">
        <v>13.0</v>
      </c>
      <c r="F83" s="15">
        <v>7.0</v>
      </c>
      <c r="G83" s="14"/>
      <c r="H83" s="15">
        <v>7.0</v>
      </c>
      <c r="I83" s="15">
        <v>11.0</v>
      </c>
      <c r="J83" s="15">
        <v>6.0</v>
      </c>
      <c r="K83" s="15">
        <v>6.0</v>
      </c>
      <c r="L83" s="15">
        <v>14.0</v>
      </c>
      <c r="M83" s="15">
        <v>4.0</v>
      </c>
      <c r="N83" s="59">
        <v>3.0</v>
      </c>
      <c r="O83" s="16">
        <v>12.0</v>
      </c>
      <c r="P83" s="14"/>
      <c r="Q83" s="16">
        <v>11.0</v>
      </c>
      <c r="R83" s="63">
        <f t="shared" ref="R83:T83" si="80">SUM(C83,F83,I83,L83,O83)</f>
        <v>51</v>
      </c>
      <c r="S83" s="63">
        <f t="shared" si="80"/>
        <v>10</v>
      </c>
      <c r="T83" s="63">
        <f t="shared" si="80"/>
        <v>40</v>
      </c>
      <c r="U83" s="62">
        <f t="shared" si="57"/>
        <v>94.44444444</v>
      </c>
      <c r="V83" s="62">
        <f t="shared" si="58"/>
        <v>76.92307692</v>
      </c>
      <c r="W83" s="42">
        <f t="shared" si="59"/>
        <v>100</v>
      </c>
    </row>
    <row r="84">
      <c r="A84" s="31">
        <v>73.0</v>
      </c>
      <c r="B84" s="32" t="s">
        <v>91</v>
      </c>
      <c r="C84" s="65">
        <v>7.0</v>
      </c>
      <c r="D84" s="14"/>
      <c r="E84" s="65">
        <v>13.0</v>
      </c>
      <c r="F84" s="15">
        <v>7.0</v>
      </c>
      <c r="G84" s="14"/>
      <c r="H84" s="15">
        <v>7.0</v>
      </c>
      <c r="I84" s="15">
        <v>11.0</v>
      </c>
      <c r="J84" s="15">
        <v>5.0</v>
      </c>
      <c r="K84" s="15">
        <v>6.0</v>
      </c>
      <c r="L84" s="15">
        <v>15.0</v>
      </c>
      <c r="M84" s="15">
        <v>6.0</v>
      </c>
      <c r="N84" s="59">
        <v>3.0</v>
      </c>
      <c r="O84" s="16">
        <v>12.0</v>
      </c>
      <c r="P84" s="14"/>
      <c r="Q84" s="16">
        <v>11.0</v>
      </c>
      <c r="R84" s="63">
        <f t="shared" ref="R84:T84" si="81">SUM(C84,F84,I84,L84,O84)</f>
        <v>52</v>
      </c>
      <c r="S84" s="63">
        <f t="shared" si="81"/>
        <v>11</v>
      </c>
      <c r="T84" s="63">
        <f t="shared" si="81"/>
        <v>40</v>
      </c>
      <c r="U84" s="62">
        <f t="shared" si="57"/>
        <v>96.2962963</v>
      </c>
      <c r="V84" s="62">
        <f t="shared" si="58"/>
        <v>84.61538462</v>
      </c>
      <c r="W84" s="42">
        <f t="shared" si="59"/>
        <v>100</v>
      </c>
    </row>
    <row r="85">
      <c r="A85" s="31">
        <v>74.0</v>
      </c>
      <c r="B85" s="32" t="s">
        <v>92</v>
      </c>
      <c r="C85" s="65">
        <v>5.0</v>
      </c>
      <c r="D85" s="14"/>
      <c r="E85" s="65">
        <v>6.0</v>
      </c>
      <c r="F85" s="15">
        <v>4.0</v>
      </c>
      <c r="G85" s="14"/>
      <c r="H85" s="15">
        <v>4.0</v>
      </c>
      <c r="I85" s="15">
        <v>7.0</v>
      </c>
      <c r="J85" s="15">
        <v>6.0</v>
      </c>
      <c r="K85" s="15">
        <v>1.0</v>
      </c>
      <c r="L85" s="15">
        <v>11.0</v>
      </c>
      <c r="M85" s="15">
        <v>3.0</v>
      </c>
      <c r="N85" s="59">
        <v>3.0</v>
      </c>
      <c r="O85" s="16">
        <v>7.0</v>
      </c>
      <c r="P85" s="14"/>
      <c r="Q85" s="16">
        <v>7.0</v>
      </c>
      <c r="R85" s="63">
        <f t="shared" ref="R85:T85" si="82">SUM(C85,F85,I85,L85,O85)</f>
        <v>34</v>
      </c>
      <c r="S85" s="63">
        <f t="shared" si="82"/>
        <v>9</v>
      </c>
      <c r="T85" s="63">
        <f t="shared" si="82"/>
        <v>21</v>
      </c>
      <c r="U85" s="62">
        <f t="shared" si="57"/>
        <v>62.96296296</v>
      </c>
      <c r="V85" s="62">
        <f t="shared" si="58"/>
        <v>69.23076923</v>
      </c>
      <c r="W85" s="42">
        <f t="shared" si="59"/>
        <v>52.5</v>
      </c>
    </row>
    <row r="86">
      <c r="A86" s="31">
        <v>75.0</v>
      </c>
      <c r="B86" s="32" t="s">
        <v>93</v>
      </c>
      <c r="C86" s="65">
        <v>7.0</v>
      </c>
      <c r="D86" s="14"/>
      <c r="E86" s="65">
        <v>13.0</v>
      </c>
      <c r="F86" s="15">
        <v>7.0</v>
      </c>
      <c r="G86" s="14"/>
      <c r="H86" s="15">
        <v>7.0</v>
      </c>
      <c r="I86" s="15">
        <v>11.0</v>
      </c>
      <c r="J86" s="15">
        <v>6.0</v>
      </c>
      <c r="K86" s="15">
        <v>6.0</v>
      </c>
      <c r="L86" s="15">
        <v>13.0</v>
      </c>
      <c r="M86" s="15">
        <v>5.0</v>
      </c>
      <c r="N86" s="59">
        <v>3.0</v>
      </c>
      <c r="O86" s="16">
        <v>12.0</v>
      </c>
      <c r="P86" s="14"/>
      <c r="Q86" s="16">
        <v>11.0</v>
      </c>
      <c r="R86" s="63">
        <f t="shared" ref="R86:T86" si="83">SUM(C86,F86,I86,L86,O86)</f>
        <v>50</v>
      </c>
      <c r="S86" s="63">
        <f t="shared" si="83"/>
        <v>11</v>
      </c>
      <c r="T86" s="63">
        <f t="shared" si="83"/>
        <v>40</v>
      </c>
      <c r="U86" s="62">
        <f t="shared" si="57"/>
        <v>92.59259259</v>
      </c>
      <c r="V86" s="62">
        <f t="shared" si="58"/>
        <v>84.61538462</v>
      </c>
      <c r="W86" s="42">
        <f t="shared" si="59"/>
        <v>100</v>
      </c>
    </row>
    <row r="87">
      <c r="A87" s="31">
        <v>76.0</v>
      </c>
      <c r="B87" s="32" t="s">
        <v>94</v>
      </c>
      <c r="C87" s="65">
        <v>7.0</v>
      </c>
      <c r="D87" s="14"/>
      <c r="E87" s="65">
        <v>13.0</v>
      </c>
      <c r="F87" s="15">
        <v>7.0</v>
      </c>
      <c r="G87" s="14"/>
      <c r="H87" s="15">
        <v>7.0</v>
      </c>
      <c r="I87" s="15">
        <v>11.0</v>
      </c>
      <c r="J87" s="15">
        <v>6.0</v>
      </c>
      <c r="K87" s="15">
        <v>6.0</v>
      </c>
      <c r="L87" s="15">
        <v>15.0</v>
      </c>
      <c r="M87" s="15">
        <v>6.0</v>
      </c>
      <c r="N87" s="59">
        <v>3.0</v>
      </c>
      <c r="O87" s="16">
        <v>12.0</v>
      </c>
      <c r="P87" s="14"/>
      <c r="Q87" s="16">
        <v>11.0</v>
      </c>
      <c r="R87" s="63">
        <f t="shared" ref="R87:T87" si="84">SUM(C87,F87,I87,L87,O87)</f>
        <v>52</v>
      </c>
      <c r="S87" s="63">
        <f t="shared" si="84"/>
        <v>12</v>
      </c>
      <c r="T87" s="63">
        <f t="shared" si="84"/>
        <v>40</v>
      </c>
      <c r="U87" s="62">
        <f t="shared" si="57"/>
        <v>96.2962963</v>
      </c>
      <c r="V87" s="62">
        <f t="shared" si="58"/>
        <v>92.30769231</v>
      </c>
      <c r="W87" s="42">
        <f t="shared" si="59"/>
        <v>100</v>
      </c>
    </row>
    <row r="88">
      <c r="A88" s="31">
        <v>77.0</v>
      </c>
      <c r="B88" s="32"/>
      <c r="C88" s="65">
        <v>7.0</v>
      </c>
      <c r="D88" s="14"/>
      <c r="E88" s="65">
        <v>11.0</v>
      </c>
      <c r="F88" s="15">
        <v>6.0</v>
      </c>
      <c r="G88" s="14"/>
      <c r="H88" s="15">
        <v>6.0</v>
      </c>
      <c r="I88" s="15">
        <v>10.0</v>
      </c>
      <c r="J88" s="15">
        <v>6.0</v>
      </c>
      <c r="K88" s="15">
        <v>5.0</v>
      </c>
      <c r="L88" s="15">
        <v>14.0</v>
      </c>
      <c r="M88" s="15">
        <v>6.0</v>
      </c>
      <c r="N88" s="59">
        <v>3.0</v>
      </c>
      <c r="O88" s="16">
        <v>11.0</v>
      </c>
      <c r="P88" s="14"/>
      <c r="Q88" s="16">
        <v>10.0</v>
      </c>
      <c r="R88" s="63">
        <f t="shared" ref="R88:T88" si="85">SUM(C88,F88,I88,L88,O88)</f>
        <v>48</v>
      </c>
      <c r="S88" s="63">
        <f t="shared" si="85"/>
        <v>12</v>
      </c>
      <c r="T88" s="63">
        <f t="shared" si="85"/>
        <v>35</v>
      </c>
      <c r="U88" s="62">
        <f t="shared" si="57"/>
        <v>88.88888889</v>
      </c>
      <c r="V88" s="62">
        <f t="shared" si="58"/>
        <v>92.30769231</v>
      </c>
      <c r="W88" s="42">
        <f t="shared" si="59"/>
        <v>87.5</v>
      </c>
    </row>
    <row r="89">
      <c r="A89" s="31">
        <v>78.0</v>
      </c>
      <c r="B89" s="32" t="s">
        <v>96</v>
      </c>
      <c r="C89" s="65">
        <v>7.0</v>
      </c>
      <c r="D89" s="14"/>
      <c r="E89" s="65">
        <v>13.0</v>
      </c>
      <c r="F89" s="15">
        <v>7.0</v>
      </c>
      <c r="G89" s="14"/>
      <c r="H89" s="15">
        <v>7.0</v>
      </c>
      <c r="I89" s="15">
        <v>11.0</v>
      </c>
      <c r="J89" s="15">
        <v>5.0</v>
      </c>
      <c r="K89" s="15">
        <v>6.0</v>
      </c>
      <c r="L89" s="15">
        <v>14.0</v>
      </c>
      <c r="M89" s="15">
        <v>4.0</v>
      </c>
      <c r="N89" s="59">
        <v>3.0</v>
      </c>
      <c r="O89" s="16">
        <v>12.0</v>
      </c>
      <c r="P89" s="14"/>
      <c r="Q89" s="16">
        <v>11.0</v>
      </c>
      <c r="R89" s="63">
        <f t="shared" ref="R89:T89" si="86">SUM(C89,F89,I89,L89,O89)</f>
        <v>51</v>
      </c>
      <c r="S89" s="63">
        <f t="shared" si="86"/>
        <v>9</v>
      </c>
      <c r="T89" s="63">
        <f t="shared" si="86"/>
        <v>40</v>
      </c>
      <c r="U89" s="62">
        <f t="shared" si="57"/>
        <v>94.44444444</v>
      </c>
      <c r="V89" s="62">
        <f t="shared" si="58"/>
        <v>69.23076923</v>
      </c>
      <c r="W89" s="42">
        <f t="shared" si="59"/>
        <v>100</v>
      </c>
    </row>
    <row r="90">
      <c r="A90" s="31">
        <v>79.0</v>
      </c>
      <c r="B90" s="32" t="s">
        <v>97</v>
      </c>
      <c r="C90" s="65">
        <v>7.0</v>
      </c>
      <c r="D90" s="14"/>
      <c r="E90" s="65">
        <v>12.0</v>
      </c>
      <c r="F90" s="15">
        <v>6.0</v>
      </c>
      <c r="G90" s="14"/>
      <c r="H90" s="15">
        <v>7.0</v>
      </c>
      <c r="I90" s="15">
        <v>11.0</v>
      </c>
      <c r="J90" s="15">
        <v>6.0</v>
      </c>
      <c r="K90" s="15">
        <v>6.0</v>
      </c>
      <c r="L90" s="15">
        <v>14.0</v>
      </c>
      <c r="M90" s="15">
        <v>6.0</v>
      </c>
      <c r="N90" s="59">
        <v>3.0</v>
      </c>
      <c r="O90" s="16">
        <v>12.0</v>
      </c>
      <c r="P90" s="14"/>
      <c r="Q90" s="16">
        <v>10.0</v>
      </c>
      <c r="R90" s="63">
        <f t="shared" ref="R90:T90" si="87">SUM(C90,F90,I90,L90,O90)</f>
        <v>50</v>
      </c>
      <c r="S90" s="63">
        <f t="shared" si="87"/>
        <v>12</v>
      </c>
      <c r="T90" s="63">
        <f t="shared" si="87"/>
        <v>38</v>
      </c>
      <c r="U90" s="62">
        <f t="shared" si="57"/>
        <v>92.59259259</v>
      </c>
      <c r="V90" s="62">
        <f t="shared" si="58"/>
        <v>92.30769231</v>
      </c>
      <c r="W90" s="42">
        <f t="shared" si="59"/>
        <v>95</v>
      </c>
    </row>
    <row r="91">
      <c r="A91" s="31">
        <v>80.0</v>
      </c>
      <c r="B91" s="32" t="s">
        <v>98</v>
      </c>
      <c r="C91" s="65">
        <v>7.0</v>
      </c>
      <c r="D91" s="14"/>
      <c r="E91" s="65">
        <v>11.0</v>
      </c>
      <c r="F91" s="15">
        <v>5.0</v>
      </c>
      <c r="G91" s="14"/>
      <c r="H91" s="15">
        <v>7.0</v>
      </c>
      <c r="I91" s="15">
        <v>11.0</v>
      </c>
      <c r="J91" s="15">
        <v>5.0</v>
      </c>
      <c r="K91" s="15">
        <v>6.0</v>
      </c>
      <c r="L91" s="15">
        <v>14.0</v>
      </c>
      <c r="M91" s="15">
        <v>4.0</v>
      </c>
      <c r="N91" s="59">
        <v>3.0</v>
      </c>
      <c r="O91" s="16">
        <v>12.0</v>
      </c>
      <c r="P91" s="14"/>
      <c r="Q91" s="16">
        <v>9.0</v>
      </c>
      <c r="R91" s="63">
        <f t="shared" ref="R91:T91" si="88">SUM(C91,F91,I91,L91,O91)</f>
        <v>49</v>
      </c>
      <c r="S91" s="63">
        <f t="shared" si="88"/>
        <v>9</v>
      </c>
      <c r="T91" s="63">
        <f t="shared" si="88"/>
        <v>36</v>
      </c>
      <c r="U91" s="62">
        <f t="shared" si="57"/>
        <v>90.74074074</v>
      </c>
      <c r="V91" s="62">
        <f t="shared" si="58"/>
        <v>69.23076923</v>
      </c>
      <c r="W91" s="42">
        <f t="shared" si="59"/>
        <v>90</v>
      </c>
    </row>
    <row r="92">
      <c r="A92" s="31">
        <v>81.0</v>
      </c>
      <c r="B92" s="32" t="s">
        <v>99</v>
      </c>
      <c r="C92" s="65">
        <v>7.0</v>
      </c>
      <c r="D92" s="14"/>
      <c r="E92" s="65">
        <v>13.0</v>
      </c>
      <c r="F92" s="15">
        <v>7.0</v>
      </c>
      <c r="G92" s="14"/>
      <c r="H92" s="15">
        <v>7.0</v>
      </c>
      <c r="I92" s="15">
        <v>11.0</v>
      </c>
      <c r="J92" s="15">
        <v>5.0</v>
      </c>
      <c r="K92" s="15">
        <v>6.0</v>
      </c>
      <c r="L92" s="15">
        <v>15.0</v>
      </c>
      <c r="M92" s="15">
        <v>5.0</v>
      </c>
      <c r="N92" s="59">
        <v>3.0</v>
      </c>
      <c r="O92" s="16">
        <v>12.0</v>
      </c>
      <c r="P92" s="14"/>
      <c r="Q92" s="16">
        <v>11.0</v>
      </c>
      <c r="R92" s="63">
        <f t="shared" ref="R92:T92" si="89">SUM(C92,F92,I92,L92,O92)</f>
        <v>52</v>
      </c>
      <c r="S92" s="63">
        <f t="shared" si="89"/>
        <v>10</v>
      </c>
      <c r="T92" s="63">
        <f t="shared" si="89"/>
        <v>40</v>
      </c>
      <c r="U92" s="62">
        <f t="shared" si="57"/>
        <v>96.2962963</v>
      </c>
      <c r="V92" s="62">
        <f t="shared" si="58"/>
        <v>76.92307692</v>
      </c>
      <c r="W92" s="42">
        <f t="shared" si="59"/>
        <v>100</v>
      </c>
    </row>
    <row r="93">
      <c r="A93" s="31">
        <v>82.0</v>
      </c>
      <c r="B93" s="32" t="s">
        <v>100</v>
      </c>
      <c r="C93" s="65">
        <v>7.0</v>
      </c>
      <c r="D93" s="14"/>
      <c r="E93" s="65">
        <v>12.0</v>
      </c>
      <c r="F93" s="15">
        <v>6.0</v>
      </c>
      <c r="G93" s="14"/>
      <c r="H93" s="15">
        <v>7.0</v>
      </c>
      <c r="I93" s="15">
        <v>11.0</v>
      </c>
      <c r="J93" s="15">
        <v>6.0</v>
      </c>
      <c r="K93" s="15">
        <v>6.0</v>
      </c>
      <c r="L93" s="15">
        <v>15.0</v>
      </c>
      <c r="M93" s="15">
        <v>6.0</v>
      </c>
      <c r="N93" s="59">
        <v>3.0</v>
      </c>
      <c r="O93" s="16">
        <v>12.0</v>
      </c>
      <c r="P93" s="14"/>
      <c r="Q93" s="16">
        <v>10.0</v>
      </c>
      <c r="R93" s="63">
        <f t="shared" ref="R93:T93" si="90">SUM(C93,F93,I93,L93,O93)</f>
        <v>51</v>
      </c>
      <c r="S93" s="63">
        <f t="shared" si="90"/>
        <v>12</v>
      </c>
      <c r="T93" s="63">
        <f t="shared" si="90"/>
        <v>38</v>
      </c>
      <c r="U93" s="62">
        <f t="shared" si="57"/>
        <v>94.44444444</v>
      </c>
      <c r="V93" s="62">
        <f t="shared" si="58"/>
        <v>92.30769231</v>
      </c>
      <c r="W93" s="42">
        <f t="shared" si="59"/>
        <v>95</v>
      </c>
    </row>
    <row r="94">
      <c r="A94" s="31">
        <v>83.0</v>
      </c>
      <c r="B94" s="32" t="s">
        <v>101</v>
      </c>
      <c r="C94" s="65">
        <v>6.0</v>
      </c>
      <c r="D94" s="14"/>
      <c r="E94" s="65">
        <v>8.0</v>
      </c>
      <c r="F94" s="15">
        <v>5.0</v>
      </c>
      <c r="G94" s="14"/>
      <c r="H94" s="15">
        <v>6.0</v>
      </c>
      <c r="I94" s="15">
        <v>9.0</v>
      </c>
      <c r="J94" s="15">
        <v>6.0</v>
      </c>
      <c r="K94" s="15">
        <v>3.0</v>
      </c>
      <c r="L94" s="15">
        <v>11.0</v>
      </c>
      <c r="M94" s="15">
        <v>4.0</v>
      </c>
      <c r="N94" s="59">
        <v>3.0</v>
      </c>
      <c r="O94" s="16">
        <v>9.0</v>
      </c>
      <c r="P94" s="14"/>
      <c r="Q94" s="16">
        <v>8.0</v>
      </c>
      <c r="R94" s="63">
        <f t="shared" ref="R94:T94" si="91">SUM(C94,F94,I94,L94,O94)</f>
        <v>40</v>
      </c>
      <c r="S94" s="63">
        <f t="shared" si="91"/>
        <v>10</v>
      </c>
      <c r="T94" s="63">
        <f t="shared" si="91"/>
        <v>28</v>
      </c>
      <c r="U94" s="62">
        <f t="shared" si="57"/>
        <v>74.07407407</v>
      </c>
      <c r="V94" s="62">
        <f t="shared" si="58"/>
        <v>76.92307692</v>
      </c>
      <c r="W94" s="42">
        <f t="shared" si="59"/>
        <v>70</v>
      </c>
    </row>
    <row r="95">
      <c r="A95" s="31">
        <v>84.0</v>
      </c>
      <c r="B95" s="32" t="s">
        <v>102</v>
      </c>
      <c r="C95" s="65">
        <v>7.0</v>
      </c>
      <c r="D95" s="14"/>
      <c r="E95" s="65">
        <v>13.0</v>
      </c>
      <c r="F95" s="15">
        <v>7.0</v>
      </c>
      <c r="G95" s="14"/>
      <c r="H95" s="15">
        <v>7.0</v>
      </c>
      <c r="I95" s="15">
        <v>11.0</v>
      </c>
      <c r="J95" s="15">
        <v>5.0</v>
      </c>
      <c r="K95" s="15">
        <v>6.0</v>
      </c>
      <c r="L95" s="15">
        <v>14.0</v>
      </c>
      <c r="M95" s="15">
        <v>4.0</v>
      </c>
      <c r="N95" s="59">
        <v>3.0</v>
      </c>
      <c r="O95" s="16">
        <v>12.0</v>
      </c>
      <c r="P95" s="14"/>
      <c r="Q95" s="16">
        <v>11.0</v>
      </c>
      <c r="R95" s="63">
        <f t="shared" ref="R95:T95" si="92">SUM(C95,F95,I95,L95,O95)</f>
        <v>51</v>
      </c>
      <c r="S95" s="63">
        <f t="shared" si="92"/>
        <v>9</v>
      </c>
      <c r="T95" s="63">
        <f t="shared" si="92"/>
        <v>40</v>
      </c>
      <c r="U95" s="62">
        <f t="shared" si="57"/>
        <v>94.44444444</v>
      </c>
      <c r="V95" s="62">
        <f t="shared" si="58"/>
        <v>69.23076923</v>
      </c>
      <c r="W95" s="42">
        <f t="shared" si="59"/>
        <v>100</v>
      </c>
    </row>
    <row r="96">
      <c r="A96" s="31">
        <v>85.0</v>
      </c>
      <c r="B96" s="32" t="s">
        <v>103</v>
      </c>
      <c r="C96" s="65">
        <v>7.0</v>
      </c>
      <c r="D96" s="14"/>
      <c r="E96" s="65">
        <v>12.0</v>
      </c>
      <c r="F96" s="15">
        <v>7.0</v>
      </c>
      <c r="G96" s="14"/>
      <c r="H96" s="15">
        <v>7.0</v>
      </c>
      <c r="I96" s="15">
        <v>11.0</v>
      </c>
      <c r="J96" s="15">
        <v>6.0</v>
      </c>
      <c r="K96" s="15">
        <v>5.0</v>
      </c>
      <c r="L96" s="15">
        <v>15.0</v>
      </c>
      <c r="M96" s="15">
        <v>6.0</v>
      </c>
      <c r="N96" s="59">
        <v>3.0</v>
      </c>
      <c r="O96" s="16">
        <v>12.0</v>
      </c>
      <c r="P96" s="14"/>
      <c r="Q96" s="16">
        <v>11.0</v>
      </c>
      <c r="R96" s="63">
        <f t="shared" ref="R96:T96" si="93">SUM(C96,F96,I96,L96,O96)</f>
        <v>52</v>
      </c>
      <c r="S96" s="63">
        <f t="shared" si="93"/>
        <v>12</v>
      </c>
      <c r="T96" s="63">
        <f t="shared" si="93"/>
        <v>38</v>
      </c>
      <c r="U96" s="62">
        <f t="shared" si="57"/>
        <v>96.2962963</v>
      </c>
      <c r="V96" s="62">
        <f t="shared" si="58"/>
        <v>92.30769231</v>
      </c>
      <c r="W96" s="42">
        <f t="shared" si="59"/>
        <v>95</v>
      </c>
    </row>
    <row r="97">
      <c r="A97" s="31">
        <v>86.0</v>
      </c>
      <c r="B97" s="32" t="s">
        <v>104</v>
      </c>
      <c r="C97" s="65">
        <v>7.0</v>
      </c>
      <c r="D97" s="14"/>
      <c r="E97" s="65">
        <v>12.0</v>
      </c>
      <c r="F97" s="15">
        <v>6.0</v>
      </c>
      <c r="G97" s="14"/>
      <c r="H97" s="15">
        <v>7.0</v>
      </c>
      <c r="I97" s="15">
        <v>11.0</v>
      </c>
      <c r="J97" s="15">
        <v>5.0</v>
      </c>
      <c r="K97" s="15">
        <v>6.0</v>
      </c>
      <c r="L97" s="15">
        <v>14.0</v>
      </c>
      <c r="M97" s="15">
        <v>6.0</v>
      </c>
      <c r="N97" s="59">
        <v>3.0</v>
      </c>
      <c r="O97" s="16">
        <v>12.0</v>
      </c>
      <c r="P97" s="14"/>
      <c r="Q97" s="16">
        <v>10.0</v>
      </c>
      <c r="R97" s="63">
        <f t="shared" ref="R97:T97" si="94">SUM(C97,F97,I97,L97,O97)</f>
        <v>50</v>
      </c>
      <c r="S97" s="63">
        <f t="shared" si="94"/>
        <v>11</v>
      </c>
      <c r="T97" s="63">
        <f t="shared" si="94"/>
        <v>38</v>
      </c>
      <c r="U97" s="62">
        <f t="shared" si="57"/>
        <v>92.59259259</v>
      </c>
      <c r="V97" s="62">
        <f t="shared" si="58"/>
        <v>84.61538462</v>
      </c>
      <c r="W97" s="42">
        <f t="shared" si="59"/>
        <v>95</v>
      </c>
    </row>
    <row r="98">
      <c r="A98" s="31">
        <v>87.0</v>
      </c>
      <c r="B98" s="32" t="s">
        <v>105</v>
      </c>
      <c r="C98" s="65">
        <v>7.0</v>
      </c>
      <c r="D98" s="14"/>
      <c r="E98" s="65">
        <v>13.0</v>
      </c>
      <c r="F98" s="15">
        <v>7.0</v>
      </c>
      <c r="G98" s="14"/>
      <c r="H98" s="15">
        <v>7.0</v>
      </c>
      <c r="I98" s="15">
        <v>11.0</v>
      </c>
      <c r="J98" s="15">
        <v>6.0</v>
      </c>
      <c r="K98" s="15">
        <v>6.0</v>
      </c>
      <c r="L98" s="15">
        <v>15.0</v>
      </c>
      <c r="M98" s="15">
        <v>6.0</v>
      </c>
      <c r="N98" s="59">
        <v>3.0</v>
      </c>
      <c r="O98" s="16">
        <v>12.0</v>
      </c>
      <c r="P98" s="14"/>
      <c r="Q98" s="16">
        <v>11.0</v>
      </c>
      <c r="R98" s="63">
        <f t="shared" ref="R98:T98" si="95">SUM(C98,F98,I98,L98,O98)</f>
        <v>52</v>
      </c>
      <c r="S98" s="63">
        <f t="shared" si="95"/>
        <v>12</v>
      </c>
      <c r="T98" s="63">
        <f t="shared" si="95"/>
        <v>40</v>
      </c>
      <c r="U98" s="62">
        <f t="shared" si="57"/>
        <v>96.2962963</v>
      </c>
      <c r="V98" s="62">
        <f t="shared" si="58"/>
        <v>92.30769231</v>
      </c>
      <c r="W98" s="42">
        <f t="shared" si="59"/>
        <v>100</v>
      </c>
    </row>
    <row r="99">
      <c r="A99" s="31">
        <v>88.0</v>
      </c>
      <c r="B99" s="32" t="s">
        <v>106</v>
      </c>
      <c r="C99" s="65">
        <v>7.0</v>
      </c>
      <c r="D99" s="14"/>
      <c r="E99" s="65">
        <v>13.0</v>
      </c>
      <c r="F99" s="15">
        <v>7.0</v>
      </c>
      <c r="G99" s="14"/>
      <c r="H99" s="15">
        <v>7.0</v>
      </c>
      <c r="I99" s="15">
        <v>11.0</v>
      </c>
      <c r="J99" s="15">
        <v>5.0</v>
      </c>
      <c r="K99" s="15">
        <v>6.0</v>
      </c>
      <c r="L99" s="15">
        <v>15.0</v>
      </c>
      <c r="M99" s="15">
        <v>5.0</v>
      </c>
      <c r="N99" s="59">
        <v>3.0</v>
      </c>
      <c r="O99" s="16">
        <v>12.0</v>
      </c>
      <c r="P99" s="14"/>
      <c r="Q99" s="16">
        <v>11.0</v>
      </c>
      <c r="R99" s="63">
        <f t="shared" ref="R99:T99" si="96">SUM(C99,F99,I99,L99,O99)</f>
        <v>52</v>
      </c>
      <c r="S99" s="63">
        <f t="shared" si="96"/>
        <v>10</v>
      </c>
      <c r="T99" s="63">
        <f t="shared" si="96"/>
        <v>40</v>
      </c>
      <c r="U99" s="62">
        <f t="shared" si="57"/>
        <v>96.2962963</v>
      </c>
      <c r="V99" s="62">
        <f t="shared" si="58"/>
        <v>76.92307692</v>
      </c>
      <c r="W99" s="42">
        <f t="shared" si="59"/>
        <v>100</v>
      </c>
    </row>
    <row r="100">
      <c r="A100" s="31">
        <v>89.0</v>
      </c>
      <c r="B100" s="32" t="s">
        <v>107</v>
      </c>
      <c r="C100" s="65">
        <v>7.0</v>
      </c>
      <c r="D100" s="14"/>
      <c r="E100" s="65">
        <v>13.0</v>
      </c>
      <c r="F100" s="15">
        <v>7.0</v>
      </c>
      <c r="G100" s="14"/>
      <c r="H100" s="15">
        <v>7.0</v>
      </c>
      <c r="I100" s="15">
        <v>11.0</v>
      </c>
      <c r="J100" s="15">
        <v>6.0</v>
      </c>
      <c r="K100" s="15">
        <v>6.0</v>
      </c>
      <c r="L100" s="15">
        <v>14.0</v>
      </c>
      <c r="M100" s="15">
        <v>3.0</v>
      </c>
      <c r="N100" s="59">
        <v>3.0</v>
      </c>
      <c r="O100" s="16">
        <v>12.0</v>
      </c>
      <c r="P100" s="14"/>
      <c r="Q100" s="16">
        <v>11.0</v>
      </c>
      <c r="R100" s="63">
        <f t="shared" ref="R100:T100" si="97">SUM(C100,F100,I100,L100,O100)</f>
        <v>51</v>
      </c>
      <c r="S100" s="63">
        <f t="shared" si="97"/>
        <v>9</v>
      </c>
      <c r="T100" s="63">
        <f t="shared" si="97"/>
        <v>40</v>
      </c>
      <c r="U100" s="62">
        <f t="shared" si="57"/>
        <v>94.44444444</v>
      </c>
      <c r="V100" s="62">
        <f t="shared" si="58"/>
        <v>69.23076923</v>
      </c>
      <c r="W100" s="42">
        <f t="shared" si="59"/>
        <v>100</v>
      </c>
    </row>
    <row r="101">
      <c r="A101" s="31">
        <v>90.0</v>
      </c>
      <c r="B101" s="32" t="s">
        <v>108</v>
      </c>
      <c r="C101" s="65">
        <v>7.0</v>
      </c>
      <c r="D101" s="14"/>
      <c r="E101" s="65">
        <v>12.0</v>
      </c>
      <c r="F101" s="15">
        <v>6.0</v>
      </c>
      <c r="G101" s="14"/>
      <c r="H101" s="15">
        <v>7.0</v>
      </c>
      <c r="I101" s="15">
        <v>11.0</v>
      </c>
      <c r="J101" s="15">
        <v>6.0</v>
      </c>
      <c r="K101" s="15">
        <v>6.0</v>
      </c>
      <c r="L101" s="15">
        <v>14.0</v>
      </c>
      <c r="M101" s="15">
        <v>4.0</v>
      </c>
      <c r="N101" s="59">
        <v>3.0</v>
      </c>
      <c r="O101" s="16">
        <v>12.0</v>
      </c>
      <c r="P101" s="14"/>
      <c r="Q101" s="16">
        <v>10.0</v>
      </c>
      <c r="R101" s="63">
        <f t="shared" ref="R101:T101" si="98">SUM(C101,F101,I101,L101,O101)</f>
        <v>50</v>
      </c>
      <c r="S101" s="63">
        <f t="shared" si="98"/>
        <v>10</v>
      </c>
      <c r="T101" s="63">
        <f t="shared" si="98"/>
        <v>38</v>
      </c>
      <c r="U101" s="62">
        <f t="shared" si="57"/>
        <v>92.59259259</v>
      </c>
      <c r="V101" s="62">
        <f t="shared" si="58"/>
        <v>76.92307692</v>
      </c>
      <c r="W101" s="42">
        <f t="shared" si="59"/>
        <v>95</v>
      </c>
    </row>
    <row r="102">
      <c r="A102" s="31">
        <v>91.0</v>
      </c>
      <c r="B102" s="32" t="s">
        <v>109</v>
      </c>
      <c r="C102" s="65">
        <v>7.0</v>
      </c>
      <c r="D102" s="14"/>
      <c r="E102" s="65">
        <v>12.0</v>
      </c>
      <c r="F102" s="15">
        <v>7.0</v>
      </c>
      <c r="G102" s="14"/>
      <c r="H102" s="15">
        <v>6.0</v>
      </c>
      <c r="I102" s="15">
        <v>10.0</v>
      </c>
      <c r="J102" s="15">
        <v>6.0</v>
      </c>
      <c r="K102" s="15">
        <v>5.0</v>
      </c>
      <c r="L102" s="15">
        <v>14.0</v>
      </c>
      <c r="M102" s="15">
        <v>6.0</v>
      </c>
      <c r="N102" s="59">
        <v>3.0</v>
      </c>
      <c r="O102" s="16">
        <v>11.0</v>
      </c>
      <c r="P102" s="14"/>
      <c r="Q102" s="16">
        <v>11.0</v>
      </c>
      <c r="R102" s="63">
        <f t="shared" ref="R102:T102" si="99">SUM(C102,F102,I102,L102,O102)</f>
        <v>49</v>
      </c>
      <c r="S102" s="63">
        <f t="shared" si="99"/>
        <v>12</v>
      </c>
      <c r="T102" s="63">
        <f t="shared" si="99"/>
        <v>37</v>
      </c>
      <c r="U102" s="62">
        <f t="shared" si="57"/>
        <v>90.74074074</v>
      </c>
      <c r="V102" s="62">
        <f t="shared" si="58"/>
        <v>92.30769231</v>
      </c>
      <c r="W102" s="42">
        <f t="shared" si="59"/>
        <v>92.5</v>
      </c>
    </row>
    <row r="103">
      <c r="A103" s="31">
        <v>92.0</v>
      </c>
      <c r="B103" s="32" t="s">
        <v>110</v>
      </c>
      <c r="C103" s="65">
        <v>7.0</v>
      </c>
      <c r="D103" s="14"/>
      <c r="E103" s="65">
        <v>11.0</v>
      </c>
      <c r="F103" s="15">
        <v>7.0</v>
      </c>
      <c r="G103" s="14"/>
      <c r="H103" s="15">
        <v>5.0</v>
      </c>
      <c r="I103" s="15">
        <v>9.0</v>
      </c>
      <c r="J103" s="15">
        <v>6.0</v>
      </c>
      <c r="K103" s="15">
        <v>4.0</v>
      </c>
      <c r="L103" s="15">
        <v>12.0</v>
      </c>
      <c r="M103" s="15">
        <v>6.0</v>
      </c>
      <c r="N103" s="59">
        <v>3.0</v>
      </c>
      <c r="O103" s="16">
        <v>10.0</v>
      </c>
      <c r="P103" s="14"/>
      <c r="Q103" s="16">
        <v>11.0</v>
      </c>
      <c r="R103" s="63">
        <f t="shared" ref="R103:T103" si="100">SUM(C103,F103,I103,L103,O103)</f>
        <v>45</v>
      </c>
      <c r="S103" s="63">
        <f t="shared" si="100"/>
        <v>12</v>
      </c>
      <c r="T103" s="63">
        <f t="shared" si="100"/>
        <v>34</v>
      </c>
      <c r="U103" s="62">
        <f t="shared" si="57"/>
        <v>83.33333333</v>
      </c>
      <c r="V103" s="62">
        <f t="shared" si="58"/>
        <v>92.30769231</v>
      </c>
      <c r="W103" s="42">
        <f t="shared" si="59"/>
        <v>85</v>
      </c>
    </row>
    <row r="104">
      <c r="A104" s="31">
        <v>93.0</v>
      </c>
      <c r="B104" s="32" t="s">
        <v>111</v>
      </c>
      <c r="C104" s="65">
        <v>6.0</v>
      </c>
      <c r="D104" s="14"/>
      <c r="E104" s="65">
        <v>10.0</v>
      </c>
      <c r="F104" s="15">
        <v>5.0</v>
      </c>
      <c r="G104" s="14"/>
      <c r="H104" s="15">
        <v>6.0</v>
      </c>
      <c r="I104" s="15">
        <v>8.0</v>
      </c>
      <c r="J104" s="15">
        <v>4.0</v>
      </c>
      <c r="K104" s="15">
        <v>5.0</v>
      </c>
      <c r="L104" s="15">
        <v>11.0</v>
      </c>
      <c r="M104" s="15">
        <v>5.0</v>
      </c>
      <c r="N104" s="59">
        <v>3.0</v>
      </c>
      <c r="O104" s="16">
        <v>10.0</v>
      </c>
      <c r="P104" s="14"/>
      <c r="Q104" s="16">
        <v>8.0</v>
      </c>
      <c r="R104" s="63">
        <f t="shared" ref="R104:T104" si="101">SUM(C104,F104,I104,L104,O104)</f>
        <v>40</v>
      </c>
      <c r="S104" s="63">
        <f t="shared" si="101"/>
        <v>9</v>
      </c>
      <c r="T104" s="63">
        <f t="shared" si="101"/>
        <v>32</v>
      </c>
      <c r="U104" s="62">
        <f t="shared" si="57"/>
        <v>74.07407407</v>
      </c>
      <c r="V104" s="62">
        <f t="shared" si="58"/>
        <v>69.23076923</v>
      </c>
      <c r="W104" s="42">
        <f t="shared" si="59"/>
        <v>80</v>
      </c>
    </row>
    <row r="105">
      <c r="A105" s="31">
        <v>94.0</v>
      </c>
      <c r="B105" s="32" t="s">
        <v>112</v>
      </c>
      <c r="C105" s="65">
        <v>7.0</v>
      </c>
      <c r="D105" s="14"/>
      <c r="E105" s="65">
        <v>12.0</v>
      </c>
      <c r="F105" s="15">
        <v>7.0</v>
      </c>
      <c r="G105" s="14"/>
      <c r="H105" s="15">
        <v>6.0</v>
      </c>
      <c r="I105" s="15">
        <v>10.0</v>
      </c>
      <c r="J105" s="15">
        <v>6.0</v>
      </c>
      <c r="K105" s="15">
        <v>5.0</v>
      </c>
      <c r="L105" s="15">
        <v>14.0</v>
      </c>
      <c r="M105" s="15">
        <v>6.0</v>
      </c>
      <c r="N105" s="59">
        <v>3.0</v>
      </c>
      <c r="O105" s="16">
        <v>11.0</v>
      </c>
      <c r="P105" s="14"/>
      <c r="Q105" s="16">
        <v>11.0</v>
      </c>
      <c r="R105" s="63">
        <f t="shared" ref="R105:T105" si="102">SUM(C105,F105,I105,L105,O105)</f>
        <v>49</v>
      </c>
      <c r="S105" s="63">
        <f t="shared" si="102"/>
        <v>12</v>
      </c>
      <c r="T105" s="63">
        <f t="shared" si="102"/>
        <v>37</v>
      </c>
      <c r="U105" s="62">
        <f t="shared" si="57"/>
        <v>90.74074074</v>
      </c>
      <c r="V105" s="62">
        <f t="shared" si="58"/>
        <v>92.30769231</v>
      </c>
      <c r="W105" s="42">
        <f t="shared" si="59"/>
        <v>92.5</v>
      </c>
    </row>
    <row r="106">
      <c r="A106" s="31">
        <v>95.0</v>
      </c>
      <c r="B106" s="32" t="s">
        <v>113</v>
      </c>
      <c r="C106" s="65">
        <v>7.0</v>
      </c>
      <c r="D106" s="14"/>
      <c r="E106" s="65">
        <v>11.0</v>
      </c>
      <c r="F106" s="15">
        <v>6.0</v>
      </c>
      <c r="G106" s="14"/>
      <c r="H106" s="15">
        <v>6.0</v>
      </c>
      <c r="I106" s="15">
        <v>10.0</v>
      </c>
      <c r="J106" s="15">
        <v>6.0</v>
      </c>
      <c r="K106" s="15">
        <v>5.0</v>
      </c>
      <c r="L106" s="15">
        <v>12.0</v>
      </c>
      <c r="M106" s="15">
        <v>4.0</v>
      </c>
      <c r="N106" s="59">
        <v>3.0</v>
      </c>
      <c r="O106" s="16">
        <v>11.0</v>
      </c>
      <c r="P106" s="14"/>
      <c r="Q106" s="16">
        <v>10.0</v>
      </c>
      <c r="R106" s="63">
        <f t="shared" ref="R106:T106" si="103">SUM(C106,F106,I106,L106,O106)</f>
        <v>46</v>
      </c>
      <c r="S106" s="63">
        <f t="shared" si="103"/>
        <v>10</v>
      </c>
      <c r="T106" s="63">
        <f t="shared" si="103"/>
        <v>35</v>
      </c>
      <c r="U106" s="62">
        <f t="shared" si="57"/>
        <v>85.18518519</v>
      </c>
      <c r="V106" s="62">
        <f t="shared" si="58"/>
        <v>76.92307692</v>
      </c>
      <c r="W106" s="42">
        <f t="shared" si="59"/>
        <v>87.5</v>
      </c>
    </row>
    <row r="107">
      <c r="A107" s="31">
        <v>96.0</v>
      </c>
      <c r="B107" s="32" t="s">
        <v>114</v>
      </c>
      <c r="C107" s="65">
        <v>7.0</v>
      </c>
      <c r="D107" s="14"/>
      <c r="E107" s="65">
        <v>11.0</v>
      </c>
      <c r="F107" s="15">
        <v>6.0</v>
      </c>
      <c r="G107" s="14"/>
      <c r="H107" s="15">
        <v>7.0</v>
      </c>
      <c r="I107" s="15">
        <v>11.0</v>
      </c>
      <c r="J107" s="15">
        <v>6.0</v>
      </c>
      <c r="K107" s="15">
        <v>6.0</v>
      </c>
      <c r="L107" s="15">
        <v>14.0</v>
      </c>
      <c r="M107" s="15">
        <v>6.0</v>
      </c>
      <c r="N107" s="59">
        <v>3.0</v>
      </c>
      <c r="O107" s="16">
        <v>12.0</v>
      </c>
      <c r="P107" s="14"/>
      <c r="Q107" s="16">
        <v>10.0</v>
      </c>
      <c r="R107" s="63">
        <f t="shared" ref="R107:T107" si="104">SUM(C107,F107,I107,L107,O107)</f>
        <v>50</v>
      </c>
      <c r="S107" s="63">
        <f t="shared" si="104"/>
        <v>12</v>
      </c>
      <c r="T107" s="63">
        <f t="shared" si="104"/>
        <v>37</v>
      </c>
      <c r="U107" s="62">
        <f t="shared" si="57"/>
        <v>92.59259259</v>
      </c>
      <c r="V107" s="62">
        <f t="shared" si="58"/>
        <v>92.30769231</v>
      </c>
      <c r="W107" s="42">
        <f t="shared" si="59"/>
        <v>92.5</v>
      </c>
    </row>
    <row r="108">
      <c r="A108" s="31">
        <v>97.0</v>
      </c>
      <c r="B108" s="32" t="s">
        <v>115</v>
      </c>
      <c r="C108" s="65">
        <v>7.0</v>
      </c>
      <c r="D108" s="14"/>
      <c r="E108" s="65">
        <v>10.0</v>
      </c>
      <c r="F108" s="15">
        <v>5.0</v>
      </c>
      <c r="G108" s="14"/>
      <c r="H108" s="15">
        <v>7.0</v>
      </c>
      <c r="I108" s="15">
        <v>11.0</v>
      </c>
      <c r="J108" s="15">
        <v>5.0</v>
      </c>
      <c r="K108" s="15">
        <v>6.0</v>
      </c>
      <c r="L108" s="15">
        <v>13.0</v>
      </c>
      <c r="M108" s="15">
        <v>6.0</v>
      </c>
      <c r="N108" s="59">
        <v>3.0</v>
      </c>
      <c r="O108" s="16">
        <v>12.0</v>
      </c>
      <c r="P108" s="14"/>
      <c r="Q108" s="16">
        <v>9.0</v>
      </c>
      <c r="R108" s="63">
        <f t="shared" ref="R108:T108" si="105">SUM(C108,F108,I108,L108,O108)</f>
        <v>48</v>
      </c>
      <c r="S108" s="63">
        <f t="shared" si="105"/>
        <v>11</v>
      </c>
      <c r="T108" s="63">
        <f t="shared" si="105"/>
        <v>35</v>
      </c>
      <c r="U108" s="62">
        <f t="shared" si="57"/>
        <v>88.88888889</v>
      </c>
      <c r="V108" s="62">
        <f t="shared" si="58"/>
        <v>84.61538462</v>
      </c>
      <c r="W108" s="42">
        <f t="shared" si="59"/>
        <v>87.5</v>
      </c>
    </row>
    <row r="109">
      <c r="A109" s="31">
        <v>98.0</v>
      </c>
      <c r="B109" s="32" t="s">
        <v>116</v>
      </c>
      <c r="C109" s="65">
        <v>7.0</v>
      </c>
      <c r="D109" s="14"/>
      <c r="E109" s="65">
        <v>12.0</v>
      </c>
      <c r="F109" s="15">
        <v>7.0</v>
      </c>
      <c r="G109" s="14"/>
      <c r="H109" s="15">
        <v>7.0</v>
      </c>
      <c r="I109" s="15">
        <v>11.0</v>
      </c>
      <c r="J109" s="15">
        <v>5.0</v>
      </c>
      <c r="K109" s="15">
        <v>6.0</v>
      </c>
      <c r="L109" s="15">
        <v>14.0</v>
      </c>
      <c r="M109" s="15">
        <v>6.0</v>
      </c>
      <c r="N109" s="59">
        <v>3.0</v>
      </c>
      <c r="O109" s="16">
        <v>12.0</v>
      </c>
      <c r="P109" s="14"/>
      <c r="Q109" s="16">
        <v>11.0</v>
      </c>
      <c r="R109" s="63">
        <f t="shared" ref="R109:T109" si="106">SUM(C109,F109,I109,L109,O109)</f>
        <v>51</v>
      </c>
      <c r="S109" s="63">
        <f t="shared" si="106"/>
        <v>11</v>
      </c>
      <c r="T109" s="63">
        <f t="shared" si="106"/>
        <v>39</v>
      </c>
      <c r="U109" s="62">
        <f t="shared" si="57"/>
        <v>94.44444444</v>
      </c>
      <c r="V109" s="62">
        <f t="shared" si="58"/>
        <v>84.61538462</v>
      </c>
      <c r="W109" s="42">
        <f t="shared" si="59"/>
        <v>97.5</v>
      </c>
    </row>
    <row r="110">
      <c r="A110" s="31">
        <v>99.0</v>
      </c>
      <c r="B110" s="32" t="s">
        <v>117</v>
      </c>
      <c r="C110" s="65">
        <v>7.0</v>
      </c>
      <c r="D110" s="14"/>
      <c r="E110" s="65">
        <v>12.0</v>
      </c>
      <c r="F110" s="15">
        <v>7.0</v>
      </c>
      <c r="G110" s="14"/>
      <c r="H110" s="15">
        <v>7.0</v>
      </c>
      <c r="I110" s="15">
        <v>11.0</v>
      </c>
      <c r="J110" s="15">
        <v>6.0</v>
      </c>
      <c r="K110" s="15">
        <v>6.0</v>
      </c>
      <c r="L110" s="15">
        <v>13.0</v>
      </c>
      <c r="M110" s="15">
        <v>5.0</v>
      </c>
      <c r="N110" s="59">
        <v>3.0</v>
      </c>
      <c r="O110" s="16">
        <v>12.0</v>
      </c>
      <c r="P110" s="14"/>
      <c r="Q110" s="16">
        <v>11.0</v>
      </c>
      <c r="R110" s="63">
        <f t="shared" ref="R110:T110" si="107">SUM(C110,F110,I110,L110,O110)</f>
        <v>50</v>
      </c>
      <c r="S110" s="63">
        <f t="shared" si="107"/>
        <v>11</v>
      </c>
      <c r="T110" s="63">
        <f t="shared" si="107"/>
        <v>39</v>
      </c>
      <c r="U110" s="62">
        <f t="shared" si="57"/>
        <v>92.59259259</v>
      </c>
      <c r="V110" s="62">
        <f t="shared" si="58"/>
        <v>84.61538462</v>
      </c>
      <c r="W110" s="42">
        <f t="shared" si="59"/>
        <v>97.5</v>
      </c>
    </row>
    <row r="111">
      <c r="A111" s="31">
        <v>100.0</v>
      </c>
      <c r="B111" s="32" t="s">
        <v>118</v>
      </c>
      <c r="C111" s="65">
        <v>7.0</v>
      </c>
      <c r="D111" s="14"/>
      <c r="E111" s="65">
        <v>9.0</v>
      </c>
      <c r="F111" s="15">
        <v>6.0</v>
      </c>
      <c r="G111" s="14"/>
      <c r="H111" s="15">
        <v>7.0</v>
      </c>
      <c r="I111" s="15">
        <v>11.0</v>
      </c>
      <c r="J111" s="15">
        <v>6.0</v>
      </c>
      <c r="K111" s="15">
        <v>4.0</v>
      </c>
      <c r="L111" s="15">
        <v>14.0</v>
      </c>
      <c r="M111" s="15">
        <v>6.0</v>
      </c>
      <c r="N111" s="59">
        <v>3.0</v>
      </c>
      <c r="O111" s="16">
        <v>12.0</v>
      </c>
      <c r="P111" s="14"/>
      <c r="Q111" s="16">
        <v>10.0</v>
      </c>
      <c r="R111" s="63">
        <f t="shared" ref="R111:T111" si="108">SUM(C111,F111,I111,L111,O111)</f>
        <v>50</v>
      </c>
      <c r="S111" s="63">
        <f t="shared" si="108"/>
        <v>12</v>
      </c>
      <c r="T111" s="63">
        <f t="shared" si="108"/>
        <v>33</v>
      </c>
      <c r="U111" s="62">
        <f t="shared" si="57"/>
        <v>92.59259259</v>
      </c>
      <c r="V111" s="62">
        <f t="shared" si="58"/>
        <v>92.30769231</v>
      </c>
      <c r="W111" s="42">
        <f t="shared" si="59"/>
        <v>82.5</v>
      </c>
    </row>
    <row r="112">
      <c r="R112" s="68"/>
      <c r="S112" s="68"/>
      <c r="T112" s="68"/>
      <c r="U112" s="69"/>
      <c r="V112" s="69"/>
      <c r="W112" s="69"/>
    </row>
    <row r="113">
      <c r="R113" s="5"/>
      <c r="S113" s="5"/>
      <c r="T113" s="5"/>
      <c r="U113" s="69"/>
      <c r="V113" s="69"/>
      <c r="W113" s="69"/>
    </row>
    <row r="114">
      <c r="R114" s="5"/>
      <c r="S114" s="5"/>
      <c r="T114" s="5"/>
      <c r="U114" s="69"/>
      <c r="V114" s="69"/>
      <c r="W114" s="69"/>
    </row>
    <row r="115">
      <c r="R115" s="5"/>
      <c r="S115" s="5"/>
      <c r="T115" s="5"/>
      <c r="U115" s="69"/>
      <c r="V115" s="69"/>
      <c r="W115" s="69"/>
    </row>
    <row r="116">
      <c r="R116" s="5"/>
      <c r="S116" s="5"/>
      <c r="T116" s="5"/>
      <c r="U116" s="69"/>
      <c r="V116" s="69"/>
      <c r="W116" s="69"/>
    </row>
    <row r="117">
      <c r="R117" s="5"/>
      <c r="S117" s="5"/>
      <c r="T117" s="5"/>
      <c r="U117" s="69"/>
      <c r="V117" s="69"/>
      <c r="W117" s="69"/>
    </row>
    <row r="118">
      <c r="R118" s="5"/>
      <c r="S118" s="5"/>
      <c r="T118" s="5"/>
      <c r="U118" s="69"/>
      <c r="V118" s="69"/>
      <c r="W118" s="69"/>
    </row>
    <row r="119">
      <c r="R119" s="5"/>
      <c r="S119" s="5"/>
      <c r="T119" s="5"/>
      <c r="U119" s="69"/>
      <c r="V119" s="69"/>
      <c r="W119" s="69"/>
    </row>
    <row r="120">
      <c r="R120" s="5"/>
      <c r="S120" s="5"/>
      <c r="T120" s="5"/>
      <c r="U120" s="69"/>
      <c r="V120" s="69"/>
      <c r="W120" s="69"/>
    </row>
    <row r="121">
      <c r="R121" s="5"/>
      <c r="S121" s="5"/>
      <c r="T121" s="5"/>
      <c r="U121" s="69"/>
      <c r="V121" s="69"/>
      <c r="W121" s="69"/>
    </row>
    <row r="122">
      <c r="R122" s="5"/>
      <c r="S122" s="5"/>
      <c r="T122" s="5"/>
      <c r="U122" s="69"/>
      <c r="V122" s="69"/>
      <c r="W122" s="69"/>
    </row>
    <row r="123">
      <c r="R123" s="5"/>
      <c r="S123" s="5"/>
      <c r="T123" s="5"/>
      <c r="U123" s="69"/>
      <c r="V123" s="69"/>
      <c r="W123" s="69"/>
    </row>
    <row r="124">
      <c r="R124" s="5"/>
      <c r="S124" s="5"/>
      <c r="T124" s="5"/>
      <c r="U124" s="69"/>
      <c r="V124" s="69"/>
      <c r="W124" s="69"/>
    </row>
    <row r="125">
      <c r="R125" s="5"/>
      <c r="S125" s="5"/>
      <c r="T125" s="5"/>
      <c r="U125" s="69"/>
      <c r="V125" s="69"/>
      <c r="W125" s="69"/>
    </row>
    <row r="126">
      <c r="R126" s="5"/>
      <c r="S126" s="5"/>
      <c r="T126" s="5"/>
      <c r="U126" s="69"/>
      <c r="V126" s="69"/>
      <c r="W126" s="69"/>
    </row>
    <row r="127">
      <c r="R127" s="5"/>
      <c r="S127" s="5"/>
      <c r="T127" s="5"/>
      <c r="U127" s="69"/>
      <c r="V127" s="69"/>
      <c r="W127" s="69"/>
    </row>
    <row r="128">
      <c r="R128" s="5"/>
      <c r="S128" s="5"/>
      <c r="T128" s="5"/>
      <c r="U128" s="69"/>
      <c r="V128" s="69"/>
      <c r="W128" s="69"/>
    </row>
    <row r="129">
      <c r="R129" s="5"/>
      <c r="S129" s="5"/>
      <c r="T129" s="5"/>
      <c r="U129" s="69"/>
      <c r="V129" s="69"/>
      <c r="W129" s="69"/>
    </row>
    <row r="130">
      <c r="R130" s="5"/>
      <c r="S130" s="5"/>
      <c r="T130" s="5"/>
      <c r="U130" s="69"/>
      <c r="V130" s="69"/>
      <c r="W130" s="69"/>
    </row>
    <row r="131">
      <c r="R131" s="5"/>
      <c r="S131" s="5"/>
      <c r="T131" s="5"/>
      <c r="U131" s="69"/>
      <c r="V131" s="69"/>
      <c r="W131" s="69"/>
    </row>
    <row r="132">
      <c r="R132" s="5"/>
      <c r="S132" s="5"/>
      <c r="T132" s="5"/>
      <c r="U132" s="69"/>
      <c r="V132" s="69"/>
      <c r="W132" s="69"/>
    </row>
    <row r="133">
      <c r="R133" s="5"/>
      <c r="S133" s="5"/>
      <c r="T133" s="5"/>
      <c r="U133" s="69"/>
      <c r="V133" s="69"/>
      <c r="W133" s="69"/>
    </row>
    <row r="134">
      <c r="R134" s="5"/>
      <c r="S134" s="5"/>
      <c r="T134" s="5"/>
      <c r="U134" s="69"/>
      <c r="V134" s="69"/>
      <c r="W134" s="69"/>
    </row>
    <row r="135">
      <c r="R135" s="5"/>
      <c r="S135" s="5"/>
      <c r="T135" s="5"/>
      <c r="U135" s="69"/>
      <c r="V135" s="69"/>
      <c r="W135" s="69"/>
    </row>
    <row r="136">
      <c r="R136" s="5"/>
      <c r="S136" s="5"/>
      <c r="T136" s="5"/>
      <c r="U136" s="69"/>
      <c r="V136" s="69"/>
      <c r="W136" s="69"/>
    </row>
    <row r="137">
      <c r="R137" s="5"/>
      <c r="S137" s="5"/>
      <c r="T137" s="5"/>
      <c r="U137" s="69"/>
      <c r="V137" s="69"/>
      <c r="W137" s="69"/>
    </row>
    <row r="138">
      <c r="R138" s="5"/>
      <c r="S138" s="5"/>
      <c r="T138" s="5"/>
      <c r="U138" s="69"/>
      <c r="V138" s="69"/>
      <c r="W138" s="69"/>
    </row>
    <row r="139">
      <c r="R139" s="5"/>
      <c r="S139" s="5"/>
      <c r="T139" s="5"/>
      <c r="U139" s="69"/>
      <c r="V139" s="69"/>
      <c r="W139" s="69"/>
    </row>
    <row r="140">
      <c r="R140" s="5"/>
      <c r="S140" s="5"/>
      <c r="T140" s="5"/>
      <c r="U140" s="69"/>
      <c r="V140" s="69"/>
      <c r="W140" s="69"/>
    </row>
    <row r="141">
      <c r="R141" s="5"/>
      <c r="S141" s="5"/>
      <c r="T141" s="5"/>
      <c r="U141" s="69"/>
      <c r="V141" s="69"/>
      <c r="W141" s="69"/>
    </row>
    <row r="142">
      <c r="R142" s="5"/>
      <c r="S142" s="5"/>
      <c r="T142" s="5"/>
      <c r="U142" s="69"/>
      <c r="V142" s="69"/>
      <c r="W142" s="69"/>
    </row>
    <row r="143">
      <c r="R143" s="5"/>
      <c r="S143" s="5"/>
      <c r="T143" s="5"/>
      <c r="U143" s="69"/>
      <c r="V143" s="69"/>
      <c r="W143" s="69"/>
    </row>
    <row r="144">
      <c r="R144" s="5"/>
      <c r="S144" s="5"/>
      <c r="T144" s="5"/>
      <c r="U144" s="69"/>
      <c r="V144" s="69"/>
      <c r="W144" s="69"/>
    </row>
    <row r="145">
      <c r="R145" s="5"/>
      <c r="S145" s="5"/>
      <c r="T145" s="5"/>
      <c r="U145" s="69"/>
      <c r="V145" s="69"/>
      <c r="W145" s="69"/>
    </row>
    <row r="146">
      <c r="R146" s="5"/>
      <c r="S146" s="5"/>
      <c r="T146" s="5"/>
      <c r="U146" s="69"/>
      <c r="V146" s="69"/>
      <c r="W146" s="69"/>
    </row>
    <row r="147">
      <c r="R147" s="5"/>
      <c r="S147" s="5"/>
      <c r="T147" s="5"/>
      <c r="U147" s="69"/>
      <c r="V147" s="69"/>
      <c r="W147" s="69"/>
    </row>
    <row r="148">
      <c r="R148" s="5"/>
      <c r="S148" s="5"/>
      <c r="T148" s="5"/>
      <c r="U148" s="69"/>
      <c r="V148" s="69"/>
      <c r="W148" s="69"/>
    </row>
    <row r="149">
      <c r="R149" s="5"/>
      <c r="S149" s="5"/>
      <c r="T149" s="5"/>
      <c r="U149" s="69"/>
      <c r="V149" s="69"/>
      <c r="W149" s="69"/>
    </row>
    <row r="150">
      <c r="R150" s="5"/>
      <c r="S150" s="5"/>
      <c r="T150" s="5"/>
      <c r="U150" s="69"/>
      <c r="V150" s="69"/>
      <c r="W150" s="69"/>
    </row>
    <row r="151">
      <c r="R151" s="5"/>
      <c r="S151" s="5"/>
      <c r="T151" s="5"/>
      <c r="U151" s="69"/>
      <c r="V151" s="69"/>
      <c r="W151" s="69"/>
    </row>
    <row r="152">
      <c r="R152" s="5"/>
      <c r="S152" s="5"/>
      <c r="T152" s="5"/>
      <c r="U152" s="69"/>
      <c r="V152" s="69"/>
      <c r="W152" s="69"/>
    </row>
    <row r="153">
      <c r="R153" s="5"/>
      <c r="S153" s="5"/>
      <c r="T153" s="5"/>
      <c r="U153" s="69"/>
      <c r="V153" s="69"/>
      <c r="W153" s="69"/>
    </row>
    <row r="154">
      <c r="R154" s="5"/>
      <c r="S154" s="5"/>
      <c r="T154" s="5"/>
      <c r="U154" s="69"/>
      <c r="V154" s="69"/>
      <c r="W154" s="69"/>
    </row>
    <row r="155">
      <c r="R155" s="5"/>
      <c r="S155" s="5"/>
      <c r="T155" s="5"/>
      <c r="U155" s="69"/>
      <c r="V155" s="69"/>
      <c r="W155" s="69"/>
    </row>
    <row r="156">
      <c r="R156" s="5"/>
      <c r="S156" s="5"/>
      <c r="T156" s="5"/>
      <c r="U156" s="69"/>
      <c r="V156" s="69"/>
      <c r="W156" s="69"/>
    </row>
    <row r="157">
      <c r="R157" s="5"/>
      <c r="S157" s="5"/>
      <c r="T157" s="5"/>
      <c r="U157" s="69"/>
      <c r="V157" s="69"/>
      <c r="W157" s="69"/>
    </row>
    <row r="158">
      <c r="R158" s="5"/>
      <c r="S158" s="5"/>
      <c r="T158" s="5"/>
      <c r="U158" s="69"/>
      <c r="V158" s="69"/>
      <c r="W158" s="69"/>
    </row>
    <row r="159">
      <c r="R159" s="5"/>
      <c r="S159" s="5"/>
      <c r="T159" s="5"/>
      <c r="U159" s="69"/>
      <c r="V159" s="69"/>
      <c r="W159" s="69"/>
    </row>
    <row r="160">
      <c r="R160" s="5"/>
      <c r="S160" s="5"/>
      <c r="T160" s="5"/>
      <c r="U160" s="69"/>
      <c r="V160" s="69"/>
      <c r="W160" s="69"/>
    </row>
    <row r="161">
      <c r="R161" s="5"/>
      <c r="S161" s="5"/>
      <c r="T161" s="5"/>
      <c r="U161" s="69"/>
      <c r="V161" s="69"/>
      <c r="W161" s="69"/>
    </row>
    <row r="162">
      <c r="R162" s="5"/>
      <c r="S162" s="5"/>
      <c r="T162" s="5"/>
      <c r="U162" s="69"/>
      <c r="V162" s="69"/>
      <c r="W162" s="69"/>
    </row>
    <row r="163">
      <c r="R163" s="5"/>
      <c r="S163" s="5"/>
      <c r="T163" s="5"/>
      <c r="U163" s="69"/>
      <c r="V163" s="69"/>
      <c r="W163" s="69"/>
    </row>
    <row r="164">
      <c r="R164" s="5"/>
      <c r="S164" s="5"/>
      <c r="T164" s="5"/>
      <c r="U164" s="69"/>
      <c r="V164" s="69"/>
      <c r="W164" s="69"/>
    </row>
    <row r="165">
      <c r="R165" s="5"/>
      <c r="S165" s="5"/>
      <c r="T165" s="5"/>
      <c r="U165" s="69"/>
      <c r="V165" s="69"/>
      <c r="W165" s="69"/>
    </row>
    <row r="166">
      <c r="R166" s="5"/>
      <c r="S166" s="5"/>
      <c r="T166" s="5"/>
      <c r="U166" s="69"/>
      <c r="V166" s="69"/>
      <c r="W166" s="69"/>
    </row>
    <row r="167">
      <c r="R167" s="5"/>
      <c r="S167" s="5"/>
      <c r="T167" s="5"/>
      <c r="U167" s="69"/>
      <c r="V167" s="69"/>
      <c r="W167" s="69"/>
    </row>
    <row r="168">
      <c r="R168" s="5"/>
      <c r="S168" s="5"/>
      <c r="T168" s="5"/>
      <c r="U168" s="69"/>
      <c r="V168" s="69"/>
      <c r="W168" s="69"/>
    </row>
    <row r="169">
      <c r="R169" s="5"/>
      <c r="S169" s="5"/>
      <c r="T169" s="5"/>
      <c r="U169" s="69"/>
      <c r="V169" s="69"/>
      <c r="W169" s="69"/>
    </row>
    <row r="170">
      <c r="R170" s="5"/>
      <c r="S170" s="5"/>
      <c r="T170" s="5"/>
      <c r="U170" s="69"/>
      <c r="V170" s="69"/>
      <c r="W170" s="69"/>
    </row>
    <row r="171">
      <c r="R171" s="5"/>
      <c r="S171" s="5"/>
      <c r="T171" s="5"/>
      <c r="U171" s="69"/>
      <c r="V171" s="69"/>
      <c r="W171" s="69"/>
    </row>
    <row r="172">
      <c r="R172" s="5"/>
      <c r="S172" s="5"/>
      <c r="T172" s="5"/>
      <c r="U172" s="69"/>
      <c r="V172" s="69"/>
      <c r="W172" s="69"/>
    </row>
    <row r="173">
      <c r="R173" s="5"/>
      <c r="S173" s="5"/>
      <c r="T173" s="5"/>
      <c r="U173" s="69"/>
      <c r="V173" s="69"/>
      <c r="W173" s="69"/>
    </row>
    <row r="174">
      <c r="R174" s="5"/>
      <c r="S174" s="5"/>
      <c r="T174" s="5"/>
      <c r="U174" s="69"/>
      <c r="V174" s="69"/>
      <c r="W174" s="69"/>
    </row>
    <row r="175">
      <c r="R175" s="5"/>
      <c r="S175" s="5"/>
      <c r="T175" s="5"/>
      <c r="U175" s="69"/>
      <c r="V175" s="69"/>
      <c r="W175" s="69"/>
    </row>
    <row r="176">
      <c r="R176" s="5"/>
      <c r="S176" s="5"/>
      <c r="T176" s="5"/>
      <c r="U176" s="69"/>
      <c r="V176" s="69"/>
      <c r="W176" s="69"/>
    </row>
    <row r="177">
      <c r="R177" s="5"/>
      <c r="S177" s="5"/>
      <c r="T177" s="5"/>
      <c r="U177" s="69"/>
      <c r="V177" s="69"/>
      <c r="W177" s="69"/>
    </row>
    <row r="178">
      <c r="R178" s="5"/>
      <c r="S178" s="5"/>
      <c r="T178" s="5"/>
      <c r="U178" s="69"/>
      <c r="V178" s="69"/>
      <c r="W178" s="69"/>
    </row>
    <row r="179">
      <c r="R179" s="5"/>
      <c r="S179" s="5"/>
      <c r="T179" s="5"/>
      <c r="U179" s="69"/>
      <c r="V179" s="69"/>
      <c r="W179" s="69"/>
    </row>
    <row r="180">
      <c r="R180" s="5"/>
      <c r="S180" s="5"/>
      <c r="T180" s="5"/>
      <c r="U180" s="69"/>
      <c r="V180" s="69"/>
      <c r="W180" s="69"/>
    </row>
    <row r="181">
      <c r="R181" s="5"/>
      <c r="S181" s="5"/>
      <c r="T181" s="5"/>
      <c r="U181" s="69"/>
      <c r="V181" s="69"/>
      <c r="W181" s="69"/>
    </row>
    <row r="182">
      <c r="R182" s="5"/>
      <c r="S182" s="5"/>
      <c r="T182" s="5"/>
      <c r="U182" s="69"/>
      <c r="V182" s="69"/>
      <c r="W182" s="69"/>
    </row>
    <row r="183">
      <c r="R183" s="5"/>
      <c r="S183" s="5"/>
      <c r="T183" s="5"/>
      <c r="U183" s="69"/>
      <c r="V183" s="69"/>
      <c r="W183" s="69"/>
    </row>
    <row r="184">
      <c r="R184" s="5"/>
      <c r="S184" s="5"/>
      <c r="T184" s="5"/>
      <c r="U184" s="69"/>
      <c r="V184" s="69"/>
      <c r="W184" s="69"/>
    </row>
    <row r="185">
      <c r="R185" s="5"/>
      <c r="S185" s="5"/>
      <c r="T185" s="5"/>
      <c r="U185" s="69"/>
      <c r="V185" s="69"/>
      <c r="W185" s="69"/>
    </row>
    <row r="186">
      <c r="R186" s="5"/>
      <c r="S186" s="5"/>
      <c r="T186" s="5"/>
      <c r="U186" s="69"/>
      <c r="V186" s="69"/>
      <c r="W186" s="69"/>
    </row>
    <row r="187">
      <c r="R187" s="5"/>
      <c r="S187" s="5"/>
      <c r="T187" s="5"/>
      <c r="U187" s="69"/>
      <c r="V187" s="69"/>
      <c r="W187" s="69"/>
    </row>
    <row r="188">
      <c r="R188" s="5"/>
      <c r="S188" s="5"/>
      <c r="T188" s="5"/>
      <c r="U188" s="69"/>
      <c r="V188" s="69"/>
      <c r="W188" s="69"/>
    </row>
    <row r="189">
      <c r="R189" s="5"/>
      <c r="S189" s="5"/>
      <c r="T189" s="5"/>
      <c r="U189" s="69"/>
      <c r="V189" s="69"/>
      <c r="W189" s="69"/>
    </row>
    <row r="190">
      <c r="R190" s="5"/>
      <c r="S190" s="5"/>
      <c r="T190" s="5"/>
      <c r="U190" s="69"/>
      <c r="V190" s="69"/>
      <c r="W190" s="69"/>
    </row>
    <row r="191">
      <c r="R191" s="5"/>
      <c r="S191" s="5"/>
      <c r="T191" s="5"/>
      <c r="U191" s="69"/>
      <c r="V191" s="69"/>
      <c r="W191" s="69"/>
    </row>
    <row r="192">
      <c r="R192" s="5"/>
      <c r="S192" s="5"/>
      <c r="T192" s="5"/>
      <c r="U192" s="69"/>
      <c r="V192" s="69"/>
      <c r="W192" s="69"/>
    </row>
    <row r="193">
      <c r="R193" s="5"/>
      <c r="S193" s="5"/>
      <c r="T193" s="5"/>
      <c r="U193" s="69"/>
      <c r="V193" s="69"/>
      <c r="W193" s="69"/>
    </row>
    <row r="194">
      <c r="R194" s="5"/>
      <c r="S194" s="5"/>
      <c r="T194" s="5"/>
      <c r="U194" s="69"/>
      <c r="V194" s="69"/>
      <c r="W194" s="69"/>
    </row>
    <row r="195">
      <c r="R195" s="5"/>
      <c r="S195" s="5"/>
      <c r="T195" s="5"/>
      <c r="U195" s="69"/>
      <c r="V195" s="69"/>
      <c r="W195" s="69"/>
    </row>
    <row r="196">
      <c r="R196" s="5"/>
      <c r="S196" s="5"/>
      <c r="T196" s="5"/>
      <c r="U196" s="69"/>
      <c r="V196" s="69"/>
      <c r="W196" s="69"/>
    </row>
    <row r="197">
      <c r="R197" s="5"/>
      <c r="S197" s="5"/>
      <c r="T197" s="5"/>
      <c r="U197" s="69"/>
      <c r="V197" s="69"/>
      <c r="W197" s="69"/>
    </row>
    <row r="198">
      <c r="R198" s="5"/>
      <c r="S198" s="5"/>
      <c r="T198" s="5"/>
      <c r="U198" s="69"/>
      <c r="V198" s="69"/>
      <c r="W198" s="69"/>
    </row>
    <row r="199">
      <c r="R199" s="5"/>
      <c r="S199" s="5"/>
      <c r="T199" s="5"/>
      <c r="U199" s="69"/>
      <c r="V199" s="69"/>
      <c r="W199" s="69"/>
    </row>
    <row r="200">
      <c r="R200" s="5"/>
      <c r="S200" s="5"/>
      <c r="T200" s="5"/>
      <c r="U200" s="69"/>
      <c r="V200" s="69"/>
      <c r="W200" s="69"/>
    </row>
    <row r="201">
      <c r="R201" s="5"/>
      <c r="S201" s="5"/>
      <c r="T201" s="5"/>
      <c r="U201" s="69"/>
      <c r="V201" s="69"/>
      <c r="W201" s="69"/>
    </row>
    <row r="202">
      <c r="R202" s="5"/>
      <c r="S202" s="5"/>
      <c r="T202" s="5"/>
      <c r="U202" s="69"/>
      <c r="V202" s="69"/>
      <c r="W202" s="69"/>
    </row>
    <row r="203">
      <c r="R203" s="5"/>
      <c r="S203" s="5"/>
      <c r="T203" s="5"/>
      <c r="U203" s="69"/>
      <c r="V203" s="69"/>
      <c r="W203" s="69"/>
    </row>
    <row r="204">
      <c r="R204" s="5"/>
      <c r="S204" s="5"/>
      <c r="T204" s="5"/>
      <c r="U204" s="69"/>
      <c r="V204" s="69"/>
      <c r="W204" s="69"/>
    </row>
    <row r="205">
      <c r="R205" s="5"/>
      <c r="S205" s="5"/>
      <c r="T205" s="5"/>
      <c r="U205" s="69"/>
      <c r="V205" s="69"/>
      <c r="W205" s="69"/>
    </row>
    <row r="206">
      <c r="R206" s="5"/>
      <c r="S206" s="5"/>
      <c r="T206" s="5"/>
      <c r="U206" s="69"/>
      <c r="V206" s="69"/>
      <c r="W206" s="69"/>
    </row>
    <row r="207">
      <c r="R207" s="5"/>
      <c r="S207" s="5"/>
      <c r="T207" s="5"/>
      <c r="U207" s="69"/>
      <c r="V207" s="69"/>
      <c r="W207" s="69"/>
    </row>
    <row r="208">
      <c r="R208" s="5"/>
      <c r="S208" s="5"/>
      <c r="T208" s="5"/>
      <c r="U208" s="69"/>
      <c r="V208" s="69"/>
      <c r="W208" s="69"/>
    </row>
    <row r="209">
      <c r="R209" s="5"/>
      <c r="S209" s="5"/>
      <c r="T209" s="5"/>
      <c r="U209" s="69"/>
      <c r="V209" s="69"/>
      <c r="W209" s="69"/>
    </row>
    <row r="210">
      <c r="R210" s="5"/>
      <c r="S210" s="5"/>
      <c r="T210" s="5"/>
      <c r="U210" s="69"/>
      <c r="V210" s="69"/>
      <c r="W210" s="69"/>
    </row>
    <row r="211">
      <c r="R211" s="5"/>
      <c r="S211" s="5"/>
      <c r="T211" s="5"/>
      <c r="U211" s="69"/>
      <c r="V211" s="69"/>
      <c r="W211" s="69"/>
    </row>
    <row r="212">
      <c r="R212" s="5"/>
      <c r="S212" s="5"/>
      <c r="T212" s="5"/>
      <c r="U212" s="69"/>
      <c r="V212" s="69"/>
      <c r="W212" s="69"/>
    </row>
    <row r="213">
      <c r="R213" s="5"/>
      <c r="S213" s="5"/>
      <c r="T213" s="5"/>
      <c r="U213" s="69"/>
      <c r="V213" s="69"/>
      <c r="W213" s="69"/>
    </row>
    <row r="214">
      <c r="R214" s="5"/>
      <c r="S214" s="5"/>
      <c r="T214" s="5"/>
      <c r="U214" s="69"/>
      <c r="V214" s="69"/>
      <c r="W214" s="69"/>
    </row>
    <row r="215">
      <c r="R215" s="5"/>
      <c r="S215" s="5"/>
      <c r="T215" s="5"/>
      <c r="U215" s="69"/>
      <c r="V215" s="69"/>
      <c r="W215" s="69"/>
    </row>
    <row r="216">
      <c r="R216" s="5"/>
      <c r="S216" s="5"/>
      <c r="T216" s="5"/>
      <c r="U216" s="69"/>
      <c r="V216" s="69"/>
      <c r="W216" s="69"/>
    </row>
    <row r="217">
      <c r="R217" s="5"/>
      <c r="S217" s="5"/>
      <c r="T217" s="5"/>
      <c r="U217" s="69"/>
      <c r="V217" s="69"/>
      <c r="W217" s="69"/>
    </row>
    <row r="218">
      <c r="R218" s="5"/>
      <c r="S218" s="5"/>
      <c r="T218" s="5"/>
      <c r="U218" s="69"/>
      <c r="V218" s="69"/>
      <c r="W218" s="69"/>
    </row>
    <row r="219">
      <c r="R219" s="5"/>
      <c r="S219" s="5"/>
      <c r="T219" s="5"/>
      <c r="U219" s="69"/>
      <c r="V219" s="69"/>
      <c r="W219" s="69"/>
    </row>
    <row r="220">
      <c r="R220" s="5"/>
      <c r="S220" s="5"/>
      <c r="T220" s="5"/>
      <c r="U220" s="69"/>
      <c r="V220" s="69"/>
      <c r="W220" s="69"/>
    </row>
    <row r="221">
      <c r="R221" s="5"/>
      <c r="S221" s="5"/>
      <c r="T221" s="5"/>
      <c r="U221" s="69"/>
      <c r="V221" s="69"/>
      <c r="W221" s="69"/>
    </row>
    <row r="222">
      <c r="R222" s="5"/>
      <c r="S222" s="5"/>
      <c r="T222" s="5"/>
      <c r="U222" s="69"/>
      <c r="V222" s="69"/>
      <c r="W222" s="69"/>
    </row>
    <row r="223">
      <c r="R223" s="5"/>
      <c r="S223" s="5"/>
      <c r="T223" s="5"/>
      <c r="U223" s="69"/>
      <c r="V223" s="69"/>
      <c r="W223" s="69"/>
    </row>
    <row r="224">
      <c r="R224" s="5"/>
      <c r="S224" s="5"/>
      <c r="T224" s="5"/>
      <c r="U224" s="69"/>
      <c r="V224" s="69"/>
      <c r="W224" s="69"/>
    </row>
    <row r="225">
      <c r="R225" s="5"/>
      <c r="S225" s="5"/>
      <c r="T225" s="5"/>
      <c r="U225" s="69"/>
      <c r="V225" s="69"/>
      <c r="W225" s="69"/>
    </row>
    <row r="226">
      <c r="R226" s="5"/>
      <c r="S226" s="5"/>
      <c r="T226" s="5"/>
      <c r="U226" s="69"/>
      <c r="V226" s="69"/>
      <c r="W226" s="69"/>
    </row>
    <row r="227">
      <c r="R227" s="5"/>
      <c r="S227" s="5"/>
      <c r="T227" s="5"/>
      <c r="U227" s="69"/>
      <c r="V227" s="69"/>
      <c r="W227" s="69"/>
    </row>
    <row r="228">
      <c r="R228" s="5"/>
      <c r="S228" s="5"/>
      <c r="T228" s="5"/>
      <c r="U228" s="69"/>
      <c r="V228" s="69"/>
      <c r="W228" s="69"/>
    </row>
    <row r="229">
      <c r="R229" s="5"/>
      <c r="S229" s="5"/>
      <c r="T229" s="5"/>
      <c r="U229" s="69"/>
      <c r="V229" s="69"/>
      <c r="W229" s="69"/>
    </row>
    <row r="230">
      <c r="R230" s="5"/>
      <c r="S230" s="5"/>
      <c r="T230" s="5"/>
      <c r="U230" s="69"/>
      <c r="V230" s="69"/>
      <c r="W230" s="69"/>
    </row>
    <row r="231">
      <c r="R231" s="5"/>
      <c r="S231" s="5"/>
      <c r="T231" s="5"/>
      <c r="U231" s="69"/>
      <c r="V231" s="69"/>
      <c r="W231" s="69"/>
    </row>
    <row r="232">
      <c r="R232" s="5"/>
      <c r="S232" s="5"/>
      <c r="T232" s="5"/>
      <c r="U232" s="69"/>
      <c r="V232" s="69"/>
      <c r="W232" s="69"/>
    </row>
    <row r="233">
      <c r="R233" s="5"/>
      <c r="S233" s="5"/>
      <c r="T233" s="5"/>
      <c r="U233" s="69"/>
      <c r="V233" s="69"/>
      <c r="W233" s="69"/>
    </row>
    <row r="234">
      <c r="R234" s="5"/>
      <c r="S234" s="5"/>
      <c r="T234" s="5"/>
      <c r="U234" s="69"/>
      <c r="V234" s="69"/>
      <c r="W234" s="69"/>
    </row>
    <row r="235">
      <c r="R235" s="5"/>
      <c r="S235" s="5"/>
      <c r="T235" s="5"/>
      <c r="U235" s="69"/>
      <c r="V235" s="69"/>
      <c r="W235" s="69"/>
    </row>
    <row r="236">
      <c r="R236" s="5"/>
      <c r="S236" s="5"/>
      <c r="T236" s="5"/>
      <c r="U236" s="69"/>
      <c r="V236" s="69"/>
      <c r="W236" s="69"/>
    </row>
    <row r="237">
      <c r="R237" s="5"/>
      <c r="S237" s="5"/>
      <c r="T237" s="5"/>
      <c r="U237" s="69"/>
      <c r="V237" s="69"/>
      <c r="W237" s="69"/>
    </row>
    <row r="238">
      <c r="R238" s="5"/>
      <c r="S238" s="5"/>
      <c r="T238" s="5"/>
      <c r="U238" s="69"/>
      <c r="V238" s="69"/>
      <c r="W238" s="69"/>
    </row>
    <row r="239">
      <c r="R239" s="5"/>
      <c r="S239" s="5"/>
      <c r="T239" s="5"/>
      <c r="U239" s="69"/>
      <c r="V239" s="69"/>
      <c r="W239" s="69"/>
    </row>
    <row r="240">
      <c r="R240" s="5"/>
      <c r="S240" s="5"/>
      <c r="T240" s="5"/>
      <c r="U240" s="69"/>
      <c r="V240" s="69"/>
      <c r="W240" s="69"/>
    </row>
    <row r="241">
      <c r="R241" s="5"/>
      <c r="S241" s="5"/>
      <c r="T241" s="5"/>
      <c r="U241" s="69"/>
      <c r="V241" s="69"/>
      <c r="W241" s="69"/>
    </row>
    <row r="242">
      <c r="R242" s="5"/>
      <c r="S242" s="5"/>
      <c r="T242" s="5"/>
      <c r="U242" s="69"/>
      <c r="V242" s="69"/>
      <c r="W242" s="69"/>
    </row>
    <row r="243">
      <c r="R243" s="5"/>
      <c r="S243" s="5"/>
      <c r="T243" s="5"/>
      <c r="U243" s="69"/>
      <c r="V243" s="69"/>
      <c r="W243" s="69"/>
    </row>
    <row r="244">
      <c r="R244" s="5"/>
      <c r="S244" s="5"/>
      <c r="T244" s="5"/>
      <c r="U244" s="69"/>
      <c r="V244" s="69"/>
      <c r="W244" s="69"/>
    </row>
    <row r="245">
      <c r="R245" s="5"/>
      <c r="S245" s="5"/>
      <c r="T245" s="5"/>
      <c r="U245" s="69"/>
      <c r="V245" s="69"/>
      <c r="W245" s="69"/>
    </row>
    <row r="246">
      <c r="R246" s="5"/>
      <c r="S246" s="5"/>
      <c r="T246" s="5"/>
      <c r="U246" s="69"/>
      <c r="V246" s="69"/>
      <c r="W246" s="69"/>
    </row>
    <row r="247">
      <c r="R247" s="5"/>
      <c r="S247" s="5"/>
      <c r="T247" s="5"/>
      <c r="U247" s="69"/>
      <c r="V247" s="69"/>
      <c r="W247" s="69"/>
    </row>
    <row r="248">
      <c r="R248" s="5"/>
      <c r="S248" s="5"/>
      <c r="T248" s="5"/>
      <c r="U248" s="69"/>
      <c r="V248" s="69"/>
      <c r="W248" s="69"/>
    </row>
    <row r="249">
      <c r="R249" s="5"/>
      <c r="S249" s="5"/>
      <c r="T249" s="5"/>
      <c r="U249" s="69"/>
      <c r="V249" s="69"/>
      <c r="W249" s="69"/>
    </row>
    <row r="250">
      <c r="R250" s="5"/>
      <c r="S250" s="5"/>
      <c r="T250" s="5"/>
      <c r="U250" s="69"/>
      <c r="V250" s="69"/>
      <c r="W250" s="69"/>
    </row>
    <row r="251">
      <c r="R251" s="5"/>
      <c r="S251" s="5"/>
      <c r="T251" s="5"/>
      <c r="U251" s="69"/>
      <c r="V251" s="69"/>
      <c r="W251" s="69"/>
    </row>
    <row r="252">
      <c r="R252" s="5"/>
      <c r="S252" s="5"/>
      <c r="T252" s="5"/>
      <c r="U252" s="69"/>
      <c r="V252" s="69"/>
      <c r="W252" s="69"/>
    </row>
    <row r="253">
      <c r="R253" s="5"/>
      <c r="S253" s="5"/>
      <c r="T253" s="5"/>
      <c r="U253" s="69"/>
      <c r="V253" s="69"/>
      <c r="W253" s="69"/>
    </row>
    <row r="254">
      <c r="R254" s="5"/>
      <c r="S254" s="5"/>
      <c r="T254" s="5"/>
      <c r="U254" s="69"/>
      <c r="V254" s="69"/>
      <c r="W254" s="69"/>
    </row>
    <row r="255">
      <c r="R255" s="5"/>
      <c r="S255" s="5"/>
      <c r="T255" s="5"/>
      <c r="U255" s="69"/>
      <c r="V255" s="69"/>
      <c r="W255" s="69"/>
    </row>
    <row r="256">
      <c r="R256" s="5"/>
      <c r="S256" s="5"/>
      <c r="T256" s="5"/>
      <c r="U256" s="69"/>
      <c r="V256" s="69"/>
      <c r="W256" s="69"/>
    </row>
    <row r="257">
      <c r="R257" s="5"/>
      <c r="S257" s="5"/>
      <c r="T257" s="5"/>
      <c r="U257" s="69"/>
      <c r="V257" s="69"/>
      <c r="W257" s="69"/>
    </row>
    <row r="258">
      <c r="R258" s="5"/>
      <c r="S258" s="5"/>
      <c r="T258" s="5"/>
      <c r="U258" s="69"/>
      <c r="V258" s="69"/>
      <c r="W258" s="69"/>
    </row>
    <row r="259">
      <c r="R259" s="5"/>
      <c r="S259" s="5"/>
      <c r="T259" s="5"/>
      <c r="U259" s="69"/>
      <c r="V259" s="69"/>
      <c r="W259" s="69"/>
    </row>
    <row r="260">
      <c r="R260" s="5"/>
      <c r="S260" s="5"/>
      <c r="T260" s="5"/>
      <c r="U260" s="69"/>
      <c r="V260" s="69"/>
      <c r="W260" s="69"/>
    </row>
    <row r="261">
      <c r="R261" s="5"/>
      <c r="S261" s="5"/>
      <c r="T261" s="5"/>
      <c r="U261" s="69"/>
      <c r="V261" s="69"/>
      <c r="W261" s="69"/>
    </row>
    <row r="262">
      <c r="R262" s="5"/>
      <c r="S262" s="5"/>
      <c r="T262" s="5"/>
      <c r="U262" s="69"/>
      <c r="V262" s="69"/>
      <c r="W262" s="69"/>
    </row>
    <row r="263">
      <c r="R263" s="5"/>
      <c r="S263" s="5"/>
      <c r="T263" s="5"/>
      <c r="U263" s="69"/>
      <c r="V263" s="69"/>
      <c r="W263" s="69"/>
    </row>
    <row r="264">
      <c r="R264" s="5"/>
      <c r="S264" s="5"/>
      <c r="T264" s="5"/>
      <c r="U264" s="69"/>
      <c r="V264" s="69"/>
      <c r="W264" s="69"/>
    </row>
    <row r="265">
      <c r="R265" s="5"/>
      <c r="S265" s="5"/>
      <c r="T265" s="5"/>
      <c r="U265" s="69"/>
      <c r="V265" s="69"/>
      <c r="W265" s="69"/>
    </row>
    <row r="266">
      <c r="R266" s="5"/>
      <c r="S266" s="5"/>
      <c r="T266" s="5"/>
      <c r="U266" s="69"/>
      <c r="V266" s="69"/>
      <c r="W266" s="69"/>
    </row>
    <row r="267">
      <c r="R267" s="5"/>
      <c r="S267" s="5"/>
      <c r="T267" s="5"/>
      <c r="U267" s="69"/>
      <c r="V267" s="69"/>
      <c r="W267" s="69"/>
    </row>
    <row r="268">
      <c r="R268" s="5"/>
      <c r="S268" s="5"/>
      <c r="T268" s="5"/>
      <c r="U268" s="69"/>
      <c r="V268" s="69"/>
      <c r="W268" s="69"/>
    </row>
    <row r="269">
      <c r="R269" s="5"/>
      <c r="S269" s="5"/>
      <c r="T269" s="5"/>
      <c r="U269" s="69"/>
      <c r="V269" s="69"/>
      <c r="W269" s="69"/>
    </row>
    <row r="270">
      <c r="R270" s="5"/>
      <c r="S270" s="5"/>
      <c r="T270" s="5"/>
      <c r="U270" s="69"/>
      <c r="V270" s="69"/>
      <c r="W270" s="69"/>
    </row>
    <row r="271">
      <c r="R271" s="5"/>
      <c r="S271" s="5"/>
      <c r="T271" s="5"/>
      <c r="U271" s="69"/>
      <c r="V271" s="69"/>
      <c r="W271" s="69"/>
    </row>
    <row r="272">
      <c r="R272" s="5"/>
      <c r="S272" s="5"/>
      <c r="T272" s="5"/>
      <c r="U272" s="69"/>
      <c r="V272" s="69"/>
      <c r="W272" s="69"/>
    </row>
    <row r="273">
      <c r="R273" s="5"/>
      <c r="S273" s="5"/>
      <c r="T273" s="5"/>
      <c r="U273" s="69"/>
      <c r="V273" s="69"/>
      <c r="W273" s="69"/>
    </row>
    <row r="274">
      <c r="R274" s="5"/>
      <c r="S274" s="5"/>
      <c r="T274" s="5"/>
      <c r="U274" s="69"/>
      <c r="V274" s="69"/>
      <c r="W274" s="69"/>
    </row>
    <row r="275">
      <c r="R275" s="5"/>
      <c r="S275" s="5"/>
      <c r="T275" s="5"/>
      <c r="U275" s="69"/>
      <c r="V275" s="69"/>
      <c r="W275" s="69"/>
    </row>
    <row r="276">
      <c r="R276" s="5"/>
      <c r="S276" s="5"/>
      <c r="T276" s="5"/>
      <c r="U276" s="69"/>
      <c r="V276" s="69"/>
      <c r="W276" s="69"/>
    </row>
    <row r="277">
      <c r="R277" s="5"/>
      <c r="S277" s="5"/>
      <c r="T277" s="5"/>
      <c r="U277" s="69"/>
      <c r="V277" s="69"/>
      <c r="W277" s="69"/>
    </row>
    <row r="278">
      <c r="R278" s="5"/>
      <c r="S278" s="5"/>
      <c r="T278" s="5"/>
      <c r="U278" s="69"/>
      <c r="V278" s="69"/>
      <c r="W278" s="69"/>
    </row>
    <row r="279">
      <c r="R279" s="5"/>
      <c r="S279" s="5"/>
      <c r="T279" s="5"/>
      <c r="U279" s="69"/>
      <c r="V279" s="69"/>
      <c r="W279" s="69"/>
    </row>
    <row r="280">
      <c r="R280" s="5"/>
      <c r="S280" s="5"/>
      <c r="T280" s="5"/>
      <c r="U280" s="69"/>
      <c r="V280" s="69"/>
      <c r="W280" s="69"/>
    </row>
    <row r="281">
      <c r="R281" s="5"/>
      <c r="S281" s="5"/>
      <c r="T281" s="5"/>
      <c r="U281" s="69"/>
      <c r="V281" s="69"/>
      <c r="W281" s="69"/>
    </row>
    <row r="282">
      <c r="R282" s="5"/>
      <c r="S282" s="5"/>
      <c r="T282" s="5"/>
      <c r="U282" s="69"/>
      <c r="V282" s="69"/>
      <c r="W282" s="69"/>
    </row>
    <row r="283">
      <c r="R283" s="5"/>
      <c r="S283" s="5"/>
      <c r="T283" s="5"/>
      <c r="U283" s="69"/>
      <c r="V283" s="69"/>
      <c r="W283" s="69"/>
    </row>
    <row r="284">
      <c r="R284" s="5"/>
      <c r="S284" s="5"/>
      <c r="T284" s="5"/>
      <c r="U284" s="69"/>
      <c r="V284" s="69"/>
      <c r="W284" s="69"/>
    </row>
    <row r="285">
      <c r="R285" s="5"/>
      <c r="S285" s="5"/>
      <c r="T285" s="5"/>
      <c r="U285" s="69"/>
      <c r="V285" s="69"/>
      <c r="W285" s="69"/>
    </row>
    <row r="286">
      <c r="R286" s="5"/>
      <c r="S286" s="5"/>
      <c r="T286" s="5"/>
      <c r="U286" s="69"/>
      <c r="V286" s="69"/>
      <c r="W286" s="69"/>
    </row>
    <row r="287">
      <c r="R287" s="5"/>
      <c r="S287" s="5"/>
      <c r="T287" s="5"/>
      <c r="U287" s="69"/>
      <c r="V287" s="69"/>
      <c r="W287" s="69"/>
    </row>
    <row r="288">
      <c r="R288" s="5"/>
      <c r="S288" s="5"/>
      <c r="T288" s="5"/>
      <c r="U288" s="69"/>
      <c r="V288" s="69"/>
      <c r="W288" s="69"/>
    </row>
    <row r="289">
      <c r="R289" s="5"/>
      <c r="S289" s="5"/>
      <c r="T289" s="5"/>
      <c r="U289" s="69"/>
      <c r="V289" s="69"/>
      <c r="W289" s="69"/>
    </row>
    <row r="290">
      <c r="R290" s="5"/>
      <c r="S290" s="5"/>
      <c r="T290" s="5"/>
      <c r="U290" s="69"/>
      <c r="V290" s="69"/>
      <c r="W290" s="69"/>
    </row>
    <row r="291">
      <c r="R291" s="5"/>
      <c r="S291" s="5"/>
      <c r="T291" s="5"/>
      <c r="U291" s="69"/>
      <c r="V291" s="69"/>
      <c r="W291" s="69"/>
    </row>
    <row r="292">
      <c r="R292" s="5"/>
      <c r="S292" s="5"/>
      <c r="T292" s="5"/>
      <c r="U292" s="69"/>
      <c r="V292" s="69"/>
      <c r="W292" s="69"/>
    </row>
    <row r="293">
      <c r="R293" s="5"/>
      <c r="S293" s="5"/>
      <c r="T293" s="5"/>
      <c r="U293" s="69"/>
      <c r="V293" s="69"/>
      <c r="W293" s="69"/>
    </row>
    <row r="294">
      <c r="R294" s="5"/>
      <c r="S294" s="5"/>
      <c r="T294" s="5"/>
      <c r="U294" s="69"/>
      <c r="V294" s="69"/>
      <c r="W294" s="69"/>
    </row>
    <row r="295">
      <c r="R295" s="5"/>
      <c r="S295" s="5"/>
      <c r="T295" s="5"/>
      <c r="U295" s="69"/>
      <c r="V295" s="69"/>
      <c r="W295" s="69"/>
    </row>
    <row r="296">
      <c r="R296" s="5"/>
      <c r="S296" s="5"/>
      <c r="T296" s="5"/>
      <c r="U296" s="69"/>
      <c r="V296" s="69"/>
      <c r="W296" s="69"/>
    </row>
    <row r="297">
      <c r="R297" s="5"/>
      <c r="S297" s="5"/>
      <c r="T297" s="5"/>
      <c r="U297" s="69"/>
      <c r="V297" s="69"/>
      <c r="W297" s="69"/>
    </row>
    <row r="298">
      <c r="R298" s="5"/>
      <c r="S298" s="5"/>
      <c r="T298" s="5"/>
      <c r="U298" s="69"/>
      <c r="V298" s="69"/>
      <c r="W298" s="69"/>
    </row>
    <row r="299">
      <c r="R299" s="5"/>
      <c r="S299" s="5"/>
      <c r="T299" s="5"/>
      <c r="U299" s="69"/>
      <c r="V299" s="69"/>
      <c r="W299" s="69"/>
    </row>
    <row r="300">
      <c r="R300" s="5"/>
      <c r="S300" s="5"/>
      <c r="T300" s="5"/>
      <c r="U300" s="69"/>
      <c r="V300" s="69"/>
      <c r="W300" s="69"/>
    </row>
    <row r="301">
      <c r="R301" s="5"/>
      <c r="S301" s="5"/>
      <c r="T301" s="5"/>
      <c r="U301" s="69"/>
      <c r="V301" s="69"/>
      <c r="W301" s="69"/>
    </row>
    <row r="302">
      <c r="R302" s="5"/>
      <c r="S302" s="5"/>
      <c r="T302" s="5"/>
      <c r="U302" s="69"/>
      <c r="V302" s="69"/>
      <c r="W302" s="69"/>
    </row>
    <row r="303">
      <c r="R303" s="5"/>
      <c r="S303" s="5"/>
      <c r="T303" s="5"/>
      <c r="U303" s="69"/>
      <c r="V303" s="69"/>
      <c r="W303" s="69"/>
    </row>
    <row r="304">
      <c r="R304" s="5"/>
      <c r="S304" s="5"/>
      <c r="T304" s="5"/>
      <c r="U304" s="69"/>
      <c r="V304" s="69"/>
      <c r="W304" s="69"/>
    </row>
    <row r="305">
      <c r="R305" s="5"/>
      <c r="S305" s="5"/>
      <c r="T305" s="5"/>
      <c r="U305" s="69"/>
      <c r="V305" s="69"/>
      <c r="W305" s="69"/>
    </row>
    <row r="306">
      <c r="R306" s="5"/>
      <c r="S306" s="5"/>
      <c r="T306" s="5"/>
      <c r="U306" s="69"/>
      <c r="V306" s="69"/>
      <c r="W306" s="69"/>
    </row>
    <row r="307">
      <c r="R307" s="5"/>
      <c r="S307" s="5"/>
      <c r="T307" s="5"/>
      <c r="U307" s="69"/>
      <c r="V307" s="69"/>
      <c r="W307" s="69"/>
    </row>
    <row r="308">
      <c r="R308" s="5"/>
      <c r="S308" s="5"/>
      <c r="T308" s="5"/>
      <c r="U308" s="69"/>
      <c r="V308" s="69"/>
      <c r="W308" s="69"/>
    </row>
    <row r="309">
      <c r="R309" s="5"/>
      <c r="S309" s="5"/>
      <c r="T309" s="5"/>
      <c r="U309" s="69"/>
      <c r="V309" s="69"/>
      <c r="W309" s="69"/>
    </row>
    <row r="310">
      <c r="R310" s="5"/>
      <c r="S310" s="5"/>
      <c r="T310" s="5"/>
      <c r="U310" s="69"/>
      <c r="V310" s="69"/>
      <c r="W310" s="69"/>
    </row>
    <row r="311">
      <c r="R311" s="5"/>
      <c r="S311" s="5"/>
      <c r="T311" s="5"/>
      <c r="U311" s="69"/>
      <c r="V311" s="69"/>
      <c r="W311" s="69"/>
    </row>
    <row r="312">
      <c r="R312" s="5"/>
      <c r="S312" s="5"/>
      <c r="T312" s="5"/>
      <c r="U312" s="69"/>
      <c r="V312" s="69"/>
      <c r="W312" s="69"/>
    </row>
    <row r="313">
      <c r="R313" s="5"/>
      <c r="S313" s="5"/>
      <c r="T313" s="5"/>
      <c r="U313" s="69"/>
      <c r="V313" s="69"/>
      <c r="W313" s="69"/>
    </row>
    <row r="314">
      <c r="R314" s="5"/>
      <c r="S314" s="5"/>
      <c r="T314" s="5"/>
      <c r="U314" s="69"/>
      <c r="V314" s="69"/>
      <c r="W314" s="69"/>
    </row>
    <row r="315">
      <c r="R315" s="5"/>
      <c r="S315" s="5"/>
      <c r="T315" s="5"/>
      <c r="U315" s="69"/>
      <c r="V315" s="69"/>
      <c r="W315" s="69"/>
    </row>
    <row r="316">
      <c r="R316" s="5"/>
      <c r="S316" s="5"/>
      <c r="T316" s="5"/>
      <c r="U316" s="69"/>
      <c r="V316" s="69"/>
      <c r="W316" s="69"/>
    </row>
    <row r="317">
      <c r="R317" s="5"/>
      <c r="S317" s="5"/>
      <c r="T317" s="5"/>
      <c r="U317" s="69"/>
      <c r="V317" s="69"/>
      <c r="W317" s="69"/>
    </row>
    <row r="318">
      <c r="R318" s="5"/>
      <c r="S318" s="5"/>
      <c r="T318" s="5"/>
      <c r="U318" s="69"/>
      <c r="V318" s="69"/>
      <c r="W318" s="69"/>
    </row>
    <row r="319">
      <c r="R319" s="5"/>
      <c r="S319" s="5"/>
      <c r="T319" s="5"/>
      <c r="U319" s="69"/>
      <c r="V319" s="69"/>
      <c r="W319" s="69"/>
    </row>
    <row r="320">
      <c r="R320" s="5"/>
      <c r="S320" s="5"/>
      <c r="T320" s="5"/>
      <c r="U320" s="69"/>
      <c r="V320" s="69"/>
      <c r="W320" s="69"/>
    </row>
    <row r="321">
      <c r="R321" s="5"/>
      <c r="S321" s="5"/>
      <c r="T321" s="5"/>
      <c r="U321" s="69"/>
      <c r="V321" s="69"/>
      <c r="W321" s="69"/>
    </row>
    <row r="322">
      <c r="R322" s="5"/>
      <c r="S322" s="5"/>
      <c r="T322" s="5"/>
      <c r="U322" s="69"/>
      <c r="V322" s="69"/>
      <c r="W322" s="69"/>
    </row>
    <row r="323">
      <c r="R323" s="5"/>
      <c r="S323" s="5"/>
      <c r="T323" s="5"/>
      <c r="U323" s="69"/>
      <c r="V323" s="69"/>
      <c r="W323" s="69"/>
    </row>
    <row r="324">
      <c r="R324" s="5"/>
      <c r="S324" s="5"/>
      <c r="T324" s="5"/>
      <c r="U324" s="69"/>
      <c r="V324" s="69"/>
      <c r="W324" s="69"/>
    </row>
    <row r="325">
      <c r="R325" s="5"/>
      <c r="S325" s="5"/>
      <c r="T325" s="5"/>
      <c r="U325" s="69"/>
      <c r="V325" s="69"/>
      <c r="W325" s="69"/>
    </row>
    <row r="326">
      <c r="R326" s="5"/>
      <c r="S326" s="5"/>
      <c r="T326" s="5"/>
      <c r="U326" s="69"/>
      <c r="V326" s="69"/>
      <c r="W326" s="69"/>
    </row>
    <row r="327">
      <c r="R327" s="5"/>
      <c r="S327" s="5"/>
      <c r="T327" s="5"/>
      <c r="U327" s="69"/>
      <c r="V327" s="69"/>
      <c r="W327" s="69"/>
    </row>
    <row r="328">
      <c r="R328" s="5"/>
      <c r="S328" s="5"/>
      <c r="T328" s="5"/>
      <c r="U328" s="69"/>
      <c r="V328" s="69"/>
      <c r="W328" s="69"/>
    </row>
    <row r="329">
      <c r="R329" s="5"/>
      <c r="S329" s="5"/>
      <c r="T329" s="5"/>
      <c r="U329" s="69"/>
      <c r="V329" s="69"/>
      <c r="W329" s="69"/>
    </row>
    <row r="330">
      <c r="R330" s="5"/>
      <c r="S330" s="5"/>
      <c r="T330" s="5"/>
      <c r="U330" s="69"/>
      <c r="V330" s="69"/>
      <c r="W330" s="69"/>
    </row>
    <row r="331">
      <c r="R331" s="5"/>
      <c r="S331" s="5"/>
      <c r="T331" s="5"/>
      <c r="U331" s="69"/>
      <c r="V331" s="69"/>
      <c r="W331" s="69"/>
    </row>
    <row r="332">
      <c r="R332" s="5"/>
      <c r="S332" s="5"/>
      <c r="T332" s="5"/>
      <c r="U332" s="69"/>
      <c r="V332" s="69"/>
      <c r="W332" s="69"/>
    </row>
    <row r="333">
      <c r="R333" s="5"/>
      <c r="S333" s="5"/>
      <c r="T333" s="5"/>
      <c r="U333" s="69"/>
      <c r="V333" s="69"/>
      <c r="W333" s="69"/>
    </row>
    <row r="334">
      <c r="R334" s="5"/>
      <c r="S334" s="5"/>
      <c r="T334" s="5"/>
      <c r="U334" s="69"/>
      <c r="V334" s="69"/>
      <c r="W334" s="69"/>
    </row>
    <row r="335">
      <c r="R335" s="5"/>
      <c r="S335" s="5"/>
      <c r="T335" s="5"/>
      <c r="U335" s="69"/>
      <c r="V335" s="69"/>
      <c r="W335" s="69"/>
    </row>
    <row r="336">
      <c r="R336" s="5"/>
      <c r="S336" s="5"/>
      <c r="T336" s="5"/>
      <c r="U336" s="69"/>
      <c r="V336" s="69"/>
      <c r="W336" s="69"/>
    </row>
    <row r="337">
      <c r="R337" s="5"/>
      <c r="S337" s="5"/>
      <c r="T337" s="5"/>
      <c r="U337" s="69"/>
      <c r="V337" s="69"/>
      <c r="W337" s="69"/>
    </row>
    <row r="338">
      <c r="R338" s="5"/>
      <c r="S338" s="5"/>
      <c r="T338" s="5"/>
      <c r="U338" s="69"/>
      <c r="V338" s="69"/>
      <c r="W338" s="69"/>
    </row>
    <row r="339">
      <c r="R339" s="5"/>
      <c r="S339" s="5"/>
      <c r="T339" s="5"/>
      <c r="U339" s="69"/>
      <c r="V339" s="69"/>
      <c r="W339" s="69"/>
    </row>
    <row r="340">
      <c r="R340" s="5"/>
      <c r="S340" s="5"/>
      <c r="T340" s="5"/>
      <c r="U340" s="69"/>
      <c r="V340" s="69"/>
      <c r="W340" s="69"/>
    </row>
    <row r="341">
      <c r="R341" s="5"/>
      <c r="S341" s="5"/>
      <c r="T341" s="5"/>
      <c r="U341" s="69"/>
      <c r="V341" s="69"/>
      <c r="W341" s="69"/>
    </row>
    <row r="342">
      <c r="R342" s="5"/>
      <c r="S342" s="5"/>
      <c r="T342" s="5"/>
      <c r="U342" s="69"/>
      <c r="V342" s="69"/>
      <c r="W342" s="69"/>
    </row>
    <row r="343">
      <c r="R343" s="5"/>
      <c r="S343" s="5"/>
      <c r="T343" s="5"/>
      <c r="U343" s="69"/>
      <c r="V343" s="69"/>
      <c r="W343" s="69"/>
    </row>
    <row r="344">
      <c r="R344" s="5"/>
      <c r="S344" s="5"/>
      <c r="T344" s="5"/>
      <c r="U344" s="69"/>
      <c r="V344" s="69"/>
      <c r="W344" s="69"/>
    </row>
    <row r="345">
      <c r="R345" s="5"/>
      <c r="S345" s="5"/>
      <c r="T345" s="5"/>
      <c r="U345" s="69"/>
      <c r="V345" s="69"/>
      <c r="W345" s="69"/>
    </row>
    <row r="346">
      <c r="R346" s="5"/>
      <c r="S346" s="5"/>
      <c r="T346" s="5"/>
      <c r="U346" s="69"/>
      <c r="V346" s="69"/>
      <c r="W346" s="69"/>
    </row>
    <row r="347">
      <c r="R347" s="5"/>
      <c r="S347" s="5"/>
      <c r="T347" s="5"/>
      <c r="U347" s="69"/>
      <c r="V347" s="69"/>
      <c r="W347" s="69"/>
    </row>
    <row r="348">
      <c r="R348" s="5"/>
      <c r="S348" s="5"/>
      <c r="T348" s="5"/>
      <c r="U348" s="69"/>
      <c r="V348" s="69"/>
      <c r="W348" s="69"/>
    </row>
    <row r="349">
      <c r="R349" s="5"/>
      <c r="S349" s="5"/>
      <c r="T349" s="5"/>
      <c r="U349" s="69"/>
      <c r="V349" s="69"/>
      <c r="W349" s="69"/>
    </row>
    <row r="350">
      <c r="R350" s="5"/>
      <c r="S350" s="5"/>
      <c r="T350" s="5"/>
      <c r="U350" s="69"/>
      <c r="V350" s="69"/>
      <c r="W350" s="69"/>
    </row>
    <row r="351">
      <c r="R351" s="5"/>
      <c r="S351" s="5"/>
      <c r="T351" s="5"/>
      <c r="U351" s="69"/>
      <c r="V351" s="69"/>
      <c r="W351" s="69"/>
    </row>
    <row r="352">
      <c r="R352" s="5"/>
      <c r="S352" s="5"/>
      <c r="T352" s="5"/>
      <c r="U352" s="69"/>
      <c r="V352" s="69"/>
      <c r="W352" s="69"/>
    </row>
    <row r="353">
      <c r="R353" s="5"/>
      <c r="S353" s="5"/>
      <c r="T353" s="5"/>
      <c r="U353" s="69"/>
      <c r="V353" s="69"/>
      <c r="W353" s="69"/>
    </row>
    <row r="354">
      <c r="R354" s="5"/>
      <c r="S354" s="5"/>
      <c r="T354" s="5"/>
      <c r="U354" s="69"/>
      <c r="V354" s="69"/>
      <c r="W354" s="69"/>
    </row>
    <row r="355">
      <c r="R355" s="5"/>
      <c r="S355" s="5"/>
      <c r="T355" s="5"/>
      <c r="U355" s="69"/>
      <c r="V355" s="69"/>
      <c r="W355" s="69"/>
    </row>
    <row r="356">
      <c r="R356" s="5"/>
      <c r="S356" s="5"/>
      <c r="T356" s="5"/>
      <c r="U356" s="69"/>
      <c r="V356" s="69"/>
      <c r="W356" s="69"/>
    </row>
    <row r="357">
      <c r="R357" s="5"/>
      <c r="S357" s="5"/>
      <c r="T357" s="5"/>
      <c r="U357" s="69"/>
      <c r="V357" s="69"/>
      <c r="W357" s="69"/>
    </row>
    <row r="358">
      <c r="R358" s="5"/>
      <c r="S358" s="5"/>
      <c r="T358" s="5"/>
      <c r="U358" s="69"/>
      <c r="V358" s="69"/>
      <c r="W358" s="69"/>
    </row>
    <row r="359">
      <c r="R359" s="5"/>
      <c r="S359" s="5"/>
      <c r="T359" s="5"/>
      <c r="U359" s="69"/>
      <c r="V359" s="69"/>
      <c r="W359" s="69"/>
    </row>
    <row r="360">
      <c r="R360" s="5"/>
      <c r="S360" s="5"/>
      <c r="T360" s="5"/>
      <c r="U360" s="69"/>
      <c r="V360" s="69"/>
      <c r="W360" s="69"/>
    </row>
    <row r="361">
      <c r="R361" s="5"/>
      <c r="S361" s="5"/>
      <c r="T361" s="5"/>
      <c r="U361" s="69"/>
      <c r="V361" s="69"/>
      <c r="W361" s="69"/>
    </row>
    <row r="362">
      <c r="R362" s="5"/>
      <c r="S362" s="5"/>
      <c r="T362" s="5"/>
      <c r="U362" s="69"/>
      <c r="V362" s="69"/>
      <c r="W362" s="69"/>
    </row>
    <row r="363">
      <c r="R363" s="5"/>
      <c r="S363" s="5"/>
      <c r="T363" s="5"/>
      <c r="U363" s="69"/>
      <c r="V363" s="69"/>
      <c r="W363" s="69"/>
    </row>
    <row r="364">
      <c r="R364" s="5"/>
      <c r="S364" s="5"/>
      <c r="T364" s="5"/>
      <c r="U364" s="69"/>
      <c r="V364" s="69"/>
      <c r="W364" s="69"/>
    </row>
    <row r="365">
      <c r="R365" s="5"/>
      <c r="S365" s="5"/>
      <c r="T365" s="5"/>
      <c r="U365" s="69"/>
      <c r="V365" s="69"/>
      <c r="W365" s="69"/>
    </row>
    <row r="366">
      <c r="R366" s="5"/>
      <c r="S366" s="5"/>
      <c r="T366" s="5"/>
      <c r="U366" s="69"/>
      <c r="V366" s="69"/>
      <c r="W366" s="69"/>
    </row>
    <row r="367">
      <c r="R367" s="5"/>
      <c r="S367" s="5"/>
      <c r="T367" s="5"/>
      <c r="U367" s="69"/>
      <c r="V367" s="69"/>
      <c r="W367" s="69"/>
    </row>
    <row r="368">
      <c r="R368" s="5"/>
      <c r="S368" s="5"/>
      <c r="T368" s="5"/>
      <c r="U368" s="69"/>
      <c r="V368" s="69"/>
      <c r="W368" s="69"/>
    </row>
    <row r="369">
      <c r="R369" s="5"/>
      <c r="S369" s="5"/>
      <c r="T369" s="5"/>
      <c r="U369" s="69"/>
      <c r="V369" s="69"/>
      <c r="W369" s="69"/>
    </row>
    <row r="370">
      <c r="R370" s="5"/>
      <c r="S370" s="5"/>
      <c r="T370" s="5"/>
      <c r="U370" s="69"/>
      <c r="V370" s="69"/>
      <c r="W370" s="69"/>
    </row>
    <row r="371">
      <c r="R371" s="5"/>
      <c r="S371" s="5"/>
      <c r="T371" s="5"/>
      <c r="U371" s="69"/>
      <c r="V371" s="69"/>
      <c r="W371" s="69"/>
    </row>
    <row r="372">
      <c r="R372" s="5"/>
      <c r="S372" s="5"/>
      <c r="T372" s="5"/>
      <c r="U372" s="69"/>
      <c r="V372" s="69"/>
      <c r="W372" s="69"/>
    </row>
    <row r="373">
      <c r="R373" s="5"/>
      <c r="S373" s="5"/>
      <c r="T373" s="5"/>
      <c r="U373" s="69"/>
      <c r="V373" s="69"/>
      <c r="W373" s="69"/>
    </row>
    <row r="374">
      <c r="R374" s="5"/>
      <c r="S374" s="5"/>
      <c r="T374" s="5"/>
      <c r="U374" s="69"/>
      <c r="V374" s="69"/>
      <c r="W374" s="69"/>
    </row>
    <row r="375">
      <c r="R375" s="5"/>
      <c r="S375" s="5"/>
      <c r="T375" s="5"/>
      <c r="U375" s="69"/>
      <c r="V375" s="69"/>
      <c r="W375" s="69"/>
    </row>
    <row r="376">
      <c r="R376" s="5"/>
      <c r="S376" s="5"/>
      <c r="T376" s="5"/>
      <c r="U376" s="69"/>
      <c r="V376" s="69"/>
      <c r="W376" s="69"/>
    </row>
    <row r="377">
      <c r="R377" s="5"/>
      <c r="S377" s="5"/>
      <c r="T377" s="5"/>
      <c r="U377" s="69"/>
      <c r="V377" s="69"/>
      <c r="W377" s="69"/>
    </row>
    <row r="378">
      <c r="R378" s="5"/>
      <c r="S378" s="5"/>
      <c r="T378" s="5"/>
      <c r="U378" s="69"/>
      <c r="V378" s="69"/>
      <c r="W378" s="69"/>
    </row>
    <row r="379">
      <c r="R379" s="5"/>
      <c r="S379" s="5"/>
      <c r="T379" s="5"/>
      <c r="U379" s="69"/>
      <c r="V379" s="69"/>
      <c r="W379" s="69"/>
    </row>
    <row r="380">
      <c r="R380" s="5"/>
      <c r="S380" s="5"/>
      <c r="T380" s="5"/>
      <c r="U380" s="69"/>
      <c r="V380" s="69"/>
      <c r="W380" s="69"/>
    </row>
    <row r="381">
      <c r="R381" s="5"/>
      <c r="S381" s="5"/>
      <c r="T381" s="5"/>
      <c r="U381" s="69"/>
      <c r="V381" s="69"/>
      <c r="W381" s="69"/>
    </row>
    <row r="382">
      <c r="R382" s="5"/>
      <c r="S382" s="5"/>
      <c r="T382" s="5"/>
      <c r="U382" s="69"/>
      <c r="V382" s="69"/>
      <c r="W382" s="69"/>
    </row>
    <row r="383">
      <c r="R383" s="5"/>
      <c r="S383" s="5"/>
      <c r="T383" s="5"/>
      <c r="U383" s="69"/>
      <c r="V383" s="69"/>
      <c r="W383" s="69"/>
    </row>
    <row r="384">
      <c r="R384" s="5"/>
      <c r="S384" s="5"/>
      <c r="T384" s="5"/>
      <c r="U384" s="69"/>
      <c r="V384" s="69"/>
      <c r="W384" s="69"/>
    </row>
    <row r="385">
      <c r="R385" s="5"/>
      <c r="S385" s="5"/>
      <c r="T385" s="5"/>
      <c r="U385" s="69"/>
      <c r="V385" s="69"/>
      <c r="W385" s="69"/>
    </row>
    <row r="386">
      <c r="R386" s="5"/>
      <c r="S386" s="5"/>
      <c r="T386" s="5"/>
      <c r="U386" s="69"/>
      <c r="V386" s="69"/>
      <c r="W386" s="69"/>
    </row>
    <row r="387">
      <c r="R387" s="5"/>
      <c r="S387" s="5"/>
      <c r="T387" s="5"/>
      <c r="U387" s="69"/>
      <c r="V387" s="69"/>
      <c r="W387" s="69"/>
    </row>
    <row r="388">
      <c r="R388" s="5"/>
      <c r="S388" s="5"/>
      <c r="T388" s="5"/>
      <c r="U388" s="69"/>
      <c r="V388" s="69"/>
      <c r="W388" s="69"/>
    </row>
    <row r="389">
      <c r="R389" s="5"/>
      <c r="S389" s="5"/>
      <c r="T389" s="5"/>
      <c r="U389" s="69"/>
      <c r="V389" s="69"/>
      <c r="W389" s="69"/>
    </row>
    <row r="390">
      <c r="R390" s="5"/>
      <c r="S390" s="5"/>
      <c r="T390" s="5"/>
      <c r="U390" s="69"/>
      <c r="V390" s="69"/>
      <c r="W390" s="69"/>
    </row>
    <row r="391">
      <c r="R391" s="5"/>
      <c r="S391" s="5"/>
      <c r="T391" s="5"/>
      <c r="U391" s="69"/>
      <c r="V391" s="69"/>
      <c r="W391" s="69"/>
    </row>
    <row r="392">
      <c r="R392" s="5"/>
      <c r="S392" s="5"/>
      <c r="T392" s="5"/>
      <c r="U392" s="69"/>
      <c r="V392" s="69"/>
      <c r="W392" s="69"/>
    </row>
    <row r="393">
      <c r="R393" s="5"/>
      <c r="S393" s="5"/>
      <c r="T393" s="5"/>
      <c r="U393" s="69"/>
      <c r="V393" s="69"/>
      <c r="W393" s="69"/>
    </row>
    <row r="394">
      <c r="R394" s="5"/>
      <c r="S394" s="5"/>
      <c r="T394" s="5"/>
      <c r="U394" s="69"/>
      <c r="V394" s="69"/>
      <c r="W394" s="69"/>
    </row>
    <row r="395">
      <c r="R395" s="5"/>
      <c r="S395" s="5"/>
      <c r="T395" s="5"/>
      <c r="U395" s="69"/>
      <c r="V395" s="69"/>
      <c r="W395" s="69"/>
    </row>
    <row r="396">
      <c r="R396" s="5"/>
      <c r="S396" s="5"/>
      <c r="T396" s="5"/>
      <c r="U396" s="69"/>
      <c r="V396" s="69"/>
      <c r="W396" s="69"/>
    </row>
    <row r="397">
      <c r="R397" s="5"/>
      <c r="S397" s="5"/>
      <c r="T397" s="5"/>
      <c r="U397" s="69"/>
      <c r="V397" s="69"/>
      <c r="W397" s="69"/>
    </row>
    <row r="398">
      <c r="R398" s="5"/>
      <c r="S398" s="5"/>
      <c r="T398" s="5"/>
      <c r="U398" s="69"/>
      <c r="V398" s="69"/>
      <c r="W398" s="69"/>
    </row>
    <row r="399">
      <c r="R399" s="5"/>
      <c r="S399" s="5"/>
      <c r="T399" s="5"/>
      <c r="U399" s="69"/>
      <c r="V399" s="69"/>
      <c r="W399" s="69"/>
    </row>
    <row r="400">
      <c r="R400" s="5"/>
      <c r="S400" s="5"/>
      <c r="T400" s="5"/>
      <c r="U400" s="69"/>
      <c r="V400" s="69"/>
      <c r="W400" s="69"/>
    </row>
    <row r="401">
      <c r="R401" s="5"/>
      <c r="S401" s="5"/>
      <c r="T401" s="5"/>
      <c r="U401" s="69"/>
      <c r="V401" s="69"/>
      <c r="W401" s="69"/>
    </row>
    <row r="402">
      <c r="R402" s="5"/>
      <c r="S402" s="5"/>
      <c r="T402" s="5"/>
      <c r="U402" s="69"/>
      <c r="V402" s="69"/>
      <c r="W402" s="69"/>
    </row>
    <row r="403">
      <c r="R403" s="5"/>
      <c r="S403" s="5"/>
      <c r="T403" s="5"/>
      <c r="U403" s="69"/>
      <c r="V403" s="69"/>
      <c r="W403" s="69"/>
    </row>
    <row r="404">
      <c r="R404" s="5"/>
      <c r="S404" s="5"/>
      <c r="T404" s="5"/>
      <c r="U404" s="69"/>
      <c r="V404" s="69"/>
      <c r="W404" s="69"/>
    </row>
    <row r="405">
      <c r="R405" s="5"/>
      <c r="S405" s="5"/>
      <c r="T405" s="5"/>
      <c r="U405" s="69"/>
      <c r="V405" s="69"/>
      <c r="W405" s="69"/>
    </row>
    <row r="406">
      <c r="R406" s="5"/>
      <c r="S406" s="5"/>
      <c r="T406" s="5"/>
      <c r="U406" s="69"/>
      <c r="V406" s="69"/>
      <c r="W406" s="69"/>
    </row>
    <row r="407">
      <c r="R407" s="5"/>
      <c r="S407" s="5"/>
      <c r="T407" s="5"/>
      <c r="U407" s="69"/>
      <c r="V407" s="69"/>
      <c r="W407" s="69"/>
    </row>
    <row r="408">
      <c r="R408" s="5"/>
      <c r="S408" s="5"/>
      <c r="T408" s="5"/>
      <c r="U408" s="69"/>
      <c r="V408" s="69"/>
      <c r="W408" s="69"/>
    </row>
    <row r="409">
      <c r="R409" s="5"/>
      <c r="S409" s="5"/>
      <c r="T409" s="5"/>
      <c r="U409" s="69"/>
      <c r="V409" s="69"/>
      <c r="W409" s="69"/>
    </row>
    <row r="410">
      <c r="R410" s="5"/>
      <c r="S410" s="5"/>
      <c r="T410" s="5"/>
      <c r="U410" s="69"/>
      <c r="V410" s="69"/>
      <c r="W410" s="69"/>
    </row>
    <row r="411">
      <c r="R411" s="5"/>
      <c r="S411" s="5"/>
      <c r="T411" s="5"/>
      <c r="U411" s="69"/>
      <c r="V411" s="69"/>
      <c r="W411" s="69"/>
    </row>
    <row r="412">
      <c r="R412" s="5"/>
      <c r="S412" s="5"/>
      <c r="T412" s="5"/>
      <c r="U412" s="69"/>
      <c r="V412" s="69"/>
      <c r="W412" s="69"/>
    </row>
    <row r="413">
      <c r="R413" s="5"/>
      <c r="S413" s="5"/>
      <c r="T413" s="5"/>
      <c r="U413" s="69"/>
      <c r="V413" s="69"/>
      <c r="W413" s="69"/>
    </row>
    <row r="414">
      <c r="R414" s="5"/>
      <c r="S414" s="5"/>
      <c r="T414" s="5"/>
      <c r="U414" s="69"/>
      <c r="V414" s="69"/>
      <c r="W414" s="69"/>
    </row>
    <row r="415">
      <c r="R415" s="5"/>
      <c r="S415" s="5"/>
      <c r="T415" s="5"/>
      <c r="U415" s="69"/>
      <c r="V415" s="69"/>
      <c r="W415" s="69"/>
    </row>
    <row r="416">
      <c r="R416" s="5"/>
      <c r="S416" s="5"/>
      <c r="T416" s="5"/>
      <c r="U416" s="69"/>
      <c r="V416" s="69"/>
      <c r="W416" s="69"/>
    </row>
    <row r="417">
      <c r="R417" s="5"/>
      <c r="S417" s="5"/>
      <c r="T417" s="5"/>
      <c r="U417" s="69"/>
      <c r="V417" s="69"/>
      <c r="W417" s="69"/>
    </row>
    <row r="418">
      <c r="R418" s="5"/>
      <c r="S418" s="5"/>
      <c r="T418" s="5"/>
      <c r="U418" s="69"/>
      <c r="V418" s="69"/>
      <c r="W418" s="69"/>
    </row>
    <row r="419">
      <c r="R419" s="5"/>
      <c r="S419" s="5"/>
      <c r="T419" s="5"/>
      <c r="U419" s="69"/>
      <c r="V419" s="69"/>
      <c r="W419" s="69"/>
    </row>
    <row r="420">
      <c r="R420" s="5"/>
      <c r="S420" s="5"/>
      <c r="T420" s="5"/>
      <c r="U420" s="69"/>
      <c r="V420" s="69"/>
      <c r="W420" s="69"/>
    </row>
    <row r="421">
      <c r="R421" s="5"/>
      <c r="S421" s="5"/>
      <c r="T421" s="5"/>
      <c r="U421" s="69"/>
      <c r="V421" s="69"/>
      <c r="W421" s="69"/>
    </row>
    <row r="422">
      <c r="R422" s="5"/>
      <c r="S422" s="5"/>
      <c r="T422" s="5"/>
      <c r="U422" s="69"/>
      <c r="V422" s="69"/>
      <c r="W422" s="69"/>
    </row>
    <row r="423">
      <c r="R423" s="5"/>
      <c r="S423" s="5"/>
      <c r="T423" s="5"/>
      <c r="U423" s="69"/>
      <c r="V423" s="69"/>
      <c r="W423" s="69"/>
    </row>
    <row r="424">
      <c r="R424" s="5"/>
      <c r="S424" s="5"/>
      <c r="T424" s="5"/>
      <c r="U424" s="69"/>
      <c r="V424" s="69"/>
      <c r="W424" s="69"/>
    </row>
    <row r="425">
      <c r="R425" s="5"/>
      <c r="S425" s="5"/>
      <c r="T425" s="5"/>
      <c r="U425" s="69"/>
      <c r="V425" s="69"/>
      <c r="W425" s="69"/>
    </row>
    <row r="426">
      <c r="R426" s="5"/>
      <c r="S426" s="5"/>
      <c r="T426" s="5"/>
      <c r="U426" s="69"/>
      <c r="V426" s="69"/>
      <c r="W426" s="69"/>
    </row>
    <row r="427">
      <c r="R427" s="5"/>
      <c r="S427" s="5"/>
      <c r="T427" s="5"/>
      <c r="U427" s="69"/>
      <c r="V427" s="69"/>
      <c r="W427" s="69"/>
    </row>
    <row r="428">
      <c r="R428" s="5"/>
      <c r="S428" s="5"/>
      <c r="T428" s="5"/>
      <c r="U428" s="69"/>
      <c r="V428" s="69"/>
      <c r="W428" s="69"/>
    </row>
    <row r="429">
      <c r="R429" s="5"/>
      <c r="S429" s="5"/>
      <c r="T429" s="5"/>
      <c r="U429" s="69"/>
      <c r="V429" s="69"/>
      <c r="W429" s="69"/>
    </row>
    <row r="430">
      <c r="R430" s="5"/>
      <c r="S430" s="5"/>
      <c r="T430" s="5"/>
      <c r="U430" s="69"/>
      <c r="V430" s="69"/>
      <c r="W430" s="69"/>
    </row>
    <row r="431">
      <c r="R431" s="5"/>
      <c r="S431" s="5"/>
      <c r="T431" s="5"/>
      <c r="U431" s="69"/>
      <c r="V431" s="69"/>
      <c r="W431" s="69"/>
    </row>
    <row r="432">
      <c r="R432" s="5"/>
      <c r="S432" s="5"/>
      <c r="T432" s="5"/>
      <c r="U432" s="69"/>
      <c r="V432" s="69"/>
      <c r="W432" s="69"/>
    </row>
    <row r="433">
      <c r="R433" s="5"/>
      <c r="S433" s="5"/>
      <c r="T433" s="5"/>
      <c r="U433" s="69"/>
      <c r="V433" s="69"/>
      <c r="W433" s="69"/>
    </row>
    <row r="434">
      <c r="R434" s="5"/>
      <c r="S434" s="5"/>
      <c r="T434" s="5"/>
      <c r="U434" s="69"/>
      <c r="V434" s="69"/>
      <c r="W434" s="69"/>
    </row>
    <row r="435">
      <c r="R435" s="5"/>
      <c r="S435" s="5"/>
      <c r="T435" s="5"/>
      <c r="U435" s="69"/>
      <c r="V435" s="69"/>
      <c r="W435" s="69"/>
    </row>
    <row r="436">
      <c r="R436" s="5"/>
      <c r="S436" s="5"/>
      <c r="T436" s="5"/>
      <c r="U436" s="69"/>
      <c r="V436" s="69"/>
      <c r="W436" s="69"/>
    </row>
    <row r="437">
      <c r="R437" s="5"/>
      <c r="S437" s="5"/>
      <c r="T437" s="5"/>
      <c r="U437" s="69"/>
      <c r="V437" s="69"/>
      <c r="W437" s="69"/>
    </row>
    <row r="438">
      <c r="R438" s="5"/>
      <c r="S438" s="5"/>
      <c r="T438" s="5"/>
      <c r="U438" s="69"/>
      <c r="V438" s="69"/>
      <c r="W438" s="69"/>
    </row>
    <row r="439">
      <c r="R439" s="5"/>
      <c r="S439" s="5"/>
      <c r="T439" s="5"/>
      <c r="U439" s="69"/>
      <c r="V439" s="69"/>
      <c r="W439" s="69"/>
    </row>
    <row r="440">
      <c r="R440" s="5"/>
      <c r="S440" s="5"/>
      <c r="T440" s="5"/>
      <c r="U440" s="69"/>
      <c r="V440" s="69"/>
      <c r="W440" s="69"/>
    </row>
    <row r="441">
      <c r="R441" s="5"/>
      <c r="S441" s="5"/>
      <c r="T441" s="5"/>
      <c r="U441" s="69"/>
      <c r="V441" s="69"/>
      <c r="W441" s="69"/>
    </row>
    <row r="442">
      <c r="R442" s="5"/>
      <c r="S442" s="5"/>
      <c r="T442" s="5"/>
      <c r="U442" s="69"/>
      <c r="V442" s="69"/>
      <c r="W442" s="69"/>
    </row>
    <row r="443">
      <c r="R443" s="5"/>
      <c r="S443" s="5"/>
      <c r="T443" s="5"/>
      <c r="U443" s="69"/>
      <c r="V443" s="69"/>
      <c r="W443" s="69"/>
    </row>
    <row r="444">
      <c r="R444" s="5"/>
      <c r="S444" s="5"/>
      <c r="T444" s="5"/>
      <c r="U444" s="69"/>
      <c r="V444" s="69"/>
      <c r="W444" s="69"/>
    </row>
    <row r="445">
      <c r="R445" s="5"/>
      <c r="S445" s="5"/>
      <c r="T445" s="5"/>
      <c r="U445" s="69"/>
      <c r="V445" s="69"/>
      <c r="W445" s="69"/>
    </row>
    <row r="446">
      <c r="R446" s="5"/>
      <c r="S446" s="5"/>
      <c r="T446" s="5"/>
      <c r="U446" s="69"/>
      <c r="V446" s="69"/>
      <c r="W446" s="69"/>
    </row>
    <row r="447">
      <c r="R447" s="5"/>
      <c r="S447" s="5"/>
      <c r="T447" s="5"/>
      <c r="U447" s="69"/>
      <c r="V447" s="69"/>
      <c r="W447" s="69"/>
    </row>
    <row r="448">
      <c r="R448" s="5"/>
      <c r="S448" s="5"/>
      <c r="T448" s="5"/>
      <c r="U448" s="69"/>
      <c r="V448" s="69"/>
      <c r="W448" s="69"/>
    </row>
    <row r="449">
      <c r="R449" s="5"/>
      <c r="S449" s="5"/>
      <c r="T449" s="5"/>
      <c r="U449" s="69"/>
      <c r="V449" s="69"/>
      <c r="W449" s="69"/>
    </row>
    <row r="450">
      <c r="R450" s="5"/>
      <c r="S450" s="5"/>
      <c r="T450" s="5"/>
      <c r="U450" s="69"/>
      <c r="V450" s="69"/>
      <c r="W450" s="69"/>
    </row>
    <row r="451">
      <c r="R451" s="5"/>
      <c r="S451" s="5"/>
      <c r="T451" s="5"/>
      <c r="U451" s="69"/>
      <c r="V451" s="69"/>
      <c r="W451" s="69"/>
    </row>
    <row r="452">
      <c r="R452" s="5"/>
      <c r="S452" s="5"/>
      <c r="T452" s="5"/>
      <c r="U452" s="69"/>
      <c r="V452" s="69"/>
      <c r="W452" s="69"/>
    </row>
    <row r="453">
      <c r="R453" s="5"/>
      <c r="S453" s="5"/>
      <c r="T453" s="5"/>
      <c r="U453" s="69"/>
      <c r="V453" s="69"/>
      <c r="W453" s="69"/>
    </row>
    <row r="454">
      <c r="R454" s="5"/>
      <c r="S454" s="5"/>
      <c r="T454" s="5"/>
      <c r="U454" s="69"/>
      <c r="V454" s="69"/>
      <c r="W454" s="69"/>
    </row>
    <row r="455">
      <c r="R455" s="5"/>
      <c r="S455" s="5"/>
      <c r="T455" s="5"/>
      <c r="U455" s="69"/>
      <c r="V455" s="69"/>
      <c r="W455" s="69"/>
    </row>
    <row r="456">
      <c r="R456" s="5"/>
      <c r="S456" s="5"/>
      <c r="T456" s="5"/>
      <c r="U456" s="69"/>
      <c r="V456" s="69"/>
      <c r="W456" s="69"/>
    </row>
    <row r="457">
      <c r="R457" s="5"/>
      <c r="S457" s="5"/>
      <c r="T457" s="5"/>
      <c r="U457" s="69"/>
      <c r="V457" s="69"/>
      <c r="W457" s="69"/>
    </row>
    <row r="458">
      <c r="R458" s="5"/>
      <c r="S458" s="5"/>
      <c r="T458" s="5"/>
      <c r="U458" s="69"/>
      <c r="V458" s="69"/>
      <c r="W458" s="69"/>
    </row>
    <row r="459">
      <c r="R459" s="5"/>
      <c r="S459" s="5"/>
      <c r="T459" s="5"/>
      <c r="U459" s="69"/>
      <c r="V459" s="69"/>
      <c r="W459" s="69"/>
    </row>
    <row r="460">
      <c r="R460" s="5"/>
      <c r="S460" s="5"/>
      <c r="T460" s="5"/>
      <c r="U460" s="69"/>
      <c r="V460" s="69"/>
      <c r="W460" s="69"/>
    </row>
    <row r="461">
      <c r="R461" s="5"/>
      <c r="S461" s="5"/>
      <c r="T461" s="5"/>
      <c r="U461" s="69"/>
      <c r="V461" s="69"/>
      <c r="W461" s="69"/>
    </row>
    <row r="462">
      <c r="R462" s="5"/>
      <c r="S462" s="5"/>
      <c r="T462" s="5"/>
      <c r="U462" s="69"/>
      <c r="V462" s="69"/>
      <c r="W462" s="69"/>
    </row>
    <row r="463">
      <c r="R463" s="5"/>
      <c r="S463" s="5"/>
      <c r="T463" s="5"/>
      <c r="U463" s="69"/>
      <c r="V463" s="69"/>
      <c r="W463" s="69"/>
    </row>
    <row r="464">
      <c r="R464" s="5"/>
      <c r="S464" s="5"/>
      <c r="T464" s="5"/>
      <c r="U464" s="69"/>
      <c r="V464" s="69"/>
      <c r="W464" s="69"/>
    </row>
    <row r="465">
      <c r="R465" s="5"/>
      <c r="S465" s="5"/>
      <c r="T465" s="5"/>
      <c r="U465" s="69"/>
      <c r="V465" s="69"/>
      <c r="W465" s="69"/>
    </row>
    <row r="466">
      <c r="R466" s="5"/>
      <c r="S466" s="5"/>
      <c r="T466" s="5"/>
      <c r="U466" s="69"/>
      <c r="V466" s="69"/>
      <c r="W466" s="69"/>
    </row>
    <row r="467">
      <c r="R467" s="5"/>
      <c r="S467" s="5"/>
      <c r="T467" s="5"/>
      <c r="U467" s="69"/>
      <c r="V467" s="69"/>
      <c r="W467" s="69"/>
    </row>
    <row r="468">
      <c r="R468" s="5"/>
      <c r="S468" s="5"/>
      <c r="T468" s="5"/>
      <c r="U468" s="69"/>
      <c r="V468" s="69"/>
      <c r="W468" s="69"/>
    </row>
    <row r="469">
      <c r="R469" s="5"/>
      <c r="S469" s="5"/>
      <c r="T469" s="5"/>
      <c r="U469" s="69"/>
      <c r="V469" s="69"/>
      <c r="W469" s="69"/>
    </row>
    <row r="470">
      <c r="R470" s="5"/>
      <c r="S470" s="5"/>
      <c r="T470" s="5"/>
      <c r="U470" s="69"/>
      <c r="V470" s="69"/>
      <c r="W470" s="69"/>
    </row>
    <row r="471">
      <c r="R471" s="5"/>
      <c r="S471" s="5"/>
      <c r="T471" s="5"/>
      <c r="U471" s="69"/>
      <c r="V471" s="69"/>
      <c r="W471" s="69"/>
    </row>
    <row r="472">
      <c r="R472" s="5"/>
      <c r="S472" s="5"/>
      <c r="T472" s="5"/>
      <c r="U472" s="69"/>
      <c r="V472" s="69"/>
      <c r="W472" s="69"/>
    </row>
    <row r="473">
      <c r="R473" s="5"/>
      <c r="S473" s="5"/>
      <c r="T473" s="5"/>
      <c r="U473" s="69"/>
      <c r="V473" s="69"/>
      <c r="W473" s="69"/>
    </row>
    <row r="474">
      <c r="R474" s="5"/>
      <c r="S474" s="5"/>
      <c r="T474" s="5"/>
      <c r="U474" s="69"/>
      <c r="V474" s="69"/>
      <c r="W474" s="69"/>
    </row>
    <row r="475">
      <c r="R475" s="5"/>
      <c r="S475" s="5"/>
      <c r="T475" s="5"/>
      <c r="U475" s="69"/>
      <c r="V475" s="69"/>
      <c r="W475" s="69"/>
    </row>
    <row r="476">
      <c r="R476" s="5"/>
      <c r="S476" s="5"/>
      <c r="T476" s="5"/>
      <c r="U476" s="69"/>
      <c r="V476" s="69"/>
      <c r="W476" s="69"/>
    </row>
    <row r="477">
      <c r="R477" s="5"/>
      <c r="S477" s="5"/>
      <c r="T477" s="5"/>
      <c r="U477" s="69"/>
      <c r="V477" s="69"/>
      <c r="W477" s="69"/>
    </row>
    <row r="478">
      <c r="R478" s="5"/>
      <c r="S478" s="5"/>
      <c r="T478" s="5"/>
      <c r="U478" s="69"/>
      <c r="V478" s="69"/>
      <c r="W478" s="69"/>
    </row>
    <row r="479">
      <c r="R479" s="5"/>
      <c r="S479" s="5"/>
      <c r="T479" s="5"/>
      <c r="U479" s="69"/>
      <c r="V479" s="69"/>
      <c r="W479" s="69"/>
    </row>
    <row r="480">
      <c r="R480" s="5"/>
      <c r="S480" s="5"/>
      <c r="T480" s="5"/>
      <c r="U480" s="69"/>
      <c r="V480" s="69"/>
      <c r="W480" s="69"/>
    </row>
    <row r="481">
      <c r="R481" s="5"/>
      <c r="S481" s="5"/>
      <c r="T481" s="5"/>
      <c r="U481" s="69"/>
      <c r="V481" s="69"/>
      <c r="W481" s="69"/>
    </row>
    <row r="482">
      <c r="R482" s="5"/>
      <c r="S482" s="5"/>
      <c r="T482" s="5"/>
      <c r="U482" s="69"/>
      <c r="V482" s="69"/>
      <c r="W482" s="69"/>
    </row>
    <row r="483">
      <c r="R483" s="5"/>
      <c r="S483" s="5"/>
      <c r="T483" s="5"/>
      <c r="U483" s="69"/>
      <c r="V483" s="69"/>
      <c r="W483" s="69"/>
    </row>
    <row r="484">
      <c r="R484" s="5"/>
      <c r="S484" s="5"/>
      <c r="T484" s="5"/>
      <c r="U484" s="69"/>
      <c r="V484" s="69"/>
      <c r="W484" s="69"/>
    </row>
    <row r="485">
      <c r="R485" s="5"/>
      <c r="S485" s="5"/>
      <c r="T485" s="5"/>
      <c r="U485" s="69"/>
      <c r="V485" s="69"/>
      <c r="W485" s="69"/>
    </row>
    <row r="486">
      <c r="R486" s="5"/>
      <c r="S486" s="5"/>
      <c r="T486" s="5"/>
      <c r="U486" s="69"/>
      <c r="V486" s="69"/>
      <c r="W486" s="69"/>
    </row>
    <row r="487">
      <c r="R487" s="5"/>
      <c r="S487" s="5"/>
      <c r="T487" s="5"/>
      <c r="U487" s="69"/>
      <c r="V487" s="69"/>
      <c r="W487" s="69"/>
    </row>
    <row r="488">
      <c r="R488" s="5"/>
      <c r="S488" s="5"/>
      <c r="T488" s="5"/>
      <c r="U488" s="69"/>
      <c r="V488" s="69"/>
      <c r="W488" s="69"/>
    </row>
    <row r="489">
      <c r="R489" s="5"/>
      <c r="S489" s="5"/>
      <c r="T489" s="5"/>
      <c r="U489" s="69"/>
      <c r="V489" s="69"/>
      <c r="W489" s="69"/>
    </row>
    <row r="490">
      <c r="R490" s="5"/>
      <c r="S490" s="5"/>
      <c r="T490" s="5"/>
      <c r="U490" s="69"/>
      <c r="V490" s="69"/>
      <c r="W490" s="69"/>
    </row>
    <row r="491">
      <c r="R491" s="5"/>
      <c r="S491" s="5"/>
      <c r="T491" s="5"/>
      <c r="U491" s="69"/>
      <c r="V491" s="69"/>
      <c r="W491" s="69"/>
    </row>
    <row r="492">
      <c r="R492" s="5"/>
      <c r="S492" s="5"/>
      <c r="T492" s="5"/>
      <c r="U492" s="69"/>
      <c r="V492" s="69"/>
      <c r="W492" s="69"/>
    </row>
    <row r="493">
      <c r="R493" s="5"/>
      <c r="S493" s="5"/>
      <c r="T493" s="5"/>
      <c r="U493" s="69"/>
      <c r="V493" s="69"/>
      <c r="W493" s="69"/>
    </row>
    <row r="494">
      <c r="R494" s="5"/>
      <c r="S494" s="5"/>
      <c r="T494" s="5"/>
      <c r="U494" s="69"/>
      <c r="V494" s="69"/>
      <c r="W494" s="69"/>
    </row>
    <row r="495">
      <c r="R495" s="5"/>
      <c r="S495" s="5"/>
      <c r="T495" s="5"/>
      <c r="U495" s="69"/>
      <c r="V495" s="69"/>
      <c r="W495" s="69"/>
    </row>
    <row r="496">
      <c r="R496" s="5"/>
      <c r="S496" s="5"/>
      <c r="T496" s="5"/>
      <c r="U496" s="69"/>
      <c r="V496" s="69"/>
      <c r="W496" s="69"/>
    </row>
    <row r="497">
      <c r="R497" s="5"/>
      <c r="S497" s="5"/>
      <c r="T497" s="5"/>
      <c r="U497" s="69"/>
      <c r="V497" s="69"/>
      <c r="W497" s="69"/>
    </row>
    <row r="498">
      <c r="R498" s="5"/>
      <c r="S498" s="5"/>
      <c r="T498" s="5"/>
      <c r="U498" s="69"/>
      <c r="V498" s="69"/>
      <c r="W498" s="69"/>
    </row>
    <row r="499">
      <c r="R499" s="5"/>
      <c r="S499" s="5"/>
      <c r="T499" s="5"/>
      <c r="U499" s="69"/>
      <c r="V499" s="69"/>
      <c r="W499" s="69"/>
    </row>
    <row r="500">
      <c r="R500" s="5"/>
      <c r="S500" s="5"/>
      <c r="T500" s="5"/>
      <c r="U500" s="69"/>
      <c r="V500" s="69"/>
      <c r="W500" s="69"/>
    </row>
    <row r="501">
      <c r="R501" s="5"/>
      <c r="S501" s="5"/>
      <c r="T501" s="5"/>
      <c r="U501" s="69"/>
      <c r="V501" s="69"/>
      <c r="W501" s="69"/>
    </row>
    <row r="502">
      <c r="R502" s="5"/>
      <c r="S502" s="5"/>
      <c r="T502" s="5"/>
      <c r="U502" s="69"/>
      <c r="V502" s="69"/>
      <c r="W502" s="69"/>
    </row>
    <row r="503">
      <c r="R503" s="5"/>
      <c r="S503" s="5"/>
      <c r="T503" s="5"/>
      <c r="U503" s="69"/>
      <c r="V503" s="69"/>
      <c r="W503" s="69"/>
    </row>
    <row r="504">
      <c r="R504" s="5"/>
      <c r="S504" s="5"/>
      <c r="T504" s="5"/>
      <c r="U504" s="69"/>
      <c r="V504" s="69"/>
      <c r="W504" s="69"/>
    </row>
    <row r="505">
      <c r="R505" s="5"/>
      <c r="S505" s="5"/>
      <c r="T505" s="5"/>
      <c r="U505" s="69"/>
      <c r="V505" s="69"/>
      <c r="W505" s="69"/>
    </row>
    <row r="506">
      <c r="R506" s="5"/>
      <c r="S506" s="5"/>
      <c r="T506" s="5"/>
      <c r="U506" s="69"/>
      <c r="V506" s="69"/>
      <c r="W506" s="69"/>
    </row>
    <row r="507">
      <c r="R507" s="5"/>
      <c r="S507" s="5"/>
      <c r="T507" s="5"/>
      <c r="U507" s="69"/>
      <c r="V507" s="69"/>
      <c r="W507" s="69"/>
    </row>
    <row r="508">
      <c r="R508" s="5"/>
      <c r="S508" s="5"/>
      <c r="T508" s="5"/>
      <c r="U508" s="69"/>
      <c r="V508" s="69"/>
      <c r="W508" s="69"/>
    </row>
    <row r="509">
      <c r="R509" s="5"/>
      <c r="S509" s="5"/>
      <c r="T509" s="5"/>
      <c r="U509" s="69"/>
      <c r="V509" s="69"/>
      <c r="W509" s="69"/>
    </row>
    <row r="510">
      <c r="R510" s="5"/>
      <c r="S510" s="5"/>
      <c r="T510" s="5"/>
      <c r="U510" s="69"/>
      <c r="V510" s="69"/>
      <c r="W510" s="69"/>
    </row>
    <row r="511">
      <c r="R511" s="5"/>
      <c r="S511" s="5"/>
      <c r="T511" s="5"/>
      <c r="U511" s="69"/>
      <c r="V511" s="69"/>
      <c r="W511" s="69"/>
    </row>
    <row r="512">
      <c r="R512" s="5"/>
      <c r="S512" s="5"/>
      <c r="T512" s="5"/>
      <c r="U512" s="69"/>
      <c r="V512" s="69"/>
      <c r="W512" s="69"/>
    </row>
    <row r="513">
      <c r="R513" s="5"/>
      <c r="S513" s="5"/>
      <c r="T513" s="5"/>
      <c r="U513" s="69"/>
      <c r="V513" s="69"/>
      <c r="W513" s="69"/>
    </row>
    <row r="514">
      <c r="R514" s="5"/>
      <c r="S514" s="5"/>
      <c r="T514" s="5"/>
      <c r="U514" s="69"/>
      <c r="V514" s="69"/>
      <c r="W514" s="69"/>
    </row>
    <row r="515">
      <c r="R515" s="5"/>
      <c r="S515" s="5"/>
      <c r="T515" s="5"/>
      <c r="U515" s="69"/>
      <c r="V515" s="69"/>
      <c r="W515" s="69"/>
    </row>
    <row r="516">
      <c r="R516" s="5"/>
      <c r="S516" s="5"/>
      <c r="T516" s="5"/>
      <c r="U516" s="69"/>
      <c r="V516" s="69"/>
      <c r="W516" s="69"/>
    </row>
    <row r="517">
      <c r="R517" s="5"/>
      <c r="S517" s="5"/>
      <c r="T517" s="5"/>
      <c r="U517" s="69"/>
      <c r="V517" s="69"/>
      <c r="W517" s="69"/>
    </row>
    <row r="518">
      <c r="R518" s="5"/>
      <c r="S518" s="5"/>
      <c r="T518" s="5"/>
      <c r="U518" s="69"/>
      <c r="V518" s="69"/>
      <c r="W518" s="69"/>
    </row>
    <row r="519">
      <c r="R519" s="5"/>
      <c r="S519" s="5"/>
      <c r="T519" s="5"/>
      <c r="U519" s="69"/>
      <c r="V519" s="69"/>
      <c r="W519" s="69"/>
    </row>
    <row r="520">
      <c r="R520" s="5"/>
      <c r="S520" s="5"/>
      <c r="T520" s="5"/>
      <c r="U520" s="69"/>
      <c r="V520" s="69"/>
      <c r="W520" s="69"/>
    </row>
    <row r="521">
      <c r="R521" s="5"/>
      <c r="S521" s="5"/>
      <c r="T521" s="5"/>
      <c r="U521" s="69"/>
      <c r="V521" s="69"/>
      <c r="W521" s="69"/>
    </row>
    <row r="522">
      <c r="R522" s="5"/>
      <c r="S522" s="5"/>
      <c r="T522" s="5"/>
      <c r="U522" s="69"/>
      <c r="V522" s="69"/>
      <c r="W522" s="69"/>
    </row>
    <row r="523">
      <c r="R523" s="5"/>
      <c r="S523" s="5"/>
      <c r="T523" s="5"/>
      <c r="U523" s="69"/>
      <c r="V523" s="69"/>
      <c r="W523" s="69"/>
    </row>
    <row r="524">
      <c r="R524" s="5"/>
      <c r="S524" s="5"/>
      <c r="T524" s="5"/>
      <c r="U524" s="69"/>
      <c r="V524" s="69"/>
      <c r="W524" s="69"/>
    </row>
    <row r="525">
      <c r="R525" s="5"/>
      <c r="S525" s="5"/>
      <c r="T525" s="5"/>
      <c r="U525" s="69"/>
      <c r="V525" s="69"/>
      <c r="W525" s="69"/>
    </row>
    <row r="526">
      <c r="R526" s="5"/>
      <c r="S526" s="5"/>
      <c r="T526" s="5"/>
      <c r="U526" s="69"/>
      <c r="V526" s="69"/>
      <c r="W526" s="69"/>
    </row>
    <row r="527">
      <c r="R527" s="5"/>
      <c r="S527" s="5"/>
      <c r="T527" s="5"/>
      <c r="U527" s="69"/>
      <c r="V527" s="69"/>
      <c r="W527" s="69"/>
    </row>
    <row r="528">
      <c r="R528" s="5"/>
      <c r="S528" s="5"/>
      <c r="T528" s="5"/>
      <c r="U528" s="69"/>
      <c r="V528" s="69"/>
      <c r="W528" s="69"/>
    </row>
    <row r="529">
      <c r="R529" s="5"/>
      <c r="S529" s="5"/>
      <c r="T529" s="5"/>
      <c r="U529" s="69"/>
      <c r="V529" s="69"/>
      <c r="W529" s="69"/>
    </row>
    <row r="530">
      <c r="R530" s="5"/>
      <c r="S530" s="5"/>
      <c r="T530" s="5"/>
      <c r="U530" s="69"/>
      <c r="V530" s="69"/>
      <c r="W530" s="69"/>
    </row>
    <row r="531">
      <c r="R531" s="5"/>
      <c r="S531" s="5"/>
      <c r="T531" s="5"/>
      <c r="U531" s="69"/>
      <c r="V531" s="69"/>
      <c r="W531" s="69"/>
    </row>
    <row r="532">
      <c r="R532" s="5"/>
      <c r="S532" s="5"/>
      <c r="T532" s="5"/>
      <c r="U532" s="69"/>
      <c r="V532" s="69"/>
      <c r="W532" s="69"/>
    </row>
    <row r="533">
      <c r="R533" s="5"/>
      <c r="S533" s="5"/>
      <c r="T533" s="5"/>
      <c r="U533" s="69"/>
      <c r="V533" s="69"/>
      <c r="W533" s="69"/>
    </row>
    <row r="534">
      <c r="R534" s="5"/>
      <c r="S534" s="5"/>
      <c r="T534" s="5"/>
      <c r="U534" s="69"/>
      <c r="V534" s="69"/>
      <c r="W534" s="69"/>
    </row>
    <row r="535">
      <c r="R535" s="5"/>
      <c r="S535" s="5"/>
      <c r="T535" s="5"/>
      <c r="U535" s="69"/>
      <c r="V535" s="69"/>
      <c r="W535" s="69"/>
    </row>
    <row r="536">
      <c r="R536" s="5"/>
      <c r="S536" s="5"/>
      <c r="T536" s="5"/>
      <c r="U536" s="69"/>
      <c r="V536" s="69"/>
      <c r="W536" s="69"/>
    </row>
    <row r="537">
      <c r="R537" s="5"/>
      <c r="S537" s="5"/>
      <c r="T537" s="5"/>
      <c r="U537" s="69"/>
      <c r="V537" s="69"/>
      <c r="W537" s="69"/>
    </row>
    <row r="538">
      <c r="R538" s="5"/>
      <c r="S538" s="5"/>
      <c r="T538" s="5"/>
      <c r="U538" s="69"/>
      <c r="V538" s="69"/>
      <c r="W538" s="69"/>
    </row>
    <row r="539">
      <c r="R539" s="5"/>
      <c r="S539" s="5"/>
      <c r="T539" s="5"/>
      <c r="U539" s="69"/>
      <c r="V539" s="69"/>
      <c r="W539" s="69"/>
    </row>
    <row r="540">
      <c r="R540" s="5"/>
      <c r="S540" s="5"/>
      <c r="T540" s="5"/>
      <c r="U540" s="69"/>
      <c r="V540" s="69"/>
      <c r="W540" s="69"/>
    </row>
    <row r="541">
      <c r="R541" s="5"/>
      <c r="S541" s="5"/>
      <c r="T541" s="5"/>
      <c r="U541" s="69"/>
      <c r="V541" s="69"/>
      <c r="W541" s="69"/>
    </row>
    <row r="542">
      <c r="R542" s="5"/>
      <c r="S542" s="5"/>
      <c r="T542" s="5"/>
      <c r="U542" s="69"/>
      <c r="V542" s="69"/>
      <c r="W542" s="69"/>
    </row>
    <row r="543">
      <c r="R543" s="5"/>
      <c r="S543" s="5"/>
      <c r="T543" s="5"/>
      <c r="U543" s="69"/>
      <c r="V543" s="69"/>
      <c r="W543" s="69"/>
    </row>
    <row r="544">
      <c r="R544" s="5"/>
      <c r="S544" s="5"/>
      <c r="T544" s="5"/>
      <c r="U544" s="69"/>
      <c r="V544" s="69"/>
      <c r="W544" s="69"/>
    </row>
    <row r="545">
      <c r="R545" s="5"/>
      <c r="S545" s="5"/>
      <c r="T545" s="5"/>
      <c r="U545" s="69"/>
      <c r="V545" s="69"/>
      <c r="W545" s="69"/>
    </row>
    <row r="546">
      <c r="R546" s="5"/>
      <c r="S546" s="5"/>
      <c r="T546" s="5"/>
      <c r="U546" s="69"/>
      <c r="V546" s="69"/>
      <c r="W546" s="69"/>
    </row>
    <row r="547">
      <c r="R547" s="5"/>
      <c r="S547" s="5"/>
      <c r="T547" s="5"/>
      <c r="U547" s="69"/>
      <c r="V547" s="69"/>
      <c r="W547" s="69"/>
    </row>
    <row r="548">
      <c r="R548" s="5"/>
      <c r="S548" s="5"/>
      <c r="T548" s="5"/>
      <c r="U548" s="69"/>
      <c r="V548" s="69"/>
      <c r="W548" s="69"/>
    </row>
    <row r="549">
      <c r="R549" s="5"/>
      <c r="S549" s="5"/>
      <c r="T549" s="5"/>
      <c r="U549" s="69"/>
      <c r="V549" s="69"/>
      <c r="W549" s="69"/>
    </row>
    <row r="550">
      <c r="R550" s="5"/>
      <c r="S550" s="5"/>
      <c r="T550" s="5"/>
      <c r="U550" s="69"/>
      <c r="V550" s="69"/>
      <c r="W550" s="69"/>
    </row>
    <row r="551">
      <c r="R551" s="5"/>
      <c r="S551" s="5"/>
      <c r="T551" s="5"/>
      <c r="U551" s="69"/>
      <c r="V551" s="69"/>
      <c r="W551" s="69"/>
    </row>
    <row r="552">
      <c r="R552" s="5"/>
      <c r="S552" s="5"/>
      <c r="T552" s="5"/>
      <c r="U552" s="69"/>
      <c r="V552" s="69"/>
      <c r="W552" s="69"/>
    </row>
    <row r="553">
      <c r="R553" s="5"/>
      <c r="S553" s="5"/>
      <c r="T553" s="5"/>
      <c r="U553" s="69"/>
      <c r="V553" s="69"/>
      <c r="W553" s="69"/>
    </row>
    <row r="554">
      <c r="R554" s="5"/>
      <c r="S554" s="5"/>
      <c r="T554" s="5"/>
      <c r="U554" s="69"/>
      <c r="V554" s="69"/>
      <c r="W554" s="69"/>
    </row>
    <row r="555">
      <c r="R555" s="5"/>
      <c r="S555" s="5"/>
      <c r="T555" s="5"/>
      <c r="U555" s="69"/>
      <c r="V555" s="69"/>
      <c r="W555" s="69"/>
    </row>
    <row r="556">
      <c r="R556" s="5"/>
      <c r="S556" s="5"/>
      <c r="T556" s="5"/>
      <c r="U556" s="69"/>
      <c r="V556" s="69"/>
      <c r="W556" s="69"/>
    </row>
    <row r="557">
      <c r="R557" s="5"/>
      <c r="S557" s="5"/>
      <c r="T557" s="5"/>
      <c r="U557" s="69"/>
      <c r="V557" s="69"/>
      <c r="W557" s="69"/>
    </row>
    <row r="558">
      <c r="R558" s="5"/>
      <c r="S558" s="5"/>
      <c r="T558" s="5"/>
      <c r="U558" s="69"/>
      <c r="V558" s="69"/>
      <c r="W558" s="69"/>
    </row>
    <row r="559">
      <c r="R559" s="5"/>
      <c r="S559" s="5"/>
      <c r="T559" s="5"/>
      <c r="U559" s="69"/>
      <c r="V559" s="69"/>
      <c r="W559" s="69"/>
    </row>
    <row r="560">
      <c r="R560" s="5"/>
      <c r="S560" s="5"/>
      <c r="T560" s="5"/>
      <c r="U560" s="69"/>
      <c r="V560" s="69"/>
      <c r="W560" s="69"/>
    </row>
    <row r="561">
      <c r="R561" s="5"/>
      <c r="S561" s="5"/>
      <c r="T561" s="5"/>
      <c r="U561" s="69"/>
      <c r="V561" s="69"/>
      <c r="W561" s="69"/>
    </row>
    <row r="562">
      <c r="R562" s="5"/>
      <c r="S562" s="5"/>
      <c r="T562" s="5"/>
      <c r="U562" s="69"/>
      <c r="V562" s="69"/>
      <c r="W562" s="69"/>
    </row>
    <row r="563">
      <c r="R563" s="5"/>
      <c r="S563" s="5"/>
      <c r="T563" s="5"/>
      <c r="U563" s="69"/>
      <c r="V563" s="69"/>
      <c r="W563" s="69"/>
    </row>
    <row r="564">
      <c r="R564" s="5"/>
      <c r="S564" s="5"/>
      <c r="T564" s="5"/>
      <c r="U564" s="69"/>
      <c r="V564" s="69"/>
      <c r="W564" s="69"/>
    </row>
    <row r="565">
      <c r="R565" s="5"/>
      <c r="S565" s="5"/>
      <c r="T565" s="5"/>
      <c r="U565" s="69"/>
      <c r="V565" s="69"/>
      <c r="W565" s="69"/>
    </row>
    <row r="566">
      <c r="R566" s="5"/>
      <c r="S566" s="5"/>
      <c r="T566" s="5"/>
      <c r="U566" s="69"/>
      <c r="V566" s="69"/>
      <c r="W566" s="69"/>
    </row>
    <row r="567">
      <c r="R567" s="5"/>
      <c r="S567" s="5"/>
      <c r="T567" s="5"/>
      <c r="U567" s="69"/>
      <c r="V567" s="69"/>
      <c r="W567" s="69"/>
    </row>
    <row r="568">
      <c r="R568" s="5"/>
      <c r="S568" s="5"/>
      <c r="T568" s="5"/>
      <c r="U568" s="69"/>
      <c r="V568" s="69"/>
      <c r="W568" s="69"/>
    </row>
    <row r="569">
      <c r="R569" s="5"/>
      <c r="S569" s="5"/>
      <c r="T569" s="5"/>
      <c r="U569" s="69"/>
      <c r="V569" s="69"/>
      <c r="W569" s="69"/>
    </row>
    <row r="570">
      <c r="R570" s="5"/>
      <c r="S570" s="5"/>
      <c r="T570" s="5"/>
      <c r="U570" s="69"/>
      <c r="V570" s="69"/>
      <c r="W570" s="69"/>
    </row>
    <row r="571">
      <c r="R571" s="5"/>
      <c r="S571" s="5"/>
      <c r="T571" s="5"/>
      <c r="U571" s="69"/>
      <c r="V571" s="69"/>
      <c r="W571" s="69"/>
    </row>
    <row r="572">
      <c r="R572" s="5"/>
      <c r="S572" s="5"/>
      <c r="T572" s="5"/>
      <c r="U572" s="69"/>
      <c r="V572" s="69"/>
      <c r="W572" s="69"/>
    </row>
    <row r="573">
      <c r="R573" s="5"/>
      <c r="S573" s="5"/>
      <c r="T573" s="5"/>
      <c r="U573" s="69"/>
      <c r="V573" s="69"/>
      <c r="W573" s="69"/>
    </row>
    <row r="574">
      <c r="R574" s="5"/>
      <c r="S574" s="5"/>
      <c r="T574" s="5"/>
      <c r="U574" s="69"/>
      <c r="V574" s="69"/>
      <c r="W574" s="69"/>
    </row>
    <row r="575">
      <c r="R575" s="5"/>
      <c r="S575" s="5"/>
      <c r="T575" s="5"/>
      <c r="U575" s="69"/>
      <c r="V575" s="69"/>
      <c r="W575" s="69"/>
    </row>
    <row r="576">
      <c r="R576" s="5"/>
      <c r="S576" s="5"/>
      <c r="T576" s="5"/>
      <c r="U576" s="69"/>
      <c r="V576" s="69"/>
      <c r="W576" s="69"/>
    </row>
    <row r="577">
      <c r="R577" s="5"/>
      <c r="S577" s="5"/>
      <c r="T577" s="5"/>
      <c r="U577" s="69"/>
      <c r="V577" s="69"/>
      <c r="W577" s="69"/>
    </row>
    <row r="578">
      <c r="R578" s="5"/>
      <c r="S578" s="5"/>
      <c r="T578" s="5"/>
      <c r="U578" s="69"/>
      <c r="V578" s="69"/>
      <c r="W578" s="69"/>
    </row>
    <row r="579">
      <c r="R579" s="5"/>
      <c r="S579" s="5"/>
      <c r="T579" s="5"/>
      <c r="U579" s="69"/>
      <c r="V579" s="69"/>
      <c r="W579" s="69"/>
    </row>
    <row r="580">
      <c r="R580" s="5"/>
      <c r="S580" s="5"/>
      <c r="T580" s="5"/>
      <c r="U580" s="69"/>
      <c r="V580" s="69"/>
      <c r="W580" s="69"/>
    </row>
    <row r="581">
      <c r="R581" s="5"/>
      <c r="S581" s="5"/>
      <c r="T581" s="5"/>
      <c r="U581" s="69"/>
      <c r="V581" s="69"/>
      <c r="W581" s="69"/>
    </row>
    <row r="582">
      <c r="R582" s="5"/>
      <c r="S582" s="5"/>
      <c r="T582" s="5"/>
      <c r="U582" s="69"/>
      <c r="V582" s="69"/>
      <c r="W582" s="69"/>
    </row>
    <row r="583">
      <c r="R583" s="5"/>
      <c r="S583" s="5"/>
      <c r="T583" s="5"/>
      <c r="U583" s="69"/>
      <c r="V583" s="69"/>
      <c r="W583" s="69"/>
    </row>
    <row r="584">
      <c r="R584" s="5"/>
      <c r="S584" s="5"/>
      <c r="T584" s="5"/>
      <c r="U584" s="69"/>
      <c r="V584" s="69"/>
      <c r="W584" s="69"/>
    </row>
    <row r="585">
      <c r="R585" s="5"/>
      <c r="S585" s="5"/>
      <c r="T585" s="5"/>
      <c r="U585" s="69"/>
      <c r="V585" s="69"/>
      <c r="W585" s="69"/>
    </row>
    <row r="586">
      <c r="R586" s="5"/>
      <c r="S586" s="5"/>
      <c r="T586" s="5"/>
      <c r="U586" s="69"/>
      <c r="V586" s="69"/>
      <c r="W586" s="69"/>
    </row>
    <row r="587">
      <c r="R587" s="5"/>
      <c r="S587" s="5"/>
      <c r="T587" s="5"/>
      <c r="U587" s="69"/>
      <c r="V587" s="69"/>
      <c r="W587" s="69"/>
    </row>
    <row r="588">
      <c r="R588" s="5"/>
      <c r="S588" s="5"/>
      <c r="T588" s="5"/>
      <c r="U588" s="69"/>
      <c r="V588" s="69"/>
      <c r="W588" s="69"/>
    </row>
    <row r="589">
      <c r="R589" s="5"/>
      <c r="S589" s="5"/>
      <c r="T589" s="5"/>
      <c r="U589" s="69"/>
      <c r="V589" s="69"/>
      <c r="W589" s="69"/>
    </row>
    <row r="590">
      <c r="R590" s="5"/>
      <c r="S590" s="5"/>
      <c r="T590" s="5"/>
      <c r="U590" s="69"/>
      <c r="V590" s="69"/>
      <c r="W590" s="69"/>
    </row>
    <row r="591">
      <c r="R591" s="5"/>
      <c r="S591" s="5"/>
      <c r="T591" s="5"/>
      <c r="U591" s="69"/>
      <c r="V591" s="69"/>
      <c r="W591" s="69"/>
    </row>
    <row r="592">
      <c r="R592" s="5"/>
      <c r="S592" s="5"/>
      <c r="T592" s="5"/>
      <c r="U592" s="69"/>
      <c r="V592" s="69"/>
      <c r="W592" s="69"/>
    </row>
    <row r="593">
      <c r="R593" s="5"/>
      <c r="S593" s="5"/>
      <c r="T593" s="5"/>
      <c r="U593" s="69"/>
      <c r="V593" s="69"/>
      <c r="W593" s="69"/>
    </row>
    <row r="594">
      <c r="R594" s="5"/>
      <c r="S594" s="5"/>
      <c r="T594" s="5"/>
      <c r="U594" s="69"/>
      <c r="V594" s="69"/>
      <c r="W594" s="69"/>
    </row>
    <row r="595">
      <c r="R595" s="5"/>
      <c r="S595" s="5"/>
      <c r="T595" s="5"/>
      <c r="U595" s="69"/>
      <c r="V595" s="69"/>
      <c r="W595" s="69"/>
    </row>
    <row r="596">
      <c r="R596" s="5"/>
      <c r="S596" s="5"/>
      <c r="T596" s="5"/>
      <c r="U596" s="69"/>
      <c r="V596" s="69"/>
      <c r="W596" s="69"/>
    </row>
    <row r="597">
      <c r="R597" s="5"/>
      <c r="S597" s="5"/>
      <c r="T597" s="5"/>
      <c r="U597" s="69"/>
      <c r="V597" s="69"/>
      <c r="W597" s="69"/>
    </row>
    <row r="598">
      <c r="R598" s="5"/>
      <c r="S598" s="5"/>
      <c r="T598" s="5"/>
      <c r="U598" s="69"/>
      <c r="V598" s="69"/>
      <c r="W598" s="69"/>
    </row>
    <row r="599">
      <c r="R599" s="5"/>
      <c r="S599" s="5"/>
      <c r="T599" s="5"/>
      <c r="U599" s="69"/>
      <c r="V599" s="69"/>
      <c r="W599" s="69"/>
    </row>
    <row r="600">
      <c r="R600" s="5"/>
      <c r="S600" s="5"/>
      <c r="T600" s="5"/>
      <c r="U600" s="69"/>
      <c r="V600" s="69"/>
      <c r="W600" s="69"/>
    </row>
    <row r="601">
      <c r="R601" s="5"/>
      <c r="S601" s="5"/>
      <c r="T601" s="5"/>
      <c r="U601" s="69"/>
      <c r="V601" s="69"/>
      <c r="W601" s="69"/>
    </row>
    <row r="602">
      <c r="R602" s="5"/>
      <c r="S602" s="5"/>
      <c r="T602" s="5"/>
      <c r="U602" s="69"/>
      <c r="V602" s="69"/>
      <c r="W602" s="69"/>
    </row>
    <row r="603">
      <c r="R603" s="5"/>
      <c r="S603" s="5"/>
      <c r="T603" s="5"/>
      <c r="U603" s="69"/>
      <c r="V603" s="69"/>
      <c r="W603" s="69"/>
    </row>
    <row r="604">
      <c r="R604" s="5"/>
      <c r="S604" s="5"/>
      <c r="T604" s="5"/>
      <c r="U604" s="69"/>
      <c r="V604" s="69"/>
      <c r="W604" s="69"/>
    </row>
    <row r="605">
      <c r="R605" s="5"/>
      <c r="S605" s="5"/>
      <c r="T605" s="5"/>
      <c r="U605" s="69"/>
      <c r="V605" s="69"/>
      <c r="W605" s="69"/>
    </row>
    <row r="606">
      <c r="R606" s="5"/>
      <c r="S606" s="5"/>
      <c r="T606" s="5"/>
      <c r="U606" s="69"/>
      <c r="V606" s="69"/>
      <c r="W606" s="69"/>
    </row>
    <row r="607">
      <c r="R607" s="5"/>
      <c r="S607" s="5"/>
      <c r="T607" s="5"/>
      <c r="U607" s="69"/>
      <c r="V607" s="69"/>
      <c r="W607" s="69"/>
    </row>
    <row r="608">
      <c r="R608" s="5"/>
      <c r="S608" s="5"/>
      <c r="T608" s="5"/>
      <c r="U608" s="69"/>
      <c r="V608" s="69"/>
      <c r="W608" s="69"/>
    </row>
    <row r="609">
      <c r="R609" s="5"/>
      <c r="S609" s="5"/>
      <c r="T609" s="5"/>
      <c r="U609" s="69"/>
      <c r="V609" s="69"/>
      <c r="W609" s="69"/>
    </row>
    <row r="610">
      <c r="R610" s="5"/>
      <c r="S610" s="5"/>
      <c r="T610" s="5"/>
      <c r="U610" s="69"/>
      <c r="V610" s="69"/>
      <c r="W610" s="69"/>
    </row>
    <row r="611">
      <c r="R611" s="5"/>
      <c r="S611" s="5"/>
      <c r="T611" s="5"/>
      <c r="U611" s="69"/>
      <c r="V611" s="69"/>
      <c r="W611" s="69"/>
    </row>
    <row r="612">
      <c r="R612" s="5"/>
      <c r="S612" s="5"/>
      <c r="T612" s="5"/>
      <c r="U612" s="69"/>
      <c r="V612" s="69"/>
      <c r="W612" s="69"/>
    </row>
    <row r="613">
      <c r="R613" s="5"/>
      <c r="S613" s="5"/>
      <c r="T613" s="5"/>
      <c r="U613" s="69"/>
      <c r="V613" s="69"/>
      <c r="W613" s="69"/>
    </row>
    <row r="614">
      <c r="R614" s="5"/>
      <c r="S614" s="5"/>
      <c r="T614" s="5"/>
      <c r="U614" s="69"/>
      <c r="V614" s="69"/>
      <c r="W614" s="69"/>
    </row>
    <row r="615">
      <c r="R615" s="5"/>
      <c r="S615" s="5"/>
      <c r="T615" s="5"/>
      <c r="U615" s="69"/>
      <c r="V615" s="69"/>
      <c r="W615" s="69"/>
    </row>
    <row r="616">
      <c r="R616" s="5"/>
      <c r="S616" s="5"/>
      <c r="T616" s="5"/>
      <c r="U616" s="69"/>
      <c r="V616" s="69"/>
      <c r="W616" s="69"/>
    </row>
    <row r="617">
      <c r="R617" s="5"/>
      <c r="S617" s="5"/>
      <c r="T617" s="5"/>
      <c r="U617" s="69"/>
      <c r="V617" s="69"/>
      <c r="W617" s="69"/>
    </row>
    <row r="618">
      <c r="R618" s="5"/>
      <c r="S618" s="5"/>
      <c r="T618" s="5"/>
      <c r="U618" s="69"/>
      <c r="V618" s="69"/>
      <c r="W618" s="69"/>
    </row>
    <row r="619">
      <c r="R619" s="5"/>
      <c r="S619" s="5"/>
      <c r="T619" s="5"/>
      <c r="U619" s="69"/>
      <c r="V619" s="69"/>
      <c r="W619" s="69"/>
    </row>
    <row r="620">
      <c r="R620" s="5"/>
      <c r="S620" s="5"/>
      <c r="T620" s="5"/>
      <c r="U620" s="69"/>
      <c r="V620" s="69"/>
      <c r="W620" s="69"/>
    </row>
    <row r="621">
      <c r="R621" s="5"/>
      <c r="S621" s="5"/>
      <c r="T621" s="5"/>
      <c r="U621" s="69"/>
      <c r="V621" s="69"/>
      <c r="W621" s="69"/>
    </row>
    <row r="622">
      <c r="R622" s="5"/>
      <c r="S622" s="5"/>
      <c r="T622" s="5"/>
      <c r="U622" s="69"/>
      <c r="V622" s="69"/>
      <c r="W622" s="69"/>
    </row>
    <row r="623">
      <c r="R623" s="5"/>
      <c r="S623" s="5"/>
      <c r="T623" s="5"/>
      <c r="U623" s="69"/>
      <c r="V623" s="69"/>
      <c r="W623" s="69"/>
    </row>
    <row r="624">
      <c r="R624" s="5"/>
      <c r="S624" s="5"/>
      <c r="T624" s="5"/>
      <c r="U624" s="69"/>
      <c r="V624" s="69"/>
      <c r="W624" s="69"/>
    </row>
    <row r="625">
      <c r="R625" s="5"/>
      <c r="S625" s="5"/>
      <c r="T625" s="5"/>
      <c r="U625" s="69"/>
      <c r="V625" s="69"/>
      <c r="W625" s="69"/>
    </row>
    <row r="626">
      <c r="R626" s="5"/>
      <c r="S626" s="5"/>
      <c r="T626" s="5"/>
      <c r="U626" s="69"/>
      <c r="V626" s="69"/>
      <c r="W626" s="69"/>
    </row>
    <row r="627">
      <c r="R627" s="5"/>
      <c r="S627" s="5"/>
      <c r="T627" s="5"/>
      <c r="U627" s="69"/>
      <c r="V627" s="69"/>
      <c r="W627" s="69"/>
    </row>
    <row r="628">
      <c r="R628" s="5"/>
      <c r="S628" s="5"/>
      <c r="T628" s="5"/>
      <c r="U628" s="69"/>
      <c r="V628" s="69"/>
      <c r="W628" s="69"/>
    </row>
    <row r="629">
      <c r="R629" s="5"/>
      <c r="S629" s="5"/>
      <c r="T629" s="5"/>
      <c r="U629" s="69"/>
      <c r="V629" s="69"/>
      <c r="W629" s="69"/>
    </row>
    <row r="630">
      <c r="R630" s="5"/>
      <c r="S630" s="5"/>
      <c r="T630" s="5"/>
      <c r="U630" s="69"/>
      <c r="V630" s="69"/>
      <c r="W630" s="69"/>
    </row>
    <row r="631">
      <c r="R631" s="5"/>
      <c r="S631" s="5"/>
      <c r="T631" s="5"/>
      <c r="U631" s="69"/>
      <c r="V631" s="69"/>
      <c r="W631" s="69"/>
    </row>
    <row r="632">
      <c r="R632" s="5"/>
      <c r="S632" s="5"/>
      <c r="T632" s="5"/>
      <c r="U632" s="69"/>
      <c r="V632" s="69"/>
      <c r="W632" s="69"/>
    </row>
    <row r="633">
      <c r="R633" s="5"/>
      <c r="S633" s="5"/>
      <c r="T633" s="5"/>
      <c r="U633" s="69"/>
      <c r="V633" s="69"/>
      <c r="W633" s="69"/>
    </row>
    <row r="634">
      <c r="R634" s="5"/>
      <c r="S634" s="5"/>
      <c r="T634" s="5"/>
      <c r="U634" s="69"/>
      <c r="V634" s="69"/>
      <c r="W634" s="69"/>
    </row>
    <row r="635">
      <c r="R635" s="5"/>
      <c r="S635" s="5"/>
      <c r="T635" s="5"/>
      <c r="U635" s="69"/>
      <c r="V635" s="69"/>
      <c r="W635" s="69"/>
    </row>
    <row r="636">
      <c r="R636" s="5"/>
      <c r="S636" s="5"/>
      <c r="T636" s="5"/>
      <c r="U636" s="69"/>
      <c r="V636" s="69"/>
      <c r="W636" s="69"/>
    </row>
    <row r="637">
      <c r="R637" s="5"/>
      <c r="S637" s="5"/>
      <c r="T637" s="5"/>
      <c r="U637" s="69"/>
      <c r="V637" s="69"/>
      <c r="W637" s="69"/>
    </row>
    <row r="638">
      <c r="R638" s="5"/>
      <c r="S638" s="5"/>
      <c r="T638" s="5"/>
      <c r="U638" s="69"/>
      <c r="V638" s="69"/>
      <c r="W638" s="69"/>
    </row>
    <row r="639">
      <c r="R639" s="5"/>
      <c r="S639" s="5"/>
      <c r="T639" s="5"/>
      <c r="U639" s="69"/>
      <c r="V639" s="69"/>
      <c r="W639" s="69"/>
    </row>
    <row r="640">
      <c r="R640" s="5"/>
      <c r="S640" s="5"/>
      <c r="T640" s="5"/>
      <c r="U640" s="69"/>
      <c r="V640" s="69"/>
      <c r="W640" s="69"/>
    </row>
    <row r="641">
      <c r="R641" s="5"/>
      <c r="S641" s="5"/>
      <c r="T641" s="5"/>
      <c r="U641" s="69"/>
      <c r="V641" s="69"/>
      <c r="W641" s="69"/>
    </row>
    <row r="642">
      <c r="R642" s="5"/>
      <c r="S642" s="5"/>
      <c r="T642" s="5"/>
      <c r="U642" s="69"/>
      <c r="V642" s="69"/>
      <c r="W642" s="69"/>
    </row>
    <row r="643">
      <c r="R643" s="5"/>
      <c r="S643" s="5"/>
      <c r="T643" s="5"/>
      <c r="U643" s="69"/>
      <c r="V643" s="69"/>
      <c r="W643" s="69"/>
    </row>
    <row r="644">
      <c r="R644" s="5"/>
      <c r="S644" s="5"/>
      <c r="T644" s="5"/>
      <c r="U644" s="69"/>
      <c r="V644" s="69"/>
      <c r="W644" s="69"/>
    </row>
    <row r="645">
      <c r="R645" s="5"/>
      <c r="S645" s="5"/>
      <c r="T645" s="5"/>
      <c r="U645" s="69"/>
      <c r="V645" s="69"/>
      <c r="W645" s="69"/>
    </row>
    <row r="646">
      <c r="R646" s="5"/>
      <c r="S646" s="5"/>
      <c r="T646" s="5"/>
      <c r="U646" s="69"/>
      <c r="V646" s="69"/>
      <c r="W646" s="69"/>
    </row>
    <row r="647">
      <c r="R647" s="5"/>
      <c r="S647" s="5"/>
      <c r="T647" s="5"/>
      <c r="U647" s="69"/>
      <c r="V647" s="69"/>
      <c r="W647" s="69"/>
    </row>
    <row r="648">
      <c r="R648" s="5"/>
      <c r="S648" s="5"/>
      <c r="T648" s="5"/>
      <c r="U648" s="69"/>
      <c r="V648" s="69"/>
      <c r="W648" s="69"/>
    </row>
    <row r="649">
      <c r="R649" s="5"/>
      <c r="S649" s="5"/>
      <c r="T649" s="5"/>
      <c r="U649" s="69"/>
      <c r="V649" s="69"/>
      <c r="W649" s="69"/>
    </row>
    <row r="650">
      <c r="R650" s="5"/>
      <c r="S650" s="5"/>
      <c r="T650" s="5"/>
      <c r="U650" s="69"/>
      <c r="V650" s="69"/>
      <c r="W650" s="69"/>
    </row>
    <row r="651">
      <c r="R651" s="5"/>
      <c r="S651" s="5"/>
      <c r="T651" s="5"/>
      <c r="U651" s="69"/>
      <c r="V651" s="69"/>
      <c r="W651" s="69"/>
    </row>
    <row r="652">
      <c r="R652" s="5"/>
      <c r="S652" s="5"/>
      <c r="T652" s="5"/>
      <c r="U652" s="69"/>
      <c r="V652" s="69"/>
      <c r="W652" s="69"/>
    </row>
    <row r="653">
      <c r="R653" s="5"/>
      <c r="S653" s="5"/>
      <c r="T653" s="5"/>
      <c r="U653" s="69"/>
      <c r="V653" s="69"/>
      <c r="W653" s="69"/>
    </row>
    <row r="654">
      <c r="R654" s="5"/>
      <c r="S654" s="5"/>
      <c r="T654" s="5"/>
      <c r="U654" s="69"/>
      <c r="V654" s="69"/>
      <c r="W654" s="69"/>
    </row>
    <row r="655">
      <c r="R655" s="5"/>
      <c r="S655" s="5"/>
      <c r="T655" s="5"/>
      <c r="U655" s="69"/>
      <c r="V655" s="69"/>
      <c r="W655" s="69"/>
    </row>
    <row r="656">
      <c r="R656" s="5"/>
      <c r="S656" s="5"/>
      <c r="T656" s="5"/>
      <c r="U656" s="69"/>
      <c r="V656" s="69"/>
      <c r="W656" s="69"/>
    </row>
    <row r="657">
      <c r="R657" s="5"/>
      <c r="S657" s="5"/>
      <c r="T657" s="5"/>
      <c r="U657" s="69"/>
      <c r="V657" s="69"/>
      <c r="W657" s="69"/>
    </row>
    <row r="658">
      <c r="R658" s="5"/>
      <c r="S658" s="5"/>
      <c r="T658" s="5"/>
      <c r="U658" s="69"/>
      <c r="V658" s="69"/>
      <c r="W658" s="69"/>
    </row>
    <row r="659">
      <c r="R659" s="5"/>
      <c r="S659" s="5"/>
      <c r="T659" s="5"/>
      <c r="U659" s="69"/>
      <c r="V659" s="69"/>
      <c r="W659" s="69"/>
    </row>
    <row r="660">
      <c r="R660" s="5"/>
      <c r="S660" s="5"/>
      <c r="T660" s="5"/>
      <c r="U660" s="69"/>
      <c r="V660" s="69"/>
      <c r="W660" s="69"/>
    </row>
    <row r="661">
      <c r="R661" s="5"/>
      <c r="S661" s="5"/>
      <c r="T661" s="5"/>
      <c r="U661" s="69"/>
      <c r="V661" s="69"/>
      <c r="W661" s="69"/>
    </row>
    <row r="662">
      <c r="R662" s="5"/>
      <c r="S662" s="5"/>
      <c r="T662" s="5"/>
      <c r="U662" s="69"/>
      <c r="V662" s="69"/>
      <c r="W662" s="69"/>
    </row>
    <row r="663">
      <c r="R663" s="5"/>
      <c r="S663" s="5"/>
      <c r="T663" s="5"/>
      <c r="U663" s="69"/>
      <c r="V663" s="69"/>
      <c r="W663" s="69"/>
    </row>
    <row r="664">
      <c r="R664" s="5"/>
      <c r="S664" s="5"/>
      <c r="T664" s="5"/>
      <c r="U664" s="69"/>
      <c r="V664" s="69"/>
      <c r="W664" s="69"/>
    </row>
    <row r="665">
      <c r="R665" s="5"/>
      <c r="S665" s="5"/>
      <c r="T665" s="5"/>
      <c r="U665" s="69"/>
      <c r="V665" s="69"/>
      <c r="W665" s="69"/>
    </row>
    <row r="666">
      <c r="R666" s="5"/>
      <c r="S666" s="5"/>
      <c r="T666" s="5"/>
      <c r="U666" s="69"/>
      <c r="V666" s="69"/>
      <c r="W666" s="69"/>
    </row>
    <row r="667">
      <c r="R667" s="5"/>
      <c r="S667" s="5"/>
      <c r="T667" s="5"/>
      <c r="U667" s="69"/>
      <c r="V667" s="69"/>
      <c r="W667" s="69"/>
    </row>
    <row r="668">
      <c r="R668" s="5"/>
      <c r="S668" s="5"/>
      <c r="T668" s="5"/>
      <c r="U668" s="69"/>
      <c r="V668" s="69"/>
      <c r="W668" s="69"/>
    </row>
    <row r="669">
      <c r="R669" s="5"/>
      <c r="S669" s="5"/>
      <c r="T669" s="5"/>
      <c r="U669" s="69"/>
      <c r="V669" s="69"/>
      <c r="W669" s="69"/>
    </row>
    <row r="670">
      <c r="R670" s="5"/>
      <c r="S670" s="5"/>
      <c r="T670" s="5"/>
      <c r="U670" s="69"/>
      <c r="V670" s="69"/>
      <c r="W670" s="69"/>
    </row>
    <row r="671">
      <c r="R671" s="5"/>
      <c r="S671" s="5"/>
      <c r="T671" s="5"/>
      <c r="U671" s="69"/>
      <c r="V671" s="69"/>
      <c r="W671" s="69"/>
    </row>
    <row r="672">
      <c r="R672" s="5"/>
      <c r="S672" s="5"/>
      <c r="T672" s="5"/>
      <c r="U672" s="69"/>
      <c r="V672" s="69"/>
      <c r="W672" s="69"/>
    </row>
    <row r="673">
      <c r="R673" s="5"/>
      <c r="S673" s="5"/>
      <c r="T673" s="5"/>
      <c r="U673" s="69"/>
      <c r="V673" s="69"/>
      <c r="W673" s="69"/>
    </row>
    <row r="674">
      <c r="R674" s="5"/>
      <c r="S674" s="5"/>
      <c r="T674" s="5"/>
      <c r="U674" s="69"/>
      <c r="V674" s="69"/>
      <c r="W674" s="69"/>
    </row>
    <row r="675">
      <c r="R675" s="5"/>
      <c r="S675" s="5"/>
      <c r="T675" s="5"/>
      <c r="U675" s="69"/>
      <c r="V675" s="69"/>
      <c r="W675" s="69"/>
    </row>
    <row r="676">
      <c r="R676" s="5"/>
      <c r="S676" s="5"/>
      <c r="T676" s="5"/>
      <c r="U676" s="69"/>
      <c r="V676" s="69"/>
      <c r="W676" s="69"/>
    </row>
    <row r="677">
      <c r="R677" s="5"/>
      <c r="S677" s="5"/>
      <c r="T677" s="5"/>
      <c r="U677" s="69"/>
      <c r="V677" s="69"/>
      <c r="W677" s="69"/>
    </row>
    <row r="678">
      <c r="R678" s="5"/>
      <c r="S678" s="5"/>
      <c r="T678" s="5"/>
      <c r="U678" s="69"/>
      <c r="V678" s="69"/>
      <c r="W678" s="69"/>
    </row>
    <row r="679">
      <c r="R679" s="5"/>
      <c r="S679" s="5"/>
      <c r="T679" s="5"/>
      <c r="U679" s="69"/>
      <c r="V679" s="69"/>
      <c r="W679" s="69"/>
    </row>
    <row r="680">
      <c r="R680" s="5"/>
      <c r="S680" s="5"/>
      <c r="T680" s="5"/>
      <c r="U680" s="69"/>
      <c r="V680" s="69"/>
      <c r="W680" s="69"/>
    </row>
    <row r="681">
      <c r="R681" s="5"/>
      <c r="S681" s="5"/>
      <c r="T681" s="5"/>
      <c r="U681" s="69"/>
      <c r="V681" s="69"/>
      <c r="W681" s="69"/>
    </row>
    <row r="682">
      <c r="R682" s="5"/>
      <c r="S682" s="5"/>
      <c r="T682" s="5"/>
      <c r="U682" s="69"/>
      <c r="V682" s="69"/>
      <c r="W682" s="69"/>
    </row>
    <row r="683">
      <c r="R683" s="5"/>
      <c r="S683" s="5"/>
      <c r="T683" s="5"/>
      <c r="U683" s="69"/>
      <c r="V683" s="69"/>
      <c r="W683" s="69"/>
    </row>
    <row r="684">
      <c r="R684" s="5"/>
      <c r="S684" s="5"/>
      <c r="T684" s="5"/>
      <c r="U684" s="69"/>
      <c r="V684" s="69"/>
      <c r="W684" s="69"/>
    </row>
    <row r="685">
      <c r="R685" s="5"/>
      <c r="S685" s="5"/>
      <c r="T685" s="5"/>
      <c r="U685" s="69"/>
      <c r="V685" s="69"/>
      <c r="W685" s="69"/>
    </row>
    <row r="686">
      <c r="R686" s="5"/>
      <c r="S686" s="5"/>
      <c r="T686" s="5"/>
      <c r="U686" s="69"/>
      <c r="V686" s="69"/>
      <c r="W686" s="69"/>
    </row>
    <row r="687">
      <c r="R687" s="5"/>
      <c r="S687" s="5"/>
      <c r="T687" s="5"/>
      <c r="U687" s="69"/>
      <c r="V687" s="69"/>
      <c r="W687" s="69"/>
    </row>
    <row r="688">
      <c r="R688" s="5"/>
      <c r="S688" s="5"/>
      <c r="T688" s="5"/>
      <c r="U688" s="69"/>
      <c r="V688" s="69"/>
      <c r="W688" s="69"/>
    </row>
    <row r="689">
      <c r="R689" s="5"/>
      <c r="S689" s="5"/>
      <c r="T689" s="5"/>
      <c r="U689" s="69"/>
      <c r="V689" s="69"/>
      <c r="W689" s="69"/>
    </row>
    <row r="690">
      <c r="R690" s="5"/>
      <c r="S690" s="5"/>
      <c r="T690" s="5"/>
      <c r="U690" s="69"/>
      <c r="V690" s="69"/>
      <c r="W690" s="69"/>
    </row>
    <row r="691">
      <c r="R691" s="5"/>
      <c r="S691" s="5"/>
      <c r="T691" s="5"/>
      <c r="U691" s="69"/>
      <c r="V691" s="69"/>
      <c r="W691" s="69"/>
    </row>
    <row r="692">
      <c r="R692" s="5"/>
      <c r="S692" s="5"/>
      <c r="T692" s="5"/>
      <c r="U692" s="69"/>
      <c r="V692" s="69"/>
      <c r="W692" s="69"/>
    </row>
    <row r="693">
      <c r="R693" s="5"/>
      <c r="S693" s="5"/>
      <c r="T693" s="5"/>
      <c r="U693" s="69"/>
      <c r="V693" s="69"/>
      <c r="W693" s="69"/>
    </row>
    <row r="694">
      <c r="R694" s="5"/>
      <c r="S694" s="5"/>
      <c r="T694" s="5"/>
      <c r="U694" s="69"/>
      <c r="V694" s="69"/>
      <c r="W694" s="69"/>
    </row>
    <row r="695">
      <c r="R695" s="5"/>
      <c r="S695" s="5"/>
      <c r="T695" s="5"/>
      <c r="U695" s="69"/>
      <c r="V695" s="69"/>
      <c r="W695" s="69"/>
    </row>
    <row r="696">
      <c r="R696" s="5"/>
      <c r="S696" s="5"/>
      <c r="T696" s="5"/>
      <c r="U696" s="69"/>
      <c r="V696" s="69"/>
      <c r="W696" s="69"/>
    </row>
    <row r="697">
      <c r="R697" s="5"/>
      <c r="S697" s="5"/>
      <c r="T697" s="5"/>
      <c r="U697" s="69"/>
      <c r="V697" s="69"/>
      <c r="W697" s="69"/>
    </row>
    <row r="698">
      <c r="R698" s="5"/>
      <c r="S698" s="5"/>
      <c r="T698" s="5"/>
      <c r="U698" s="69"/>
      <c r="V698" s="69"/>
      <c r="W698" s="69"/>
    </row>
    <row r="699">
      <c r="R699" s="5"/>
      <c r="S699" s="5"/>
      <c r="T699" s="5"/>
      <c r="U699" s="69"/>
      <c r="V699" s="69"/>
      <c r="W699" s="69"/>
    </row>
    <row r="700">
      <c r="R700" s="5"/>
      <c r="S700" s="5"/>
      <c r="T700" s="5"/>
      <c r="U700" s="69"/>
      <c r="V700" s="69"/>
      <c r="W700" s="69"/>
    </row>
    <row r="701">
      <c r="R701" s="5"/>
      <c r="S701" s="5"/>
      <c r="T701" s="5"/>
      <c r="U701" s="69"/>
      <c r="V701" s="69"/>
      <c r="W701" s="69"/>
    </row>
    <row r="702">
      <c r="R702" s="5"/>
      <c r="S702" s="5"/>
      <c r="T702" s="5"/>
      <c r="U702" s="69"/>
      <c r="V702" s="69"/>
      <c r="W702" s="69"/>
    </row>
    <row r="703">
      <c r="R703" s="5"/>
      <c r="S703" s="5"/>
      <c r="T703" s="5"/>
      <c r="U703" s="69"/>
      <c r="V703" s="69"/>
      <c r="W703" s="69"/>
    </row>
    <row r="704">
      <c r="R704" s="5"/>
      <c r="S704" s="5"/>
      <c r="T704" s="5"/>
      <c r="U704" s="69"/>
      <c r="V704" s="69"/>
      <c r="W704" s="69"/>
    </row>
    <row r="705">
      <c r="R705" s="5"/>
      <c r="S705" s="5"/>
      <c r="T705" s="5"/>
      <c r="U705" s="69"/>
      <c r="V705" s="69"/>
      <c r="W705" s="69"/>
    </row>
    <row r="706">
      <c r="R706" s="5"/>
      <c r="S706" s="5"/>
      <c r="T706" s="5"/>
      <c r="U706" s="69"/>
      <c r="V706" s="69"/>
      <c r="W706" s="69"/>
    </row>
    <row r="707">
      <c r="R707" s="5"/>
      <c r="S707" s="5"/>
      <c r="T707" s="5"/>
      <c r="U707" s="69"/>
      <c r="V707" s="69"/>
      <c r="W707" s="69"/>
    </row>
    <row r="708">
      <c r="R708" s="5"/>
      <c r="S708" s="5"/>
      <c r="T708" s="5"/>
      <c r="U708" s="69"/>
      <c r="V708" s="69"/>
      <c r="W708" s="69"/>
    </row>
    <row r="709">
      <c r="R709" s="5"/>
      <c r="S709" s="5"/>
      <c r="T709" s="5"/>
      <c r="U709" s="69"/>
      <c r="V709" s="69"/>
      <c r="W709" s="69"/>
    </row>
    <row r="710">
      <c r="R710" s="5"/>
      <c r="S710" s="5"/>
      <c r="T710" s="5"/>
      <c r="U710" s="69"/>
      <c r="V710" s="69"/>
      <c r="W710" s="69"/>
    </row>
    <row r="711">
      <c r="R711" s="5"/>
      <c r="S711" s="5"/>
      <c r="T711" s="5"/>
      <c r="U711" s="69"/>
      <c r="V711" s="69"/>
      <c r="W711" s="69"/>
    </row>
    <row r="712">
      <c r="R712" s="5"/>
      <c r="S712" s="5"/>
      <c r="T712" s="5"/>
      <c r="U712" s="69"/>
      <c r="V712" s="69"/>
      <c r="W712" s="69"/>
    </row>
    <row r="713">
      <c r="R713" s="5"/>
      <c r="S713" s="5"/>
      <c r="T713" s="5"/>
      <c r="U713" s="69"/>
      <c r="V713" s="69"/>
      <c r="W713" s="69"/>
    </row>
    <row r="714">
      <c r="R714" s="5"/>
      <c r="S714" s="5"/>
      <c r="T714" s="5"/>
      <c r="U714" s="69"/>
      <c r="V714" s="69"/>
      <c r="W714" s="69"/>
    </row>
    <row r="715">
      <c r="R715" s="5"/>
      <c r="S715" s="5"/>
      <c r="T715" s="5"/>
      <c r="U715" s="69"/>
      <c r="V715" s="69"/>
      <c r="W715" s="69"/>
    </row>
    <row r="716">
      <c r="R716" s="5"/>
      <c r="S716" s="5"/>
      <c r="T716" s="5"/>
      <c r="U716" s="69"/>
      <c r="V716" s="69"/>
      <c r="W716" s="69"/>
    </row>
    <row r="717">
      <c r="R717" s="5"/>
      <c r="S717" s="5"/>
      <c r="T717" s="5"/>
      <c r="U717" s="69"/>
      <c r="V717" s="69"/>
      <c r="W717" s="69"/>
    </row>
    <row r="718">
      <c r="R718" s="5"/>
      <c r="S718" s="5"/>
      <c r="T718" s="5"/>
      <c r="U718" s="69"/>
      <c r="V718" s="69"/>
      <c r="W718" s="69"/>
    </row>
    <row r="719">
      <c r="R719" s="5"/>
      <c r="S719" s="5"/>
      <c r="T719" s="5"/>
      <c r="U719" s="69"/>
      <c r="V719" s="69"/>
      <c r="W719" s="69"/>
    </row>
    <row r="720">
      <c r="R720" s="5"/>
      <c r="S720" s="5"/>
      <c r="T720" s="5"/>
      <c r="U720" s="69"/>
      <c r="V720" s="69"/>
      <c r="W720" s="69"/>
    </row>
    <row r="721">
      <c r="R721" s="5"/>
      <c r="S721" s="5"/>
      <c r="T721" s="5"/>
      <c r="U721" s="69"/>
      <c r="V721" s="69"/>
      <c r="W721" s="69"/>
    </row>
    <row r="722">
      <c r="R722" s="5"/>
      <c r="S722" s="5"/>
      <c r="T722" s="5"/>
      <c r="U722" s="69"/>
      <c r="V722" s="69"/>
      <c r="W722" s="69"/>
    </row>
    <row r="723">
      <c r="R723" s="5"/>
      <c r="S723" s="5"/>
      <c r="T723" s="5"/>
      <c r="U723" s="69"/>
      <c r="V723" s="69"/>
      <c r="W723" s="69"/>
    </row>
    <row r="724">
      <c r="R724" s="5"/>
      <c r="S724" s="5"/>
      <c r="T724" s="5"/>
      <c r="U724" s="69"/>
      <c r="V724" s="69"/>
      <c r="W724" s="69"/>
    </row>
    <row r="725">
      <c r="R725" s="5"/>
      <c r="S725" s="5"/>
      <c r="T725" s="5"/>
      <c r="U725" s="69"/>
      <c r="V725" s="69"/>
      <c r="W725" s="69"/>
    </row>
    <row r="726">
      <c r="R726" s="5"/>
      <c r="S726" s="5"/>
      <c r="T726" s="5"/>
      <c r="U726" s="69"/>
      <c r="V726" s="69"/>
      <c r="W726" s="69"/>
    </row>
    <row r="727">
      <c r="R727" s="5"/>
      <c r="S727" s="5"/>
      <c r="T727" s="5"/>
      <c r="U727" s="69"/>
      <c r="V727" s="69"/>
      <c r="W727" s="69"/>
    </row>
    <row r="728">
      <c r="R728" s="5"/>
      <c r="S728" s="5"/>
      <c r="T728" s="5"/>
      <c r="U728" s="69"/>
      <c r="V728" s="69"/>
      <c r="W728" s="69"/>
    </row>
    <row r="729">
      <c r="R729" s="5"/>
      <c r="S729" s="5"/>
      <c r="T729" s="5"/>
      <c r="U729" s="69"/>
      <c r="V729" s="69"/>
      <c r="W729" s="69"/>
    </row>
    <row r="730">
      <c r="R730" s="5"/>
      <c r="S730" s="5"/>
      <c r="T730" s="5"/>
      <c r="U730" s="69"/>
      <c r="V730" s="69"/>
      <c r="W730" s="69"/>
    </row>
    <row r="731">
      <c r="R731" s="5"/>
      <c r="S731" s="5"/>
      <c r="T731" s="5"/>
      <c r="U731" s="69"/>
      <c r="V731" s="69"/>
      <c r="W731" s="69"/>
    </row>
    <row r="732">
      <c r="R732" s="5"/>
      <c r="S732" s="5"/>
      <c r="T732" s="5"/>
      <c r="U732" s="69"/>
      <c r="V732" s="69"/>
      <c r="W732" s="69"/>
    </row>
    <row r="733">
      <c r="R733" s="5"/>
      <c r="S733" s="5"/>
      <c r="T733" s="5"/>
      <c r="U733" s="69"/>
      <c r="V733" s="69"/>
      <c r="W733" s="69"/>
    </row>
    <row r="734">
      <c r="R734" s="5"/>
      <c r="S734" s="5"/>
      <c r="T734" s="5"/>
      <c r="U734" s="69"/>
      <c r="V734" s="69"/>
      <c r="W734" s="69"/>
    </row>
    <row r="735">
      <c r="R735" s="5"/>
      <c r="S735" s="5"/>
      <c r="T735" s="5"/>
      <c r="U735" s="69"/>
      <c r="V735" s="69"/>
      <c r="W735" s="69"/>
    </row>
    <row r="736">
      <c r="R736" s="5"/>
      <c r="S736" s="5"/>
      <c r="T736" s="5"/>
      <c r="U736" s="69"/>
      <c r="V736" s="69"/>
      <c r="W736" s="69"/>
    </row>
    <row r="737">
      <c r="R737" s="5"/>
      <c r="S737" s="5"/>
      <c r="T737" s="5"/>
      <c r="U737" s="69"/>
      <c r="V737" s="69"/>
      <c r="W737" s="69"/>
    </row>
    <row r="738">
      <c r="R738" s="5"/>
      <c r="S738" s="5"/>
      <c r="T738" s="5"/>
      <c r="U738" s="69"/>
      <c r="V738" s="69"/>
      <c r="W738" s="69"/>
    </row>
    <row r="739">
      <c r="R739" s="5"/>
      <c r="S739" s="5"/>
      <c r="T739" s="5"/>
      <c r="U739" s="69"/>
      <c r="V739" s="69"/>
      <c r="W739" s="69"/>
    </row>
    <row r="740">
      <c r="R740" s="5"/>
      <c r="S740" s="5"/>
      <c r="T740" s="5"/>
      <c r="U740" s="69"/>
      <c r="V740" s="69"/>
      <c r="W740" s="69"/>
    </row>
    <row r="741">
      <c r="R741" s="5"/>
      <c r="S741" s="5"/>
      <c r="T741" s="5"/>
      <c r="U741" s="69"/>
      <c r="V741" s="69"/>
      <c r="W741" s="69"/>
    </row>
    <row r="742">
      <c r="R742" s="5"/>
      <c r="S742" s="5"/>
      <c r="T742" s="5"/>
      <c r="U742" s="69"/>
      <c r="V742" s="69"/>
      <c r="W742" s="69"/>
    </row>
    <row r="743">
      <c r="R743" s="5"/>
      <c r="S743" s="5"/>
      <c r="T743" s="5"/>
      <c r="U743" s="69"/>
      <c r="V743" s="69"/>
      <c r="W743" s="69"/>
    </row>
    <row r="744">
      <c r="R744" s="5"/>
      <c r="S744" s="5"/>
      <c r="T744" s="5"/>
      <c r="U744" s="69"/>
      <c r="V744" s="69"/>
      <c r="W744" s="69"/>
    </row>
    <row r="745">
      <c r="R745" s="5"/>
      <c r="S745" s="5"/>
      <c r="T745" s="5"/>
      <c r="U745" s="69"/>
      <c r="V745" s="69"/>
      <c r="W745" s="69"/>
    </row>
    <row r="746">
      <c r="R746" s="5"/>
      <c r="S746" s="5"/>
      <c r="T746" s="5"/>
      <c r="U746" s="69"/>
      <c r="V746" s="69"/>
      <c r="W746" s="69"/>
    </row>
    <row r="747">
      <c r="R747" s="5"/>
      <c r="S747" s="5"/>
      <c r="T747" s="5"/>
      <c r="U747" s="69"/>
      <c r="V747" s="69"/>
      <c r="W747" s="69"/>
    </row>
    <row r="748">
      <c r="R748" s="5"/>
      <c r="S748" s="5"/>
      <c r="T748" s="5"/>
      <c r="U748" s="69"/>
      <c r="V748" s="69"/>
      <c r="W748" s="69"/>
    </row>
    <row r="749">
      <c r="R749" s="5"/>
      <c r="S749" s="5"/>
      <c r="T749" s="5"/>
      <c r="U749" s="69"/>
      <c r="V749" s="69"/>
      <c r="W749" s="69"/>
    </row>
    <row r="750">
      <c r="R750" s="5"/>
      <c r="S750" s="5"/>
      <c r="T750" s="5"/>
      <c r="U750" s="69"/>
      <c r="V750" s="69"/>
      <c r="W750" s="69"/>
    </row>
    <row r="751">
      <c r="R751" s="5"/>
      <c r="S751" s="5"/>
      <c r="T751" s="5"/>
      <c r="U751" s="69"/>
      <c r="V751" s="69"/>
      <c r="W751" s="69"/>
    </row>
    <row r="752">
      <c r="R752" s="5"/>
      <c r="S752" s="5"/>
      <c r="T752" s="5"/>
      <c r="U752" s="69"/>
      <c r="V752" s="69"/>
      <c r="W752" s="69"/>
    </row>
    <row r="753">
      <c r="R753" s="5"/>
      <c r="S753" s="5"/>
      <c r="T753" s="5"/>
      <c r="U753" s="69"/>
      <c r="V753" s="69"/>
      <c r="W753" s="69"/>
    </row>
    <row r="754">
      <c r="R754" s="5"/>
      <c r="S754" s="5"/>
      <c r="T754" s="5"/>
      <c r="U754" s="69"/>
      <c r="V754" s="69"/>
      <c r="W754" s="69"/>
    </row>
    <row r="755">
      <c r="R755" s="5"/>
      <c r="S755" s="5"/>
      <c r="T755" s="5"/>
      <c r="U755" s="69"/>
      <c r="V755" s="69"/>
      <c r="W755" s="69"/>
    </row>
    <row r="756">
      <c r="R756" s="5"/>
      <c r="S756" s="5"/>
      <c r="T756" s="5"/>
      <c r="U756" s="69"/>
      <c r="V756" s="69"/>
      <c r="W756" s="69"/>
    </row>
    <row r="757">
      <c r="R757" s="5"/>
      <c r="S757" s="5"/>
      <c r="T757" s="5"/>
      <c r="U757" s="69"/>
      <c r="V757" s="69"/>
      <c r="W757" s="69"/>
    </row>
    <row r="758">
      <c r="R758" s="5"/>
      <c r="S758" s="5"/>
      <c r="T758" s="5"/>
      <c r="U758" s="69"/>
      <c r="V758" s="69"/>
      <c r="W758" s="69"/>
    </row>
    <row r="759">
      <c r="R759" s="5"/>
      <c r="S759" s="5"/>
      <c r="T759" s="5"/>
      <c r="U759" s="69"/>
      <c r="V759" s="69"/>
      <c r="W759" s="69"/>
    </row>
    <row r="760">
      <c r="R760" s="5"/>
      <c r="S760" s="5"/>
      <c r="T760" s="5"/>
      <c r="U760" s="69"/>
      <c r="V760" s="69"/>
      <c r="W760" s="69"/>
    </row>
    <row r="761">
      <c r="R761" s="5"/>
      <c r="S761" s="5"/>
      <c r="T761" s="5"/>
      <c r="U761" s="69"/>
      <c r="V761" s="69"/>
      <c r="W761" s="69"/>
    </row>
    <row r="762">
      <c r="R762" s="5"/>
      <c r="S762" s="5"/>
      <c r="T762" s="5"/>
      <c r="U762" s="69"/>
      <c r="V762" s="69"/>
      <c r="W762" s="69"/>
    </row>
    <row r="763">
      <c r="R763" s="5"/>
      <c r="S763" s="5"/>
      <c r="T763" s="5"/>
      <c r="U763" s="69"/>
      <c r="V763" s="69"/>
      <c r="W763" s="69"/>
    </row>
    <row r="764">
      <c r="R764" s="5"/>
      <c r="S764" s="5"/>
      <c r="T764" s="5"/>
      <c r="U764" s="69"/>
      <c r="V764" s="69"/>
      <c r="W764" s="69"/>
    </row>
    <row r="765">
      <c r="R765" s="5"/>
      <c r="S765" s="5"/>
      <c r="T765" s="5"/>
      <c r="U765" s="69"/>
      <c r="V765" s="69"/>
      <c r="W765" s="69"/>
    </row>
    <row r="766">
      <c r="R766" s="5"/>
      <c r="S766" s="5"/>
      <c r="T766" s="5"/>
      <c r="U766" s="69"/>
      <c r="V766" s="69"/>
      <c r="W766" s="69"/>
    </row>
    <row r="767">
      <c r="R767" s="5"/>
      <c r="S767" s="5"/>
      <c r="T767" s="5"/>
      <c r="U767" s="69"/>
      <c r="V767" s="69"/>
      <c r="W767" s="69"/>
    </row>
    <row r="768">
      <c r="R768" s="5"/>
      <c r="S768" s="5"/>
      <c r="T768" s="5"/>
      <c r="U768" s="69"/>
      <c r="V768" s="69"/>
      <c r="W768" s="69"/>
    </row>
    <row r="769">
      <c r="R769" s="5"/>
      <c r="S769" s="5"/>
      <c r="T769" s="5"/>
      <c r="U769" s="69"/>
      <c r="V769" s="69"/>
      <c r="W769" s="69"/>
    </row>
    <row r="770">
      <c r="R770" s="5"/>
      <c r="S770" s="5"/>
      <c r="T770" s="5"/>
      <c r="U770" s="69"/>
      <c r="V770" s="69"/>
      <c r="W770" s="69"/>
    </row>
    <row r="771">
      <c r="R771" s="5"/>
      <c r="S771" s="5"/>
      <c r="T771" s="5"/>
      <c r="U771" s="69"/>
      <c r="V771" s="69"/>
      <c r="W771" s="69"/>
    </row>
    <row r="772">
      <c r="R772" s="5"/>
      <c r="S772" s="5"/>
      <c r="T772" s="5"/>
      <c r="U772" s="69"/>
      <c r="V772" s="69"/>
      <c r="W772" s="69"/>
    </row>
    <row r="773">
      <c r="R773" s="5"/>
      <c r="S773" s="5"/>
      <c r="T773" s="5"/>
      <c r="U773" s="69"/>
      <c r="V773" s="69"/>
      <c r="W773" s="69"/>
    </row>
    <row r="774">
      <c r="R774" s="5"/>
      <c r="S774" s="5"/>
      <c r="T774" s="5"/>
      <c r="U774" s="69"/>
      <c r="V774" s="69"/>
      <c r="W774" s="69"/>
    </row>
    <row r="775">
      <c r="R775" s="5"/>
      <c r="S775" s="5"/>
      <c r="T775" s="5"/>
      <c r="U775" s="69"/>
      <c r="V775" s="69"/>
      <c r="W775" s="69"/>
    </row>
    <row r="776">
      <c r="R776" s="5"/>
      <c r="S776" s="5"/>
      <c r="T776" s="5"/>
      <c r="U776" s="69"/>
      <c r="V776" s="69"/>
      <c r="W776" s="69"/>
    </row>
    <row r="777">
      <c r="R777" s="5"/>
      <c r="S777" s="5"/>
      <c r="T777" s="5"/>
      <c r="U777" s="69"/>
      <c r="V777" s="69"/>
      <c r="W777" s="69"/>
    </row>
    <row r="778">
      <c r="R778" s="5"/>
      <c r="S778" s="5"/>
      <c r="T778" s="5"/>
      <c r="U778" s="69"/>
      <c r="V778" s="69"/>
      <c r="W778" s="69"/>
    </row>
    <row r="779">
      <c r="R779" s="5"/>
      <c r="S779" s="5"/>
      <c r="T779" s="5"/>
      <c r="U779" s="69"/>
      <c r="V779" s="69"/>
      <c r="W779" s="69"/>
    </row>
    <row r="780">
      <c r="R780" s="5"/>
      <c r="S780" s="5"/>
      <c r="T780" s="5"/>
      <c r="U780" s="69"/>
      <c r="V780" s="69"/>
      <c r="W780" s="69"/>
    </row>
    <row r="781">
      <c r="R781" s="5"/>
      <c r="S781" s="5"/>
      <c r="T781" s="5"/>
      <c r="U781" s="69"/>
      <c r="V781" s="69"/>
      <c r="W781" s="69"/>
    </row>
    <row r="782">
      <c r="R782" s="5"/>
      <c r="S782" s="5"/>
      <c r="T782" s="5"/>
      <c r="U782" s="69"/>
      <c r="V782" s="69"/>
      <c r="W782" s="69"/>
    </row>
    <row r="783">
      <c r="R783" s="5"/>
      <c r="S783" s="5"/>
      <c r="T783" s="5"/>
      <c r="U783" s="69"/>
      <c r="V783" s="69"/>
      <c r="W783" s="69"/>
    </row>
    <row r="784">
      <c r="R784" s="5"/>
      <c r="S784" s="5"/>
      <c r="T784" s="5"/>
      <c r="U784" s="69"/>
      <c r="V784" s="69"/>
      <c r="W784" s="69"/>
    </row>
    <row r="785">
      <c r="R785" s="5"/>
      <c r="S785" s="5"/>
      <c r="T785" s="5"/>
      <c r="U785" s="69"/>
      <c r="V785" s="69"/>
      <c r="W785" s="69"/>
    </row>
    <row r="786">
      <c r="R786" s="5"/>
      <c r="S786" s="5"/>
      <c r="T786" s="5"/>
      <c r="U786" s="69"/>
      <c r="V786" s="69"/>
      <c r="W786" s="69"/>
    </row>
    <row r="787">
      <c r="R787" s="5"/>
      <c r="S787" s="5"/>
      <c r="T787" s="5"/>
      <c r="U787" s="69"/>
      <c r="V787" s="69"/>
      <c r="W787" s="69"/>
    </row>
    <row r="788">
      <c r="R788" s="5"/>
      <c r="S788" s="5"/>
      <c r="T788" s="5"/>
      <c r="U788" s="69"/>
      <c r="V788" s="69"/>
      <c r="W788" s="69"/>
    </row>
    <row r="789">
      <c r="R789" s="5"/>
      <c r="S789" s="5"/>
      <c r="T789" s="5"/>
      <c r="U789" s="69"/>
      <c r="V789" s="69"/>
      <c r="W789" s="69"/>
    </row>
    <row r="790">
      <c r="R790" s="5"/>
      <c r="S790" s="5"/>
      <c r="T790" s="5"/>
      <c r="U790" s="69"/>
      <c r="V790" s="69"/>
      <c r="W790" s="69"/>
    </row>
    <row r="791">
      <c r="R791" s="5"/>
      <c r="S791" s="5"/>
      <c r="T791" s="5"/>
      <c r="U791" s="69"/>
      <c r="V791" s="69"/>
      <c r="W791" s="69"/>
    </row>
    <row r="792">
      <c r="R792" s="5"/>
      <c r="S792" s="5"/>
      <c r="T792" s="5"/>
      <c r="U792" s="69"/>
      <c r="V792" s="69"/>
      <c r="W792" s="69"/>
    </row>
    <row r="793">
      <c r="R793" s="5"/>
      <c r="S793" s="5"/>
      <c r="T793" s="5"/>
      <c r="U793" s="69"/>
      <c r="V793" s="69"/>
      <c r="W793" s="69"/>
    </row>
    <row r="794">
      <c r="R794" s="5"/>
      <c r="S794" s="5"/>
      <c r="T794" s="5"/>
      <c r="U794" s="69"/>
      <c r="V794" s="69"/>
      <c r="W794" s="69"/>
    </row>
    <row r="795">
      <c r="R795" s="5"/>
      <c r="S795" s="5"/>
      <c r="T795" s="5"/>
      <c r="U795" s="69"/>
      <c r="V795" s="69"/>
      <c r="W795" s="69"/>
    </row>
    <row r="796">
      <c r="R796" s="5"/>
      <c r="S796" s="5"/>
      <c r="T796" s="5"/>
      <c r="U796" s="69"/>
      <c r="V796" s="69"/>
      <c r="W796" s="69"/>
    </row>
    <row r="797">
      <c r="R797" s="5"/>
      <c r="S797" s="5"/>
      <c r="T797" s="5"/>
      <c r="U797" s="69"/>
      <c r="V797" s="69"/>
      <c r="W797" s="69"/>
    </row>
    <row r="798">
      <c r="R798" s="5"/>
      <c r="S798" s="5"/>
      <c r="T798" s="5"/>
      <c r="U798" s="69"/>
      <c r="V798" s="69"/>
      <c r="W798" s="69"/>
    </row>
    <row r="799">
      <c r="R799" s="5"/>
      <c r="S799" s="5"/>
      <c r="T799" s="5"/>
      <c r="U799" s="69"/>
      <c r="V799" s="69"/>
      <c r="W799" s="69"/>
    </row>
    <row r="800">
      <c r="R800" s="5"/>
      <c r="S800" s="5"/>
      <c r="T800" s="5"/>
      <c r="U800" s="69"/>
      <c r="V800" s="69"/>
      <c r="W800" s="69"/>
    </row>
    <row r="801">
      <c r="R801" s="5"/>
      <c r="S801" s="5"/>
      <c r="T801" s="5"/>
      <c r="U801" s="69"/>
      <c r="V801" s="69"/>
      <c r="W801" s="69"/>
    </row>
    <row r="802">
      <c r="R802" s="5"/>
      <c r="S802" s="5"/>
      <c r="T802" s="5"/>
      <c r="U802" s="69"/>
      <c r="V802" s="69"/>
      <c r="W802" s="69"/>
    </row>
    <row r="803">
      <c r="R803" s="5"/>
      <c r="S803" s="5"/>
      <c r="T803" s="5"/>
      <c r="U803" s="69"/>
      <c r="V803" s="69"/>
      <c r="W803" s="69"/>
    </row>
    <row r="804">
      <c r="R804" s="5"/>
      <c r="S804" s="5"/>
      <c r="T804" s="5"/>
      <c r="U804" s="69"/>
      <c r="V804" s="69"/>
      <c r="W804" s="69"/>
    </row>
    <row r="805">
      <c r="R805" s="5"/>
      <c r="S805" s="5"/>
      <c r="T805" s="5"/>
      <c r="U805" s="69"/>
      <c r="V805" s="69"/>
      <c r="W805" s="69"/>
    </row>
    <row r="806">
      <c r="R806" s="5"/>
      <c r="S806" s="5"/>
      <c r="T806" s="5"/>
      <c r="U806" s="69"/>
      <c r="V806" s="69"/>
      <c r="W806" s="69"/>
    </row>
    <row r="807">
      <c r="R807" s="5"/>
      <c r="S807" s="5"/>
      <c r="T807" s="5"/>
      <c r="U807" s="69"/>
      <c r="V807" s="69"/>
      <c r="W807" s="69"/>
    </row>
    <row r="808">
      <c r="R808" s="5"/>
      <c r="S808" s="5"/>
      <c r="T808" s="5"/>
      <c r="U808" s="69"/>
      <c r="V808" s="69"/>
      <c r="W808" s="69"/>
    </row>
    <row r="809">
      <c r="R809" s="5"/>
      <c r="S809" s="5"/>
      <c r="T809" s="5"/>
      <c r="U809" s="69"/>
      <c r="V809" s="69"/>
      <c r="W809" s="69"/>
    </row>
    <row r="810">
      <c r="R810" s="5"/>
      <c r="S810" s="5"/>
      <c r="T810" s="5"/>
      <c r="U810" s="69"/>
      <c r="V810" s="69"/>
      <c r="W810" s="69"/>
    </row>
    <row r="811">
      <c r="R811" s="5"/>
      <c r="S811" s="5"/>
      <c r="T811" s="5"/>
      <c r="U811" s="69"/>
      <c r="V811" s="69"/>
      <c r="W811" s="69"/>
    </row>
    <row r="812">
      <c r="R812" s="5"/>
      <c r="S812" s="5"/>
      <c r="T812" s="5"/>
      <c r="U812" s="69"/>
      <c r="V812" s="69"/>
      <c r="W812" s="69"/>
    </row>
    <row r="813">
      <c r="R813" s="5"/>
      <c r="S813" s="5"/>
      <c r="T813" s="5"/>
      <c r="U813" s="69"/>
      <c r="V813" s="69"/>
      <c r="W813" s="69"/>
    </row>
    <row r="814">
      <c r="R814" s="5"/>
      <c r="S814" s="5"/>
      <c r="T814" s="5"/>
      <c r="U814" s="69"/>
      <c r="V814" s="69"/>
      <c r="W814" s="69"/>
    </row>
    <row r="815">
      <c r="R815" s="5"/>
      <c r="S815" s="5"/>
      <c r="T815" s="5"/>
      <c r="U815" s="69"/>
      <c r="V815" s="69"/>
      <c r="W815" s="69"/>
    </row>
    <row r="816">
      <c r="R816" s="5"/>
      <c r="S816" s="5"/>
      <c r="T816" s="5"/>
      <c r="U816" s="69"/>
      <c r="V816" s="69"/>
      <c r="W816" s="69"/>
    </row>
    <row r="817">
      <c r="R817" s="5"/>
      <c r="S817" s="5"/>
      <c r="T817" s="5"/>
      <c r="U817" s="69"/>
      <c r="V817" s="69"/>
      <c r="W817" s="69"/>
    </row>
    <row r="818">
      <c r="R818" s="5"/>
      <c r="S818" s="5"/>
      <c r="T818" s="5"/>
      <c r="U818" s="69"/>
      <c r="V818" s="69"/>
      <c r="W818" s="69"/>
    </row>
    <row r="819">
      <c r="R819" s="5"/>
      <c r="S819" s="5"/>
      <c r="T819" s="5"/>
      <c r="U819" s="69"/>
      <c r="V819" s="69"/>
      <c r="W819" s="69"/>
    </row>
    <row r="820">
      <c r="R820" s="5"/>
      <c r="S820" s="5"/>
      <c r="T820" s="5"/>
      <c r="U820" s="69"/>
      <c r="V820" s="69"/>
      <c r="W820" s="69"/>
    </row>
    <row r="821">
      <c r="R821" s="5"/>
      <c r="S821" s="5"/>
      <c r="T821" s="5"/>
      <c r="U821" s="69"/>
      <c r="V821" s="69"/>
      <c r="W821" s="69"/>
    </row>
    <row r="822">
      <c r="R822" s="5"/>
      <c r="S822" s="5"/>
      <c r="T822" s="5"/>
      <c r="U822" s="69"/>
      <c r="V822" s="69"/>
      <c r="W822" s="69"/>
    </row>
    <row r="823">
      <c r="R823" s="5"/>
      <c r="S823" s="5"/>
      <c r="T823" s="5"/>
      <c r="U823" s="69"/>
      <c r="V823" s="69"/>
      <c r="W823" s="69"/>
    </row>
    <row r="824">
      <c r="R824" s="5"/>
      <c r="S824" s="5"/>
      <c r="T824" s="5"/>
      <c r="U824" s="69"/>
      <c r="V824" s="69"/>
      <c r="W824" s="69"/>
    </row>
    <row r="825">
      <c r="R825" s="5"/>
      <c r="S825" s="5"/>
      <c r="T825" s="5"/>
      <c r="U825" s="69"/>
      <c r="V825" s="69"/>
      <c r="W825" s="69"/>
    </row>
    <row r="826">
      <c r="R826" s="5"/>
      <c r="S826" s="5"/>
      <c r="T826" s="5"/>
      <c r="U826" s="69"/>
      <c r="V826" s="69"/>
      <c r="W826" s="69"/>
    </row>
    <row r="827">
      <c r="R827" s="5"/>
      <c r="S827" s="5"/>
      <c r="T827" s="5"/>
      <c r="U827" s="69"/>
      <c r="V827" s="69"/>
      <c r="W827" s="69"/>
    </row>
    <row r="828">
      <c r="R828" s="5"/>
      <c r="S828" s="5"/>
      <c r="T828" s="5"/>
      <c r="U828" s="69"/>
      <c r="V828" s="69"/>
      <c r="W828" s="69"/>
    </row>
    <row r="829">
      <c r="R829" s="5"/>
      <c r="S829" s="5"/>
      <c r="T829" s="5"/>
      <c r="U829" s="69"/>
      <c r="V829" s="69"/>
      <c r="W829" s="69"/>
    </row>
    <row r="830">
      <c r="R830" s="5"/>
      <c r="S830" s="5"/>
      <c r="T830" s="5"/>
      <c r="U830" s="69"/>
      <c r="V830" s="69"/>
      <c r="W830" s="69"/>
    </row>
    <row r="831">
      <c r="R831" s="5"/>
      <c r="S831" s="5"/>
      <c r="T831" s="5"/>
      <c r="U831" s="69"/>
      <c r="V831" s="69"/>
      <c r="W831" s="69"/>
    </row>
    <row r="832">
      <c r="R832" s="5"/>
      <c r="S832" s="5"/>
      <c r="T832" s="5"/>
      <c r="U832" s="69"/>
      <c r="V832" s="69"/>
      <c r="W832" s="69"/>
    </row>
    <row r="833">
      <c r="R833" s="5"/>
      <c r="S833" s="5"/>
      <c r="T833" s="5"/>
      <c r="U833" s="69"/>
      <c r="V833" s="69"/>
      <c r="W833" s="69"/>
    </row>
    <row r="834">
      <c r="R834" s="5"/>
      <c r="S834" s="5"/>
      <c r="T834" s="5"/>
      <c r="U834" s="69"/>
      <c r="V834" s="69"/>
      <c r="W834" s="69"/>
    </row>
    <row r="835">
      <c r="R835" s="5"/>
      <c r="S835" s="5"/>
      <c r="T835" s="5"/>
      <c r="U835" s="69"/>
      <c r="V835" s="69"/>
      <c r="W835" s="69"/>
    </row>
    <row r="836">
      <c r="R836" s="5"/>
      <c r="S836" s="5"/>
      <c r="T836" s="5"/>
      <c r="U836" s="69"/>
      <c r="V836" s="69"/>
      <c r="W836" s="69"/>
    </row>
    <row r="837">
      <c r="R837" s="5"/>
      <c r="S837" s="5"/>
      <c r="T837" s="5"/>
      <c r="U837" s="69"/>
      <c r="V837" s="69"/>
      <c r="W837" s="69"/>
    </row>
    <row r="838">
      <c r="R838" s="5"/>
      <c r="S838" s="5"/>
      <c r="T838" s="5"/>
      <c r="U838" s="69"/>
      <c r="V838" s="69"/>
      <c r="W838" s="69"/>
    </row>
    <row r="839">
      <c r="R839" s="5"/>
      <c r="S839" s="5"/>
      <c r="T839" s="5"/>
      <c r="U839" s="69"/>
      <c r="V839" s="69"/>
      <c r="W839" s="69"/>
    </row>
    <row r="840">
      <c r="R840" s="5"/>
      <c r="S840" s="5"/>
      <c r="T840" s="5"/>
      <c r="U840" s="69"/>
      <c r="V840" s="69"/>
      <c r="W840" s="69"/>
    </row>
    <row r="841">
      <c r="R841" s="5"/>
      <c r="S841" s="5"/>
      <c r="T841" s="5"/>
      <c r="U841" s="69"/>
      <c r="V841" s="69"/>
      <c r="W841" s="69"/>
    </row>
    <row r="842">
      <c r="R842" s="5"/>
      <c r="S842" s="5"/>
      <c r="T842" s="5"/>
      <c r="U842" s="69"/>
      <c r="V842" s="69"/>
      <c r="W842" s="69"/>
    </row>
    <row r="843">
      <c r="R843" s="5"/>
      <c r="S843" s="5"/>
      <c r="T843" s="5"/>
      <c r="U843" s="69"/>
      <c r="V843" s="69"/>
      <c r="W843" s="69"/>
    </row>
    <row r="844">
      <c r="R844" s="5"/>
      <c r="S844" s="5"/>
      <c r="T844" s="5"/>
      <c r="U844" s="69"/>
      <c r="V844" s="69"/>
      <c r="W844" s="69"/>
    </row>
    <row r="845">
      <c r="R845" s="5"/>
      <c r="S845" s="5"/>
      <c r="T845" s="5"/>
      <c r="U845" s="69"/>
      <c r="V845" s="69"/>
      <c r="W845" s="69"/>
    </row>
    <row r="846">
      <c r="R846" s="5"/>
      <c r="S846" s="5"/>
      <c r="T846" s="5"/>
      <c r="U846" s="69"/>
      <c r="V846" s="69"/>
      <c r="W846" s="69"/>
    </row>
    <row r="847">
      <c r="R847" s="5"/>
      <c r="S847" s="5"/>
      <c r="T847" s="5"/>
      <c r="U847" s="69"/>
      <c r="V847" s="69"/>
      <c r="W847" s="69"/>
    </row>
    <row r="848">
      <c r="R848" s="5"/>
      <c r="S848" s="5"/>
      <c r="T848" s="5"/>
      <c r="U848" s="69"/>
      <c r="V848" s="69"/>
      <c r="W848" s="69"/>
    </row>
    <row r="849">
      <c r="R849" s="5"/>
      <c r="S849" s="5"/>
      <c r="T849" s="5"/>
      <c r="U849" s="69"/>
      <c r="V849" s="69"/>
      <c r="W849" s="69"/>
    </row>
    <row r="850">
      <c r="R850" s="5"/>
      <c r="S850" s="5"/>
      <c r="T850" s="5"/>
      <c r="U850" s="69"/>
      <c r="V850" s="69"/>
      <c r="W850" s="69"/>
    </row>
    <row r="851">
      <c r="R851" s="5"/>
      <c r="S851" s="5"/>
      <c r="T851" s="5"/>
      <c r="U851" s="69"/>
      <c r="V851" s="69"/>
      <c r="W851" s="69"/>
    </row>
    <row r="852">
      <c r="R852" s="5"/>
      <c r="S852" s="5"/>
      <c r="T852" s="5"/>
      <c r="U852" s="69"/>
      <c r="V852" s="69"/>
      <c r="W852" s="69"/>
    </row>
    <row r="853">
      <c r="R853" s="5"/>
      <c r="S853" s="5"/>
      <c r="T853" s="5"/>
      <c r="U853" s="69"/>
      <c r="V853" s="69"/>
      <c r="W853" s="69"/>
    </row>
    <row r="854">
      <c r="R854" s="5"/>
      <c r="S854" s="5"/>
      <c r="T854" s="5"/>
      <c r="U854" s="69"/>
      <c r="V854" s="69"/>
      <c r="W854" s="69"/>
    </row>
    <row r="855">
      <c r="R855" s="5"/>
      <c r="S855" s="5"/>
      <c r="T855" s="5"/>
      <c r="U855" s="69"/>
      <c r="V855" s="69"/>
      <c r="W855" s="69"/>
    </row>
    <row r="856">
      <c r="R856" s="5"/>
      <c r="S856" s="5"/>
      <c r="T856" s="5"/>
      <c r="U856" s="69"/>
      <c r="V856" s="69"/>
      <c r="W856" s="69"/>
    </row>
    <row r="857">
      <c r="R857" s="5"/>
      <c r="S857" s="5"/>
      <c r="T857" s="5"/>
      <c r="U857" s="69"/>
      <c r="V857" s="69"/>
      <c r="W857" s="69"/>
    </row>
    <row r="858">
      <c r="R858" s="5"/>
      <c r="S858" s="5"/>
      <c r="T858" s="5"/>
      <c r="U858" s="69"/>
      <c r="V858" s="69"/>
      <c r="W858" s="69"/>
    </row>
    <row r="859">
      <c r="R859" s="5"/>
      <c r="S859" s="5"/>
      <c r="T859" s="5"/>
      <c r="U859" s="69"/>
      <c r="V859" s="69"/>
      <c r="W859" s="69"/>
    </row>
    <row r="860">
      <c r="R860" s="5"/>
      <c r="S860" s="5"/>
      <c r="T860" s="5"/>
      <c r="U860" s="69"/>
      <c r="V860" s="69"/>
      <c r="W860" s="69"/>
    </row>
    <row r="861">
      <c r="R861" s="5"/>
      <c r="S861" s="5"/>
      <c r="T861" s="5"/>
      <c r="U861" s="69"/>
      <c r="V861" s="69"/>
      <c r="W861" s="69"/>
    </row>
    <row r="862">
      <c r="R862" s="5"/>
      <c r="S862" s="5"/>
      <c r="T862" s="5"/>
      <c r="U862" s="69"/>
      <c r="V862" s="69"/>
      <c r="W862" s="69"/>
    </row>
    <row r="863">
      <c r="R863" s="5"/>
      <c r="S863" s="5"/>
      <c r="T863" s="5"/>
      <c r="U863" s="69"/>
      <c r="V863" s="69"/>
      <c r="W863" s="69"/>
    </row>
    <row r="864">
      <c r="R864" s="5"/>
      <c r="S864" s="5"/>
      <c r="T864" s="5"/>
      <c r="U864" s="69"/>
      <c r="V864" s="69"/>
      <c r="W864" s="69"/>
    </row>
    <row r="865">
      <c r="R865" s="5"/>
      <c r="S865" s="5"/>
      <c r="T865" s="5"/>
      <c r="U865" s="69"/>
      <c r="V865" s="69"/>
      <c r="W865" s="69"/>
    </row>
    <row r="866">
      <c r="R866" s="5"/>
      <c r="S866" s="5"/>
      <c r="T866" s="5"/>
      <c r="U866" s="69"/>
      <c r="V866" s="69"/>
      <c r="W866" s="69"/>
    </row>
    <row r="867">
      <c r="R867" s="5"/>
      <c r="S867" s="5"/>
      <c r="T867" s="5"/>
      <c r="U867" s="69"/>
      <c r="V867" s="69"/>
      <c r="W867" s="69"/>
    </row>
    <row r="868">
      <c r="R868" s="5"/>
      <c r="S868" s="5"/>
      <c r="T868" s="5"/>
      <c r="U868" s="69"/>
      <c r="V868" s="69"/>
      <c r="W868" s="69"/>
    </row>
    <row r="869">
      <c r="R869" s="5"/>
      <c r="S869" s="5"/>
      <c r="T869" s="5"/>
      <c r="U869" s="69"/>
      <c r="V869" s="69"/>
      <c r="W869" s="69"/>
    </row>
    <row r="870">
      <c r="R870" s="5"/>
      <c r="S870" s="5"/>
      <c r="T870" s="5"/>
      <c r="U870" s="69"/>
      <c r="V870" s="69"/>
      <c r="W870" s="69"/>
    </row>
    <row r="871">
      <c r="R871" s="5"/>
      <c r="S871" s="5"/>
      <c r="T871" s="5"/>
      <c r="U871" s="69"/>
      <c r="V871" s="69"/>
      <c r="W871" s="69"/>
    </row>
    <row r="872">
      <c r="R872" s="5"/>
      <c r="S872" s="5"/>
      <c r="T872" s="5"/>
      <c r="U872" s="69"/>
      <c r="V872" s="69"/>
      <c r="W872" s="69"/>
    </row>
    <row r="873">
      <c r="R873" s="5"/>
      <c r="S873" s="5"/>
      <c r="T873" s="5"/>
      <c r="U873" s="69"/>
      <c r="V873" s="69"/>
      <c r="W873" s="69"/>
    </row>
    <row r="874">
      <c r="R874" s="5"/>
      <c r="S874" s="5"/>
      <c r="T874" s="5"/>
      <c r="U874" s="69"/>
      <c r="V874" s="69"/>
      <c r="W874" s="69"/>
    </row>
    <row r="875">
      <c r="R875" s="5"/>
      <c r="S875" s="5"/>
      <c r="T875" s="5"/>
      <c r="U875" s="69"/>
      <c r="V875" s="69"/>
      <c r="W875" s="69"/>
    </row>
    <row r="876">
      <c r="R876" s="5"/>
      <c r="S876" s="5"/>
      <c r="T876" s="5"/>
      <c r="U876" s="69"/>
      <c r="V876" s="69"/>
      <c r="W876" s="69"/>
    </row>
    <row r="877">
      <c r="R877" s="5"/>
      <c r="S877" s="5"/>
      <c r="T877" s="5"/>
      <c r="U877" s="69"/>
      <c r="V877" s="69"/>
      <c r="W877" s="69"/>
    </row>
    <row r="878">
      <c r="R878" s="5"/>
      <c r="S878" s="5"/>
      <c r="T878" s="5"/>
      <c r="U878" s="69"/>
      <c r="V878" s="69"/>
      <c r="W878" s="69"/>
    </row>
    <row r="879">
      <c r="R879" s="5"/>
      <c r="S879" s="5"/>
      <c r="T879" s="5"/>
      <c r="U879" s="69"/>
      <c r="V879" s="69"/>
      <c r="W879" s="69"/>
    </row>
    <row r="880">
      <c r="R880" s="5"/>
      <c r="S880" s="5"/>
      <c r="T880" s="5"/>
      <c r="U880" s="69"/>
      <c r="V880" s="69"/>
      <c r="W880" s="69"/>
    </row>
    <row r="881">
      <c r="R881" s="5"/>
      <c r="S881" s="5"/>
      <c r="T881" s="5"/>
      <c r="U881" s="69"/>
      <c r="V881" s="69"/>
      <c r="W881" s="69"/>
    </row>
    <row r="882">
      <c r="R882" s="5"/>
      <c r="S882" s="5"/>
      <c r="T882" s="5"/>
      <c r="U882" s="69"/>
      <c r="V882" s="69"/>
      <c r="W882" s="69"/>
    </row>
    <row r="883">
      <c r="R883" s="5"/>
      <c r="S883" s="5"/>
      <c r="T883" s="5"/>
      <c r="U883" s="69"/>
      <c r="V883" s="69"/>
      <c r="W883" s="69"/>
    </row>
    <row r="884">
      <c r="R884" s="5"/>
      <c r="S884" s="5"/>
      <c r="T884" s="5"/>
      <c r="U884" s="69"/>
      <c r="V884" s="69"/>
      <c r="W884" s="69"/>
    </row>
    <row r="885">
      <c r="R885" s="5"/>
      <c r="S885" s="5"/>
      <c r="T885" s="5"/>
      <c r="U885" s="69"/>
      <c r="V885" s="69"/>
      <c r="W885" s="69"/>
    </row>
    <row r="886">
      <c r="R886" s="5"/>
      <c r="S886" s="5"/>
      <c r="T886" s="5"/>
      <c r="U886" s="69"/>
      <c r="V886" s="69"/>
      <c r="W886" s="69"/>
    </row>
    <row r="887">
      <c r="R887" s="5"/>
      <c r="S887" s="5"/>
      <c r="T887" s="5"/>
      <c r="U887" s="69"/>
      <c r="V887" s="69"/>
      <c r="W887" s="69"/>
    </row>
    <row r="888">
      <c r="R888" s="5"/>
      <c r="S888" s="5"/>
      <c r="T888" s="5"/>
      <c r="U888" s="69"/>
      <c r="V888" s="69"/>
      <c r="W888" s="69"/>
    </row>
    <row r="889">
      <c r="R889" s="5"/>
      <c r="S889" s="5"/>
      <c r="T889" s="5"/>
      <c r="U889" s="69"/>
      <c r="V889" s="69"/>
      <c r="W889" s="69"/>
    </row>
    <row r="890">
      <c r="R890" s="5"/>
      <c r="S890" s="5"/>
      <c r="T890" s="5"/>
      <c r="U890" s="69"/>
      <c r="V890" s="69"/>
      <c r="W890" s="69"/>
    </row>
    <row r="891">
      <c r="R891" s="5"/>
      <c r="S891" s="5"/>
      <c r="T891" s="5"/>
      <c r="U891" s="69"/>
      <c r="V891" s="69"/>
      <c r="W891" s="69"/>
    </row>
    <row r="892">
      <c r="R892" s="5"/>
      <c r="S892" s="5"/>
      <c r="T892" s="5"/>
      <c r="U892" s="69"/>
      <c r="V892" s="69"/>
      <c r="W892" s="69"/>
    </row>
    <row r="893">
      <c r="R893" s="5"/>
      <c r="S893" s="5"/>
      <c r="T893" s="5"/>
      <c r="U893" s="69"/>
      <c r="V893" s="69"/>
      <c r="W893" s="69"/>
    </row>
    <row r="894">
      <c r="R894" s="5"/>
      <c r="S894" s="5"/>
      <c r="T894" s="5"/>
      <c r="U894" s="69"/>
      <c r="V894" s="69"/>
      <c r="W894" s="69"/>
    </row>
    <row r="895">
      <c r="R895" s="5"/>
      <c r="S895" s="5"/>
      <c r="T895" s="5"/>
      <c r="U895" s="69"/>
      <c r="V895" s="69"/>
      <c r="W895" s="69"/>
    </row>
    <row r="896">
      <c r="R896" s="5"/>
      <c r="S896" s="5"/>
      <c r="T896" s="5"/>
      <c r="U896" s="69"/>
      <c r="V896" s="69"/>
      <c r="W896" s="69"/>
    </row>
    <row r="897">
      <c r="R897" s="5"/>
      <c r="S897" s="5"/>
      <c r="T897" s="5"/>
      <c r="U897" s="69"/>
      <c r="V897" s="69"/>
      <c r="W897" s="69"/>
    </row>
    <row r="898">
      <c r="R898" s="5"/>
      <c r="S898" s="5"/>
      <c r="T898" s="5"/>
      <c r="U898" s="69"/>
      <c r="V898" s="69"/>
      <c r="W898" s="69"/>
    </row>
    <row r="899">
      <c r="R899" s="5"/>
      <c r="S899" s="5"/>
      <c r="T899" s="5"/>
      <c r="U899" s="69"/>
      <c r="V899" s="69"/>
      <c r="W899" s="69"/>
    </row>
    <row r="900">
      <c r="R900" s="5"/>
      <c r="S900" s="5"/>
      <c r="T900" s="5"/>
      <c r="U900" s="69"/>
      <c r="V900" s="69"/>
      <c r="W900" s="69"/>
    </row>
    <row r="901">
      <c r="R901" s="5"/>
      <c r="S901" s="5"/>
      <c r="T901" s="5"/>
      <c r="U901" s="69"/>
      <c r="V901" s="69"/>
      <c r="W901" s="69"/>
    </row>
    <row r="902">
      <c r="R902" s="5"/>
      <c r="S902" s="5"/>
      <c r="T902" s="5"/>
      <c r="U902" s="69"/>
      <c r="V902" s="69"/>
      <c r="W902" s="69"/>
    </row>
    <row r="903">
      <c r="R903" s="5"/>
      <c r="S903" s="5"/>
      <c r="T903" s="5"/>
      <c r="U903" s="69"/>
      <c r="V903" s="69"/>
      <c r="W903" s="69"/>
    </row>
    <row r="904">
      <c r="R904" s="5"/>
      <c r="S904" s="5"/>
      <c r="T904" s="5"/>
      <c r="U904" s="69"/>
      <c r="V904" s="69"/>
      <c r="W904" s="69"/>
    </row>
    <row r="905">
      <c r="R905" s="5"/>
      <c r="S905" s="5"/>
      <c r="T905" s="5"/>
      <c r="U905" s="69"/>
      <c r="V905" s="69"/>
      <c r="W905" s="69"/>
    </row>
    <row r="906">
      <c r="R906" s="5"/>
      <c r="S906" s="5"/>
      <c r="T906" s="5"/>
      <c r="U906" s="69"/>
      <c r="V906" s="69"/>
      <c r="W906" s="69"/>
    </row>
    <row r="907">
      <c r="R907" s="5"/>
      <c r="S907" s="5"/>
      <c r="T907" s="5"/>
      <c r="U907" s="69"/>
      <c r="V907" s="69"/>
      <c r="W907" s="69"/>
    </row>
    <row r="908">
      <c r="R908" s="5"/>
      <c r="S908" s="5"/>
      <c r="T908" s="5"/>
      <c r="U908" s="69"/>
      <c r="V908" s="69"/>
      <c r="W908" s="69"/>
    </row>
    <row r="909">
      <c r="R909" s="5"/>
      <c r="S909" s="5"/>
      <c r="T909" s="5"/>
      <c r="U909" s="69"/>
      <c r="V909" s="69"/>
      <c r="W909" s="69"/>
    </row>
    <row r="910">
      <c r="R910" s="5"/>
      <c r="S910" s="5"/>
      <c r="T910" s="5"/>
      <c r="U910" s="69"/>
      <c r="V910" s="69"/>
      <c r="W910" s="69"/>
    </row>
    <row r="911">
      <c r="R911" s="5"/>
      <c r="S911" s="5"/>
      <c r="T911" s="5"/>
      <c r="U911" s="69"/>
      <c r="V911" s="69"/>
      <c r="W911" s="69"/>
    </row>
    <row r="912">
      <c r="R912" s="5"/>
      <c r="S912" s="5"/>
      <c r="T912" s="5"/>
      <c r="U912" s="69"/>
      <c r="V912" s="69"/>
      <c r="W912" s="69"/>
    </row>
    <row r="913">
      <c r="R913" s="5"/>
      <c r="S913" s="5"/>
      <c r="T913" s="5"/>
      <c r="U913" s="69"/>
      <c r="V913" s="69"/>
      <c r="W913" s="69"/>
    </row>
    <row r="914">
      <c r="R914" s="5"/>
      <c r="S914" s="5"/>
      <c r="T914" s="5"/>
      <c r="U914" s="69"/>
      <c r="V914" s="69"/>
      <c r="W914" s="69"/>
    </row>
    <row r="915">
      <c r="R915" s="5"/>
      <c r="S915" s="5"/>
      <c r="T915" s="5"/>
      <c r="U915" s="69"/>
      <c r="V915" s="69"/>
      <c r="W915" s="69"/>
    </row>
    <row r="916">
      <c r="R916" s="5"/>
      <c r="S916" s="5"/>
      <c r="T916" s="5"/>
      <c r="U916" s="69"/>
      <c r="V916" s="69"/>
      <c r="W916" s="69"/>
    </row>
    <row r="917">
      <c r="R917" s="5"/>
      <c r="S917" s="5"/>
      <c r="T917" s="5"/>
      <c r="U917" s="69"/>
      <c r="V917" s="69"/>
      <c r="W917" s="69"/>
    </row>
    <row r="918">
      <c r="R918" s="5"/>
      <c r="S918" s="5"/>
      <c r="T918" s="5"/>
      <c r="U918" s="69"/>
      <c r="V918" s="69"/>
      <c r="W918" s="69"/>
    </row>
    <row r="919">
      <c r="R919" s="5"/>
      <c r="S919" s="5"/>
      <c r="T919" s="5"/>
      <c r="U919" s="69"/>
      <c r="V919" s="69"/>
      <c r="W919" s="69"/>
    </row>
    <row r="920">
      <c r="R920" s="5"/>
      <c r="S920" s="5"/>
      <c r="T920" s="5"/>
      <c r="U920" s="69"/>
      <c r="V920" s="69"/>
      <c r="W920" s="69"/>
    </row>
    <row r="921">
      <c r="R921" s="5"/>
      <c r="S921" s="5"/>
      <c r="T921" s="5"/>
      <c r="U921" s="69"/>
      <c r="V921" s="69"/>
      <c r="W921" s="69"/>
    </row>
    <row r="922">
      <c r="R922" s="5"/>
      <c r="S922" s="5"/>
      <c r="T922" s="5"/>
      <c r="U922" s="69"/>
      <c r="V922" s="69"/>
      <c r="W922" s="69"/>
    </row>
    <row r="923">
      <c r="R923" s="5"/>
      <c r="S923" s="5"/>
      <c r="T923" s="5"/>
      <c r="U923" s="69"/>
      <c r="V923" s="69"/>
      <c r="W923" s="69"/>
    </row>
    <row r="924">
      <c r="R924" s="5"/>
      <c r="S924" s="5"/>
      <c r="T924" s="5"/>
      <c r="U924" s="69"/>
      <c r="V924" s="69"/>
      <c r="W924" s="69"/>
    </row>
    <row r="925">
      <c r="R925" s="5"/>
      <c r="S925" s="5"/>
      <c r="T925" s="5"/>
      <c r="U925" s="69"/>
      <c r="V925" s="69"/>
      <c r="W925" s="69"/>
    </row>
    <row r="926">
      <c r="R926" s="5"/>
      <c r="S926" s="5"/>
      <c r="T926" s="5"/>
      <c r="U926" s="69"/>
      <c r="V926" s="69"/>
      <c r="W926" s="69"/>
    </row>
    <row r="927">
      <c r="R927" s="5"/>
      <c r="S927" s="5"/>
      <c r="T927" s="5"/>
      <c r="U927" s="69"/>
      <c r="V927" s="69"/>
      <c r="W927" s="69"/>
    </row>
    <row r="928">
      <c r="R928" s="5"/>
      <c r="S928" s="5"/>
      <c r="T928" s="5"/>
      <c r="U928" s="69"/>
      <c r="V928" s="69"/>
      <c r="W928" s="69"/>
    </row>
    <row r="929">
      <c r="R929" s="5"/>
      <c r="S929" s="5"/>
      <c r="T929" s="5"/>
      <c r="U929" s="69"/>
      <c r="V929" s="69"/>
      <c r="W929" s="69"/>
    </row>
    <row r="930">
      <c r="R930" s="5"/>
      <c r="S930" s="5"/>
      <c r="T930" s="5"/>
      <c r="U930" s="69"/>
      <c r="V930" s="69"/>
      <c r="W930" s="69"/>
    </row>
    <row r="931">
      <c r="R931" s="5"/>
      <c r="S931" s="5"/>
      <c r="T931" s="5"/>
      <c r="U931" s="69"/>
      <c r="V931" s="69"/>
      <c r="W931" s="69"/>
    </row>
    <row r="932">
      <c r="R932" s="5"/>
      <c r="S932" s="5"/>
      <c r="T932" s="5"/>
      <c r="U932" s="69"/>
      <c r="V932" s="69"/>
      <c r="W932" s="69"/>
    </row>
    <row r="933">
      <c r="R933" s="5"/>
      <c r="S933" s="5"/>
      <c r="T933" s="5"/>
      <c r="U933" s="69"/>
      <c r="V933" s="69"/>
      <c r="W933" s="69"/>
    </row>
    <row r="934">
      <c r="R934" s="5"/>
      <c r="S934" s="5"/>
      <c r="T934" s="5"/>
      <c r="U934" s="69"/>
      <c r="V934" s="69"/>
      <c r="W934" s="69"/>
    </row>
    <row r="935">
      <c r="R935" s="5"/>
      <c r="S935" s="5"/>
      <c r="T935" s="5"/>
      <c r="U935" s="69"/>
      <c r="V935" s="69"/>
      <c r="W935" s="69"/>
    </row>
    <row r="936">
      <c r="R936" s="5"/>
      <c r="S936" s="5"/>
      <c r="T936" s="5"/>
      <c r="U936" s="69"/>
      <c r="V936" s="69"/>
      <c r="W936" s="69"/>
    </row>
    <row r="937">
      <c r="R937" s="5"/>
      <c r="S937" s="5"/>
      <c r="T937" s="5"/>
      <c r="U937" s="69"/>
      <c r="V937" s="69"/>
      <c r="W937" s="69"/>
    </row>
    <row r="938">
      <c r="R938" s="5"/>
      <c r="S938" s="5"/>
      <c r="T938" s="5"/>
      <c r="U938" s="69"/>
      <c r="V938" s="69"/>
      <c r="W938" s="69"/>
    </row>
    <row r="939">
      <c r="R939" s="5"/>
      <c r="S939" s="5"/>
      <c r="T939" s="5"/>
      <c r="U939" s="69"/>
      <c r="V939" s="69"/>
      <c r="W939" s="69"/>
    </row>
    <row r="940">
      <c r="R940" s="5"/>
      <c r="S940" s="5"/>
      <c r="T940" s="5"/>
      <c r="U940" s="69"/>
      <c r="V940" s="69"/>
      <c r="W940" s="69"/>
    </row>
    <row r="941">
      <c r="R941" s="5"/>
      <c r="S941" s="5"/>
      <c r="T941" s="5"/>
      <c r="U941" s="69"/>
      <c r="V941" s="69"/>
      <c r="W941" s="69"/>
    </row>
    <row r="942">
      <c r="R942" s="5"/>
      <c r="S942" s="5"/>
      <c r="T942" s="5"/>
      <c r="U942" s="69"/>
      <c r="V942" s="69"/>
      <c r="W942" s="69"/>
    </row>
    <row r="943">
      <c r="R943" s="5"/>
      <c r="S943" s="5"/>
      <c r="T943" s="5"/>
      <c r="U943" s="69"/>
      <c r="V943" s="69"/>
      <c r="W943" s="69"/>
    </row>
    <row r="944">
      <c r="R944" s="5"/>
      <c r="S944" s="5"/>
      <c r="T944" s="5"/>
      <c r="U944" s="69"/>
      <c r="V944" s="69"/>
      <c r="W944" s="69"/>
    </row>
    <row r="945">
      <c r="R945" s="5"/>
      <c r="S945" s="5"/>
      <c r="T945" s="5"/>
      <c r="U945" s="69"/>
      <c r="V945" s="69"/>
      <c r="W945" s="69"/>
    </row>
    <row r="946">
      <c r="R946" s="5"/>
      <c r="S946" s="5"/>
      <c r="T946" s="5"/>
      <c r="U946" s="69"/>
      <c r="V946" s="69"/>
      <c r="W946" s="69"/>
    </row>
    <row r="947">
      <c r="R947" s="5"/>
      <c r="S947" s="5"/>
      <c r="T947" s="5"/>
      <c r="U947" s="69"/>
      <c r="V947" s="69"/>
      <c r="W947" s="69"/>
    </row>
    <row r="948">
      <c r="R948" s="5"/>
      <c r="S948" s="5"/>
      <c r="T948" s="5"/>
      <c r="U948" s="69"/>
      <c r="V948" s="69"/>
      <c r="W948" s="69"/>
    </row>
    <row r="949">
      <c r="R949" s="5"/>
      <c r="S949" s="5"/>
      <c r="T949" s="5"/>
      <c r="U949" s="69"/>
      <c r="V949" s="69"/>
      <c r="W949" s="69"/>
    </row>
    <row r="950">
      <c r="R950" s="5"/>
      <c r="S950" s="5"/>
      <c r="T950" s="5"/>
      <c r="U950" s="69"/>
      <c r="V950" s="69"/>
      <c r="W950" s="69"/>
    </row>
    <row r="951">
      <c r="R951" s="5"/>
      <c r="S951" s="5"/>
      <c r="T951" s="5"/>
      <c r="U951" s="69"/>
      <c r="V951" s="69"/>
      <c r="W951" s="69"/>
    </row>
    <row r="952">
      <c r="R952" s="5"/>
      <c r="S952" s="5"/>
      <c r="T952" s="5"/>
      <c r="U952" s="69"/>
      <c r="V952" s="69"/>
      <c r="W952" s="69"/>
    </row>
    <row r="953">
      <c r="R953" s="5"/>
      <c r="S953" s="5"/>
      <c r="T953" s="5"/>
      <c r="U953" s="69"/>
      <c r="V953" s="69"/>
      <c r="W953" s="69"/>
    </row>
    <row r="954">
      <c r="R954" s="5"/>
      <c r="S954" s="5"/>
      <c r="T954" s="5"/>
      <c r="U954" s="69"/>
      <c r="V954" s="69"/>
      <c r="W954" s="69"/>
    </row>
    <row r="955">
      <c r="R955" s="5"/>
      <c r="S955" s="5"/>
      <c r="T955" s="5"/>
      <c r="U955" s="69"/>
      <c r="V955" s="69"/>
      <c r="W955" s="69"/>
    </row>
    <row r="956">
      <c r="R956" s="5"/>
      <c r="S956" s="5"/>
      <c r="T956" s="5"/>
      <c r="U956" s="69"/>
      <c r="V956" s="69"/>
      <c r="W956" s="69"/>
    </row>
    <row r="957">
      <c r="R957" s="5"/>
      <c r="S957" s="5"/>
      <c r="T957" s="5"/>
      <c r="U957" s="69"/>
      <c r="V957" s="69"/>
      <c r="W957" s="69"/>
    </row>
    <row r="958">
      <c r="R958" s="5"/>
      <c r="S958" s="5"/>
      <c r="T958" s="5"/>
      <c r="U958" s="69"/>
      <c r="V958" s="69"/>
      <c r="W958" s="69"/>
    </row>
    <row r="959">
      <c r="R959" s="5"/>
      <c r="S959" s="5"/>
      <c r="T959" s="5"/>
      <c r="U959" s="69"/>
      <c r="V959" s="69"/>
      <c r="W959" s="69"/>
    </row>
    <row r="960">
      <c r="R960" s="5"/>
      <c r="S960" s="5"/>
      <c r="T960" s="5"/>
      <c r="U960" s="69"/>
      <c r="V960" s="69"/>
      <c r="W960" s="69"/>
    </row>
    <row r="961">
      <c r="R961" s="5"/>
      <c r="S961" s="5"/>
      <c r="T961" s="5"/>
      <c r="U961" s="69"/>
      <c r="V961" s="69"/>
      <c r="W961" s="69"/>
    </row>
    <row r="962">
      <c r="R962" s="5"/>
      <c r="S962" s="5"/>
      <c r="T962" s="5"/>
      <c r="U962" s="69"/>
      <c r="V962" s="69"/>
      <c r="W962" s="69"/>
    </row>
    <row r="963">
      <c r="R963" s="5"/>
      <c r="S963" s="5"/>
      <c r="T963" s="5"/>
      <c r="U963" s="69"/>
      <c r="V963" s="69"/>
      <c r="W963" s="69"/>
    </row>
    <row r="964">
      <c r="R964" s="5"/>
      <c r="S964" s="5"/>
      <c r="T964" s="5"/>
      <c r="U964" s="69"/>
      <c r="V964" s="69"/>
      <c r="W964" s="69"/>
    </row>
    <row r="965">
      <c r="R965" s="5"/>
      <c r="S965" s="5"/>
      <c r="T965" s="5"/>
      <c r="U965" s="69"/>
      <c r="V965" s="69"/>
      <c r="W965" s="69"/>
    </row>
    <row r="966">
      <c r="R966" s="5"/>
      <c r="S966" s="5"/>
      <c r="T966" s="5"/>
      <c r="U966" s="69"/>
      <c r="V966" s="69"/>
      <c r="W966" s="69"/>
    </row>
    <row r="967">
      <c r="R967" s="5"/>
      <c r="S967" s="5"/>
      <c r="T967" s="5"/>
      <c r="U967" s="69"/>
      <c r="V967" s="69"/>
      <c r="W967" s="69"/>
    </row>
    <row r="968">
      <c r="R968" s="5"/>
      <c r="S968" s="5"/>
      <c r="T968" s="5"/>
      <c r="U968" s="69"/>
      <c r="V968" s="69"/>
      <c r="W968" s="69"/>
    </row>
    <row r="969">
      <c r="R969" s="5"/>
      <c r="S969" s="5"/>
      <c r="T969" s="5"/>
      <c r="U969" s="69"/>
      <c r="V969" s="69"/>
      <c r="W969" s="69"/>
    </row>
    <row r="970">
      <c r="R970" s="5"/>
      <c r="S970" s="5"/>
      <c r="T970" s="5"/>
      <c r="U970" s="69"/>
      <c r="V970" s="69"/>
      <c r="W970" s="69"/>
    </row>
    <row r="971">
      <c r="R971" s="5"/>
      <c r="S971" s="5"/>
      <c r="T971" s="5"/>
      <c r="U971" s="69"/>
      <c r="V971" s="69"/>
      <c r="W971" s="69"/>
    </row>
    <row r="972">
      <c r="R972" s="5"/>
      <c r="S972" s="5"/>
      <c r="T972" s="5"/>
      <c r="U972" s="69"/>
      <c r="V972" s="69"/>
      <c r="W972" s="69"/>
    </row>
    <row r="973">
      <c r="R973" s="5"/>
      <c r="S973" s="5"/>
      <c r="T973" s="5"/>
      <c r="U973" s="69"/>
      <c r="V973" s="69"/>
      <c r="W973" s="69"/>
    </row>
    <row r="974">
      <c r="R974" s="5"/>
      <c r="S974" s="5"/>
      <c r="T974" s="5"/>
      <c r="U974" s="69"/>
      <c r="V974" s="69"/>
      <c r="W974" s="69"/>
    </row>
    <row r="975">
      <c r="R975" s="5"/>
      <c r="S975" s="5"/>
      <c r="T975" s="5"/>
      <c r="U975" s="69"/>
      <c r="V975" s="69"/>
      <c r="W975" s="69"/>
    </row>
    <row r="976">
      <c r="R976" s="5"/>
      <c r="S976" s="5"/>
      <c r="T976" s="5"/>
      <c r="U976" s="69"/>
      <c r="V976" s="69"/>
      <c r="W976" s="69"/>
    </row>
    <row r="977">
      <c r="R977" s="5"/>
      <c r="S977" s="5"/>
      <c r="T977" s="5"/>
      <c r="U977" s="69"/>
      <c r="V977" s="69"/>
      <c r="W977" s="69"/>
    </row>
    <row r="978">
      <c r="R978" s="5"/>
      <c r="S978" s="5"/>
      <c r="T978" s="5"/>
      <c r="U978" s="69"/>
      <c r="V978" s="69"/>
      <c r="W978" s="69"/>
    </row>
    <row r="979">
      <c r="R979" s="5"/>
      <c r="S979" s="5"/>
      <c r="T979" s="5"/>
      <c r="U979" s="69"/>
      <c r="V979" s="69"/>
      <c r="W979" s="69"/>
    </row>
    <row r="980">
      <c r="R980" s="5"/>
      <c r="S980" s="5"/>
      <c r="T980" s="5"/>
      <c r="U980" s="69"/>
      <c r="V980" s="69"/>
      <c r="W980" s="69"/>
    </row>
    <row r="981">
      <c r="R981" s="5"/>
      <c r="S981" s="5"/>
      <c r="T981" s="5"/>
      <c r="U981" s="69"/>
      <c r="V981" s="69"/>
      <c r="W981" s="69"/>
    </row>
    <row r="982">
      <c r="R982" s="5"/>
      <c r="S982" s="5"/>
      <c r="T982" s="5"/>
      <c r="U982" s="69"/>
      <c r="V982" s="69"/>
      <c r="W982" s="69"/>
    </row>
    <row r="983">
      <c r="R983" s="5"/>
      <c r="S983" s="5"/>
      <c r="T983" s="5"/>
      <c r="U983" s="69"/>
      <c r="V983" s="69"/>
      <c r="W983" s="69"/>
    </row>
    <row r="984">
      <c r="R984" s="5"/>
      <c r="S984" s="5"/>
      <c r="T984" s="5"/>
      <c r="U984" s="69"/>
      <c r="V984" s="69"/>
      <c r="W984" s="69"/>
    </row>
    <row r="985">
      <c r="R985" s="5"/>
      <c r="S985" s="5"/>
      <c r="T985" s="5"/>
      <c r="U985" s="69"/>
      <c r="V985" s="69"/>
      <c r="W985" s="69"/>
    </row>
    <row r="986">
      <c r="R986" s="5"/>
      <c r="S986" s="5"/>
      <c r="T986" s="5"/>
      <c r="U986" s="69"/>
      <c r="V986" s="69"/>
      <c r="W986" s="69"/>
    </row>
    <row r="987">
      <c r="R987" s="5"/>
      <c r="S987" s="5"/>
      <c r="T987" s="5"/>
      <c r="U987" s="69"/>
      <c r="V987" s="69"/>
      <c r="W987" s="69"/>
    </row>
    <row r="988">
      <c r="R988" s="5"/>
      <c r="S988" s="5"/>
      <c r="T988" s="5"/>
      <c r="U988" s="69"/>
      <c r="V988" s="69"/>
      <c r="W988" s="69"/>
    </row>
    <row r="989">
      <c r="R989" s="5"/>
      <c r="S989" s="5"/>
      <c r="T989" s="5"/>
      <c r="U989" s="69"/>
      <c r="V989" s="69"/>
      <c r="W989" s="69"/>
    </row>
    <row r="990">
      <c r="R990" s="5"/>
      <c r="S990" s="5"/>
      <c r="T990" s="5"/>
      <c r="U990" s="69"/>
      <c r="V990" s="69"/>
      <c r="W990" s="69"/>
    </row>
    <row r="991">
      <c r="R991" s="5"/>
      <c r="S991" s="5"/>
      <c r="T991" s="5"/>
      <c r="U991" s="69"/>
      <c r="V991" s="69"/>
      <c r="W991" s="69"/>
    </row>
    <row r="992">
      <c r="R992" s="5"/>
      <c r="S992" s="5"/>
      <c r="T992" s="5"/>
      <c r="U992" s="69"/>
      <c r="V992" s="69"/>
      <c r="W992" s="69"/>
    </row>
    <row r="993">
      <c r="R993" s="5"/>
      <c r="S993" s="5"/>
      <c r="T993" s="5"/>
      <c r="U993" s="69"/>
      <c r="V993" s="69"/>
      <c r="W993" s="69"/>
    </row>
    <row r="994">
      <c r="R994" s="5"/>
      <c r="S994" s="5"/>
      <c r="T994" s="5"/>
      <c r="U994" s="69"/>
      <c r="V994" s="69"/>
      <c r="W994" s="69"/>
    </row>
    <row r="995">
      <c r="R995" s="5"/>
      <c r="S995" s="5"/>
      <c r="T995" s="5"/>
      <c r="U995" s="69"/>
      <c r="V995" s="69"/>
      <c r="W995" s="69"/>
    </row>
    <row r="996">
      <c r="R996" s="5"/>
      <c r="S996" s="5"/>
      <c r="T996" s="5"/>
      <c r="U996" s="69"/>
      <c r="V996" s="69"/>
      <c r="W996" s="69"/>
    </row>
    <row r="997">
      <c r="R997" s="5"/>
      <c r="S997" s="5"/>
      <c r="T997" s="5"/>
      <c r="U997" s="69"/>
      <c r="V997" s="69"/>
      <c r="W997" s="69"/>
    </row>
    <row r="998">
      <c r="R998" s="5"/>
      <c r="S998" s="5"/>
      <c r="T998" s="5"/>
      <c r="U998" s="69"/>
      <c r="V998" s="69"/>
      <c r="W998" s="69"/>
    </row>
    <row r="999">
      <c r="U999" s="69"/>
      <c r="V999" s="69"/>
      <c r="W999" s="69"/>
    </row>
    <row r="1000">
      <c r="U1000" s="69"/>
      <c r="V1000" s="69"/>
      <c r="W1000" s="69"/>
    </row>
    <row r="1001">
      <c r="U1001" s="69"/>
      <c r="V1001" s="69"/>
      <c r="W1001" s="69"/>
    </row>
    <row r="1002">
      <c r="U1002" s="69"/>
      <c r="V1002" s="69"/>
      <c r="W1002" s="69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0.13"/>
    <col customWidth="1" min="22" max="22" width="15.75"/>
    <col customWidth="1" min="23" max="23" width="13.75"/>
  </cols>
  <sheetData>
    <row r="1">
      <c r="A1" s="5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70"/>
      <c r="N1" s="5"/>
      <c r="O1" s="5"/>
      <c r="P1" s="5"/>
      <c r="Q1" s="5"/>
      <c r="R1" s="68"/>
      <c r="S1" s="68"/>
      <c r="T1" s="68"/>
      <c r="U1" s="5"/>
      <c r="V1" s="5"/>
      <c r="W1" s="5"/>
      <c r="X1" s="5"/>
      <c r="Y1" s="5"/>
      <c r="Z1" s="5"/>
    </row>
    <row r="2">
      <c r="A2" s="5"/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5"/>
      <c r="O2" s="5"/>
      <c r="P2" s="5"/>
      <c r="Q2" s="5"/>
      <c r="R2" s="68"/>
      <c r="S2" s="68"/>
      <c r="T2" s="68"/>
      <c r="U2" s="5"/>
      <c r="V2" s="5"/>
      <c r="W2" s="5"/>
      <c r="X2" s="5"/>
      <c r="Y2" s="5"/>
      <c r="Z2" s="5"/>
    </row>
    <row r="3">
      <c r="A3" s="5"/>
      <c r="B3" s="5"/>
      <c r="C3" s="5"/>
      <c r="D3" s="5"/>
      <c r="E3" s="8">
        <v>45689.0</v>
      </c>
      <c r="I3" s="5"/>
      <c r="J3" s="5"/>
      <c r="K3" s="5"/>
      <c r="L3" s="5"/>
      <c r="M3" s="5"/>
      <c r="N3" s="5"/>
      <c r="O3" s="5"/>
      <c r="P3" s="5"/>
      <c r="Q3" s="5"/>
      <c r="R3" s="68"/>
      <c r="S3" s="68"/>
      <c r="T3" s="68"/>
      <c r="U3" s="5"/>
      <c r="V3" s="5"/>
      <c r="W3" s="5"/>
      <c r="X3" s="5"/>
      <c r="Y3" s="5"/>
      <c r="Z3" s="5"/>
    </row>
    <row r="4">
      <c r="A4" s="9" t="s">
        <v>124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5"/>
      <c r="O4" s="5"/>
      <c r="P4" s="5"/>
      <c r="Q4" s="5"/>
      <c r="R4" s="68"/>
      <c r="S4" s="68"/>
      <c r="T4" s="68"/>
      <c r="U4" s="5"/>
      <c r="V4" s="5"/>
      <c r="W4" s="5"/>
      <c r="X4" s="5"/>
      <c r="Y4" s="5"/>
      <c r="Z4" s="5"/>
    </row>
    <row r="5">
      <c r="A5" s="9" t="s">
        <v>125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5"/>
      <c r="O5" s="5"/>
      <c r="P5" s="5"/>
      <c r="Q5" s="5"/>
      <c r="R5" s="68"/>
      <c r="S5" s="68"/>
      <c r="T5" s="68"/>
      <c r="U5" s="5"/>
      <c r="V5" s="5"/>
      <c r="W5" s="5"/>
      <c r="X5" s="5"/>
      <c r="Y5" s="5"/>
      <c r="Z5" s="5"/>
    </row>
    <row r="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8"/>
      <c r="S6" s="68"/>
      <c r="T6" s="68"/>
      <c r="U6" s="5"/>
      <c r="V6" s="5"/>
      <c r="W6" s="5"/>
      <c r="X6" s="5"/>
      <c r="Y6" s="5"/>
      <c r="Z6" s="5"/>
    </row>
    <row r="7">
      <c r="A7" s="71" t="s">
        <v>5</v>
      </c>
      <c r="B7" s="3"/>
      <c r="C7" s="72" t="s">
        <v>6</v>
      </c>
      <c r="D7" s="2"/>
      <c r="E7" s="3"/>
      <c r="F7" s="72" t="s">
        <v>7</v>
      </c>
      <c r="G7" s="2"/>
      <c r="H7" s="3"/>
      <c r="I7" s="72" t="s">
        <v>8</v>
      </c>
      <c r="J7" s="2"/>
      <c r="K7" s="3"/>
      <c r="L7" s="72" t="s">
        <v>9</v>
      </c>
      <c r="M7" s="2"/>
      <c r="N7" s="3"/>
      <c r="O7" s="72" t="s">
        <v>10</v>
      </c>
      <c r="P7" s="2"/>
      <c r="Q7" s="3"/>
      <c r="R7" s="73" t="s">
        <v>11</v>
      </c>
      <c r="S7" s="2"/>
      <c r="T7" s="3"/>
      <c r="U7" s="74" t="s">
        <v>12</v>
      </c>
      <c r="V7" s="2"/>
      <c r="W7" s="3"/>
      <c r="X7" s="75"/>
      <c r="Y7" s="75"/>
      <c r="Z7" s="75"/>
    </row>
    <row r="8">
      <c r="A8" s="75"/>
      <c r="B8" s="18" t="s">
        <v>14</v>
      </c>
      <c r="C8" s="76">
        <v>7.0</v>
      </c>
      <c r="D8" s="77"/>
      <c r="E8" s="76">
        <v>14.0</v>
      </c>
      <c r="F8" s="76">
        <v>8.0</v>
      </c>
      <c r="G8" s="77"/>
      <c r="H8" s="76">
        <v>8.0</v>
      </c>
      <c r="I8" s="76">
        <v>11.0</v>
      </c>
      <c r="J8" s="76">
        <v>7.0</v>
      </c>
      <c r="K8" s="76">
        <v>6.0</v>
      </c>
      <c r="L8" s="76">
        <v>12.0</v>
      </c>
      <c r="M8" s="76">
        <v>8.0</v>
      </c>
      <c r="N8" s="76">
        <v>2.0</v>
      </c>
      <c r="O8" s="78">
        <v>12.0</v>
      </c>
      <c r="P8" s="76"/>
      <c r="Q8" s="78">
        <v>13.0</v>
      </c>
      <c r="R8" s="79">
        <f t="shared" ref="R8:T8" si="1">SUM(C8,F8,I8,L8,O8)</f>
        <v>50</v>
      </c>
      <c r="S8" s="79">
        <f t="shared" si="1"/>
        <v>15</v>
      </c>
      <c r="T8" s="79">
        <f t="shared" si="1"/>
        <v>43</v>
      </c>
      <c r="U8" s="79">
        <f>(R8*100/50)</f>
        <v>100</v>
      </c>
      <c r="V8" s="79">
        <f>(S8*100/15)</f>
        <v>100</v>
      </c>
      <c r="W8" s="79">
        <f>(T8*100/43)</f>
        <v>100</v>
      </c>
      <c r="X8" s="75"/>
      <c r="Y8" s="75"/>
      <c r="Z8" s="75"/>
    </row>
    <row r="9">
      <c r="A9" s="18" t="s">
        <v>13</v>
      </c>
      <c r="B9" s="80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56" t="s">
        <v>15</v>
      </c>
      <c r="S9" s="57" t="s">
        <v>18</v>
      </c>
      <c r="T9" s="57" t="s">
        <v>17</v>
      </c>
      <c r="U9" s="56" t="s">
        <v>15</v>
      </c>
      <c r="V9" s="57" t="s">
        <v>18</v>
      </c>
      <c r="W9" s="57" t="s">
        <v>17</v>
      </c>
      <c r="X9" s="5"/>
      <c r="Y9" s="5"/>
      <c r="Z9" s="5"/>
    </row>
    <row r="10">
      <c r="A10" s="23">
        <v>1.0</v>
      </c>
      <c r="B10" s="81" t="s">
        <v>19</v>
      </c>
      <c r="C10" s="65">
        <v>7.0</v>
      </c>
      <c r="D10" s="82"/>
      <c r="E10" s="65">
        <v>12.0</v>
      </c>
      <c r="F10" s="82">
        <v>7.0</v>
      </c>
      <c r="G10" s="82"/>
      <c r="H10" s="82">
        <v>8.0</v>
      </c>
      <c r="I10" s="82">
        <v>10.0</v>
      </c>
      <c r="J10" s="82">
        <v>7.0</v>
      </c>
      <c r="K10" s="82">
        <v>6.0</v>
      </c>
      <c r="L10" s="82">
        <v>8.0</v>
      </c>
      <c r="M10" s="82">
        <v>7.0</v>
      </c>
      <c r="N10" s="82">
        <v>2.0</v>
      </c>
      <c r="O10" s="83">
        <v>11.0</v>
      </c>
      <c r="P10" s="82"/>
      <c r="Q10" s="83">
        <v>11.0</v>
      </c>
      <c r="R10" s="58">
        <f t="shared" ref="R10:T10" si="2">SUM(C10,F10,I10,L10,O10)</f>
        <v>43</v>
      </c>
      <c r="S10" s="58">
        <f t="shared" si="2"/>
        <v>14</v>
      </c>
      <c r="T10" s="58">
        <f t="shared" si="2"/>
        <v>39</v>
      </c>
      <c r="U10" s="79">
        <f t="shared" ref="U10:U111" si="4">(R10*100/50)</f>
        <v>86</v>
      </c>
      <c r="V10" s="79">
        <f t="shared" ref="V10:V59" si="5">(S10*100/15)</f>
        <v>93.33333333</v>
      </c>
      <c r="W10" s="79">
        <f t="shared" ref="W10:W111" si="6">(T10*100/43)</f>
        <v>90.69767442</v>
      </c>
      <c r="X10" s="5"/>
      <c r="Y10" s="5"/>
      <c r="Z10" s="5"/>
    </row>
    <row r="11">
      <c r="A11" s="31">
        <v>2.0</v>
      </c>
      <c r="B11" s="84" t="s">
        <v>20</v>
      </c>
      <c r="C11" s="65">
        <v>7.0</v>
      </c>
      <c r="D11" s="17"/>
      <c r="E11" s="65">
        <v>9.0</v>
      </c>
      <c r="F11" s="82">
        <v>7.0</v>
      </c>
      <c r="G11" s="17"/>
      <c r="H11" s="82">
        <v>8.0</v>
      </c>
      <c r="I11" s="82">
        <v>10.0</v>
      </c>
      <c r="J11" s="82">
        <v>6.0</v>
      </c>
      <c r="K11" s="82">
        <v>6.0</v>
      </c>
      <c r="L11" s="82">
        <v>11.0</v>
      </c>
      <c r="M11" s="82">
        <v>7.0</v>
      </c>
      <c r="N11" s="82">
        <v>2.0</v>
      </c>
      <c r="O11" s="83">
        <v>11.0</v>
      </c>
      <c r="P11" s="17"/>
      <c r="Q11" s="83">
        <v>12.0</v>
      </c>
      <c r="R11" s="58">
        <f t="shared" ref="R11:T11" si="3">SUM(C11,F11,I11,L11,O11)</f>
        <v>46</v>
      </c>
      <c r="S11" s="58">
        <f t="shared" si="3"/>
        <v>13</v>
      </c>
      <c r="T11" s="58">
        <f t="shared" si="3"/>
        <v>37</v>
      </c>
      <c r="U11" s="79">
        <f t="shared" si="4"/>
        <v>92</v>
      </c>
      <c r="V11" s="79">
        <f t="shared" si="5"/>
        <v>86.66666667</v>
      </c>
      <c r="W11" s="79">
        <f t="shared" si="6"/>
        <v>86.04651163</v>
      </c>
      <c r="X11" s="5"/>
      <c r="Y11" s="5"/>
      <c r="Z11" s="5"/>
    </row>
    <row r="12">
      <c r="A12" s="31">
        <v>3.0</v>
      </c>
      <c r="B12" s="84" t="s">
        <v>21</v>
      </c>
      <c r="C12" s="65">
        <v>4.0</v>
      </c>
      <c r="D12" s="17"/>
      <c r="E12" s="65">
        <v>8.0</v>
      </c>
      <c r="F12" s="82">
        <v>6.0</v>
      </c>
      <c r="G12" s="17"/>
      <c r="H12" s="82">
        <v>4.0</v>
      </c>
      <c r="I12" s="82">
        <v>6.0</v>
      </c>
      <c r="J12" s="82">
        <v>3.0</v>
      </c>
      <c r="K12" s="82">
        <v>4.0</v>
      </c>
      <c r="L12" s="82">
        <v>9.0</v>
      </c>
      <c r="M12" s="82">
        <v>6.0</v>
      </c>
      <c r="N12" s="82">
        <v>0.0</v>
      </c>
      <c r="O12" s="83">
        <v>7.0</v>
      </c>
      <c r="P12" s="17"/>
      <c r="Q12" s="83">
        <v>8.0</v>
      </c>
      <c r="R12" s="58">
        <f t="shared" ref="R12:T12" si="7">SUM(C12,F12,I12,L12,O12)</f>
        <v>32</v>
      </c>
      <c r="S12" s="58">
        <f t="shared" si="7"/>
        <v>9</v>
      </c>
      <c r="T12" s="58">
        <f t="shared" si="7"/>
        <v>24</v>
      </c>
      <c r="U12" s="79">
        <f t="shared" si="4"/>
        <v>64</v>
      </c>
      <c r="V12" s="79">
        <f t="shared" si="5"/>
        <v>60</v>
      </c>
      <c r="W12" s="79">
        <f t="shared" si="6"/>
        <v>55.81395349</v>
      </c>
      <c r="X12" s="5"/>
      <c r="Y12" s="5"/>
      <c r="Z12" s="5"/>
    </row>
    <row r="13">
      <c r="A13" s="31">
        <v>4.0</v>
      </c>
      <c r="B13" s="84" t="s">
        <v>22</v>
      </c>
      <c r="C13" s="65">
        <v>6.0</v>
      </c>
      <c r="D13" s="17"/>
      <c r="E13" s="65">
        <v>11.0</v>
      </c>
      <c r="F13" s="82">
        <v>6.0</v>
      </c>
      <c r="G13" s="17"/>
      <c r="H13" s="82">
        <v>7.0</v>
      </c>
      <c r="I13" s="82">
        <v>10.0</v>
      </c>
      <c r="J13" s="82">
        <v>6.0</v>
      </c>
      <c r="K13" s="82">
        <v>6.0</v>
      </c>
      <c r="L13" s="82">
        <v>9.0</v>
      </c>
      <c r="M13" s="82">
        <v>6.0</v>
      </c>
      <c r="N13" s="82">
        <v>2.0</v>
      </c>
      <c r="O13" s="83">
        <v>10.0</v>
      </c>
      <c r="P13" s="17"/>
      <c r="Q13" s="83">
        <v>9.0</v>
      </c>
      <c r="R13" s="58">
        <f t="shared" ref="R13:T13" si="8">SUM(C13,F13,I13,L13,O13)</f>
        <v>41</v>
      </c>
      <c r="S13" s="58">
        <f t="shared" si="8"/>
        <v>12</v>
      </c>
      <c r="T13" s="58">
        <f t="shared" si="8"/>
        <v>35</v>
      </c>
      <c r="U13" s="79">
        <f t="shared" si="4"/>
        <v>82</v>
      </c>
      <c r="V13" s="79">
        <f t="shared" si="5"/>
        <v>80</v>
      </c>
      <c r="W13" s="79">
        <f t="shared" si="6"/>
        <v>81.39534884</v>
      </c>
      <c r="X13" s="5"/>
      <c r="Y13" s="5"/>
      <c r="Z13" s="5"/>
    </row>
    <row r="14">
      <c r="A14" s="31">
        <v>5.0</v>
      </c>
      <c r="B14" s="84" t="s">
        <v>23</v>
      </c>
      <c r="C14" s="65">
        <v>5.0</v>
      </c>
      <c r="D14" s="17"/>
      <c r="E14" s="65">
        <v>10.0</v>
      </c>
      <c r="F14" s="82">
        <v>4.0</v>
      </c>
      <c r="G14" s="17"/>
      <c r="H14" s="82">
        <v>6.0</v>
      </c>
      <c r="I14" s="82">
        <v>9.0</v>
      </c>
      <c r="J14" s="82">
        <v>5.0</v>
      </c>
      <c r="K14" s="82">
        <v>5.0</v>
      </c>
      <c r="L14" s="82">
        <v>8.0</v>
      </c>
      <c r="M14" s="82">
        <v>5.0</v>
      </c>
      <c r="N14" s="82">
        <v>2.0</v>
      </c>
      <c r="O14" s="83">
        <v>8.0</v>
      </c>
      <c r="P14" s="17"/>
      <c r="Q14" s="83">
        <v>9.0</v>
      </c>
      <c r="R14" s="58">
        <f t="shared" ref="R14:T14" si="9">SUM(C14,F14,I14,L14,O14)</f>
        <v>34</v>
      </c>
      <c r="S14" s="58">
        <f t="shared" si="9"/>
        <v>10</v>
      </c>
      <c r="T14" s="58">
        <f t="shared" si="9"/>
        <v>32</v>
      </c>
      <c r="U14" s="79">
        <f t="shared" si="4"/>
        <v>68</v>
      </c>
      <c r="V14" s="79">
        <f t="shared" si="5"/>
        <v>66.66666667</v>
      </c>
      <c r="W14" s="79">
        <f t="shared" si="6"/>
        <v>74.41860465</v>
      </c>
      <c r="X14" s="5"/>
      <c r="Y14" s="5"/>
      <c r="Z14" s="5"/>
    </row>
    <row r="15">
      <c r="A15" s="31">
        <v>6.0</v>
      </c>
      <c r="B15" s="84" t="s">
        <v>24</v>
      </c>
      <c r="C15" s="65">
        <v>6.0</v>
      </c>
      <c r="D15" s="17"/>
      <c r="E15" s="65">
        <v>11.0</v>
      </c>
      <c r="F15" s="82">
        <v>8.0</v>
      </c>
      <c r="G15" s="17"/>
      <c r="H15" s="82">
        <v>7.0</v>
      </c>
      <c r="I15" s="82">
        <v>10.0</v>
      </c>
      <c r="J15" s="82">
        <v>5.0</v>
      </c>
      <c r="K15" s="82">
        <v>6.0</v>
      </c>
      <c r="L15" s="82">
        <v>12.0</v>
      </c>
      <c r="M15" s="82">
        <v>7.0</v>
      </c>
      <c r="N15" s="82">
        <v>2.0</v>
      </c>
      <c r="O15" s="83">
        <v>11.0</v>
      </c>
      <c r="P15" s="17"/>
      <c r="Q15" s="83">
        <v>13.0</v>
      </c>
      <c r="R15" s="58">
        <f t="shared" ref="R15:T15" si="10">SUM(C15,F15,I15,L15,O15)</f>
        <v>47</v>
      </c>
      <c r="S15" s="58">
        <f t="shared" si="10"/>
        <v>12</v>
      </c>
      <c r="T15" s="58">
        <f t="shared" si="10"/>
        <v>39</v>
      </c>
      <c r="U15" s="79">
        <f t="shared" si="4"/>
        <v>94</v>
      </c>
      <c r="V15" s="79">
        <f t="shared" si="5"/>
        <v>80</v>
      </c>
      <c r="W15" s="79">
        <f t="shared" si="6"/>
        <v>90.69767442</v>
      </c>
      <c r="X15" s="5"/>
      <c r="Y15" s="5"/>
      <c r="Z15" s="5"/>
    </row>
    <row r="16">
      <c r="A16" s="31">
        <v>7.0</v>
      </c>
      <c r="B16" s="84" t="s">
        <v>25</v>
      </c>
      <c r="C16" s="65">
        <v>4.0</v>
      </c>
      <c r="D16" s="17"/>
      <c r="E16" s="65">
        <v>10.0</v>
      </c>
      <c r="F16" s="82">
        <v>5.0</v>
      </c>
      <c r="G16" s="17"/>
      <c r="H16" s="82">
        <v>7.0</v>
      </c>
      <c r="I16" s="82">
        <v>7.0</v>
      </c>
      <c r="J16" s="82">
        <v>4.0</v>
      </c>
      <c r="K16" s="82">
        <v>6.0</v>
      </c>
      <c r="L16" s="82">
        <v>7.0</v>
      </c>
      <c r="M16" s="82">
        <v>6.0</v>
      </c>
      <c r="N16" s="82">
        <v>2.0</v>
      </c>
      <c r="O16" s="83">
        <v>9.0</v>
      </c>
      <c r="P16" s="17"/>
      <c r="Q16" s="83">
        <v>8.0</v>
      </c>
      <c r="R16" s="58">
        <f t="shared" ref="R16:T16" si="11">SUM(C16,F16,I16,L16,O16)</f>
        <v>32</v>
      </c>
      <c r="S16" s="58">
        <f t="shared" si="11"/>
        <v>10</v>
      </c>
      <c r="T16" s="58">
        <f t="shared" si="11"/>
        <v>33</v>
      </c>
      <c r="U16" s="79">
        <f t="shared" si="4"/>
        <v>64</v>
      </c>
      <c r="V16" s="79">
        <f t="shared" si="5"/>
        <v>66.66666667</v>
      </c>
      <c r="W16" s="79">
        <f t="shared" si="6"/>
        <v>76.74418605</v>
      </c>
      <c r="X16" s="5"/>
      <c r="Y16" s="5"/>
      <c r="Z16" s="5"/>
    </row>
    <row r="17">
      <c r="A17" s="31">
        <v>8.0</v>
      </c>
      <c r="B17" s="84" t="s">
        <v>26</v>
      </c>
      <c r="C17" s="65">
        <v>4.0</v>
      </c>
      <c r="D17" s="17"/>
      <c r="E17" s="65">
        <v>11.0</v>
      </c>
      <c r="F17" s="82">
        <v>7.0</v>
      </c>
      <c r="G17" s="17"/>
      <c r="H17" s="82">
        <v>6.0</v>
      </c>
      <c r="I17" s="82">
        <v>9.0</v>
      </c>
      <c r="J17" s="82">
        <v>5.0</v>
      </c>
      <c r="K17" s="82">
        <v>6.0</v>
      </c>
      <c r="L17" s="82">
        <v>7.0</v>
      </c>
      <c r="M17" s="82">
        <v>7.0</v>
      </c>
      <c r="N17" s="82">
        <v>2.0</v>
      </c>
      <c r="O17" s="83">
        <v>9.0</v>
      </c>
      <c r="P17" s="17"/>
      <c r="Q17" s="83">
        <v>11.0</v>
      </c>
      <c r="R17" s="58">
        <f t="shared" ref="R17:T17" si="12">SUM(C17,F17,I17,L17,O17)</f>
        <v>36</v>
      </c>
      <c r="S17" s="58">
        <f t="shared" si="12"/>
        <v>12</v>
      </c>
      <c r="T17" s="58">
        <f t="shared" si="12"/>
        <v>36</v>
      </c>
      <c r="U17" s="79">
        <f t="shared" si="4"/>
        <v>72</v>
      </c>
      <c r="V17" s="79">
        <f t="shared" si="5"/>
        <v>80</v>
      </c>
      <c r="W17" s="79">
        <f t="shared" si="6"/>
        <v>83.72093023</v>
      </c>
      <c r="X17" s="5"/>
      <c r="Y17" s="5"/>
      <c r="Z17" s="5"/>
    </row>
    <row r="18">
      <c r="A18" s="31">
        <v>9.0</v>
      </c>
      <c r="B18" s="84" t="s">
        <v>27</v>
      </c>
      <c r="C18" s="65">
        <v>7.0</v>
      </c>
      <c r="D18" s="17"/>
      <c r="E18" s="65">
        <v>10.0</v>
      </c>
      <c r="F18" s="82">
        <v>6.0</v>
      </c>
      <c r="G18" s="17"/>
      <c r="H18" s="82">
        <v>6.0</v>
      </c>
      <c r="I18" s="82">
        <v>11.0</v>
      </c>
      <c r="J18" s="82">
        <v>7.0</v>
      </c>
      <c r="K18" s="82">
        <v>6.0</v>
      </c>
      <c r="L18" s="82">
        <v>7.0</v>
      </c>
      <c r="M18" s="82">
        <v>7.0</v>
      </c>
      <c r="N18" s="82">
        <v>2.0</v>
      </c>
      <c r="O18" s="83">
        <v>11.0</v>
      </c>
      <c r="P18" s="17"/>
      <c r="Q18" s="83">
        <v>11.0</v>
      </c>
      <c r="R18" s="58">
        <f t="shared" ref="R18:T18" si="13">SUM(C18,F18,I18,L18,O18)</f>
        <v>42</v>
      </c>
      <c r="S18" s="58">
        <f t="shared" si="13"/>
        <v>14</v>
      </c>
      <c r="T18" s="58">
        <f t="shared" si="13"/>
        <v>35</v>
      </c>
      <c r="U18" s="79">
        <f t="shared" si="4"/>
        <v>84</v>
      </c>
      <c r="V18" s="79">
        <f t="shared" si="5"/>
        <v>93.33333333</v>
      </c>
      <c r="W18" s="79">
        <f t="shared" si="6"/>
        <v>81.39534884</v>
      </c>
      <c r="X18" s="5"/>
      <c r="Y18" s="5"/>
      <c r="Z18" s="5"/>
    </row>
    <row r="19">
      <c r="A19" s="31">
        <v>10.0</v>
      </c>
      <c r="B19" s="84" t="s">
        <v>28</v>
      </c>
      <c r="C19" s="65">
        <v>4.0</v>
      </c>
      <c r="D19" s="17"/>
      <c r="E19" s="65">
        <v>2.0</v>
      </c>
      <c r="F19" s="82">
        <v>2.0</v>
      </c>
      <c r="G19" s="17"/>
      <c r="H19" s="82">
        <v>1.0</v>
      </c>
      <c r="I19" s="82">
        <v>5.0</v>
      </c>
      <c r="J19" s="82">
        <v>4.0</v>
      </c>
      <c r="K19" s="82">
        <v>2.0</v>
      </c>
      <c r="L19" s="82">
        <v>2.0</v>
      </c>
      <c r="M19" s="82">
        <v>5.0</v>
      </c>
      <c r="N19" s="82">
        <v>0.0</v>
      </c>
      <c r="O19" s="83">
        <v>4.0</v>
      </c>
      <c r="P19" s="17"/>
      <c r="Q19" s="83">
        <v>7.0</v>
      </c>
      <c r="R19" s="58">
        <f t="shared" ref="R19:T19" si="14">SUM(C19,F19,I19,L19,O19)</f>
        <v>17</v>
      </c>
      <c r="S19" s="58">
        <f t="shared" si="14"/>
        <v>9</v>
      </c>
      <c r="T19" s="58">
        <f t="shared" si="14"/>
        <v>12</v>
      </c>
      <c r="U19" s="79">
        <f t="shared" si="4"/>
        <v>34</v>
      </c>
      <c r="V19" s="79">
        <f t="shared" si="5"/>
        <v>60</v>
      </c>
      <c r="W19" s="79">
        <f t="shared" si="6"/>
        <v>27.90697674</v>
      </c>
      <c r="X19" s="5"/>
      <c r="Y19" s="5"/>
      <c r="Z19" s="5"/>
    </row>
    <row r="20">
      <c r="A20" s="31">
        <v>11.0</v>
      </c>
      <c r="B20" s="84" t="s">
        <v>29</v>
      </c>
      <c r="C20" s="65">
        <v>3.0</v>
      </c>
      <c r="D20" s="17"/>
      <c r="E20" s="65">
        <v>2.0</v>
      </c>
      <c r="F20" s="82">
        <v>2.0</v>
      </c>
      <c r="G20" s="17"/>
      <c r="H20" s="82">
        <v>3.0</v>
      </c>
      <c r="I20" s="82">
        <v>3.0</v>
      </c>
      <c r="J20" s="82">
        <v>2.0</v>
      </c>
      <c r="K20" s="82">
        <v>2.0</v>
      </c>
      <c r="L20" s="82">
        <v>3.0</v>
      </c>
      <c r="M20" s="82">
        <v>5.0</v>
      </c>
      <c r="N20" s="82">
        <v>1.0</v>
      </c>
      <c r="O20" s="83">
        <v>3.0</v>
      </c>
      <c r="P20" s="17"/>
      <c r="Q20" s="83">
        <v>5.0</v>
      </c>
      <c r="R20" s="58">
        <f t="shared" ref="R20:T20" si="15">SUM(C20,F20,I20,L20,O20)</f>
        <v>14</v>
      </c>
      <c r="S20" s="58">
        <f t="shared" si="15"/>
        <v>7</v>
      </c>
      <c r="T20" s="58">
        <f t="shared" si="15"/>
        <v>13</v>
      </c>
      <c r="U20" s="79">
        <f t="shared" si="4"/>
        <v>28</v>
      </c>
      <c r="V20" s="79">
        <f t="shared" si="5"/>
        <v>46.66666667</v>
      </c>
      <c r="W20" s="79">
        <f t="shared" si="6"/>
        <v>30.23255814</v>
      </c>
      <c r="X20" s="5"/>
      <c r="Y20" s="5"/>
      <c r="Z20" s="5"/>
    </row>
    <row r="21">
      <c r="A21" s="31">
        <v>12.0</v>
      </c>
      <c r="B21" s="84" t="s">
        <v>30</v>
      </c>
      <c r="C21" s="65">
        <v>7.0</v>
      </c>
      <c r="D21" s="17"/>
      <c r="E21" s="65">
        <v>11.0</v>
      </c>
      <c r="F21" s="82">
        <v>7.0</v>
      </c>
      <c r="G21" s="17"/>
      <c r="H21" s="82">
        <v>8.0</v>
      </c>
      <c r="I21" s="82">
        <v>10.0</v>
      </c>
      <c r="J21" s="82">
        <v>7.0</v>
      </c>
      <c r="K21" s="82">
        <v>6.0</v>
      </c>
      <c r="L21" s="82">
        <v>8.0</v>
      </c>
      <c r="M21" s="82">
        <v>7.0</v>
      </c>
      <c r="N21" s="82">
        <v>2.0</v>
      </c>
      <c r="O21" s="83">
        <v>12.0</v>
      </c>
      <c r="P21" s="17"/>
      <c r="Q21" s="83">
        <v>12.0</v>
      </c>
      <c r="R21" s="58">
        <f t="shared" ref="R21:T21" si="16">SUM(C21,F21,I21,L21,O21)</f>
        <v>44</v>
      </c>
      <c r="S21" s="58">
        <f t="shared" si="16"/>
        <v>14</v>
      </c>
      <c r="T21" s="58">
        <f t="shared" si="16"/>
        <v>39</v>
      </c>
      <c r="U21" s="79">
        <f t="shared" si="4"/>
        <v>88</v>
      </c>
      <c r="V21" s="79">
        <f t="shared" si="5"/>
        <v>93.33333333</v>
      </c>
      <c r="W21" s="79">
        <f t="shared" si="6"/>
        <v>90.69767442</v>
      </c>
      <c r="X21" s="5"/>
      <c r="Y21" s="5"/>
      <c r="Z21" s="5"/>
    </row>
    <row r="22">
      <c r="A22" s="31">
        <v>13.0</v>
      </c>
      <c r="B22" s="84" t="s">
        <v>31</v>
      </c>
      <c r="C22" s="65">
        <v>6.0</v>
      </c>
      <c r="D22" s="17"/>
      <c r="E22" s="65">
        <v>9.0</v>
      </c>
      <c r="F22" s="82">
        <v>4.0</v>
      </c>
      <c r="G22" s="17"/>
      <c r="H22" s="82">
        <v>6.0</v>
      </c>
      <c r="I22" s="82">
        <v>11.0</v>
      </c>
      <c r="J22" s="82">
        <v>6.0</v>
      </c>
      <c r="K22" s="82">
        <v>5.0</v>
      </c>
      <c r="L22" s="82">
        <v>6.0</v>
      </c>
      <c r="M22" s="82">
        <v>6.0</v>
      </c>
      <c r="N22" s="82">
        <v>2.0</v>
      </c>
      <c r="O22" s="83">
        <v>9.0</v>
      </c>
      <c r="P22" s="17"/>
      <c r="Q22" s="83">
        <v>9.0</v>
      </c>
      <c r="R22" s="58">
        <f t="shared" ref="R22:T22" si="17">SUM(C22,F22,I22,L22,O22)</f>
        <v>36</v>
      </c>
      <c r="S22" s="58">
        <f t="shared" si="17"/>
        <v>12</v>
      </c>
      <c r="T22" s="58">
        <f t="shared" si="17"/>
        <v>31</v>
      </c>
      <c r="U22" s="79">
        <f t="shared" si="4"/>
        <v>72</v>
      </c>
      <c r="V22" s="79">
        <f t="shared" si="5"/>
        <v>80</v>
      </c>
      <c r="W22" s="79">
        <f t="shared" si="6"/>
        <v>72.09302326</v>
      </c>
      <c r="X22" s="5"/>
      <c r="Y22" s="5"/>
      <c r="Z22" s="5"/>
    </row>
    <row r="23">
      <c r="A23" s="31">
        <v>14.0</v>
      </c>
      <c r="B23" s="84" t="s">
        <v>32</v>
      </c>
      <c r="C23" s="65">
        <v>6.0</v>
      </c>
      <c r="D23" s="17"/>
      <c r="E23" s="65">
        <v>11.0</v>
      </c>
      <c r="F23" s="82">
        <v>7.0</v>
      </c>
      <c r="G23" s="17"/>
      <c r="H23" s="82">
        <v>6.0</v>
      </c>
      <c r="I23" s="82">
        <v>10.0</v>
      </c>
      <c r="J23" s="82">
        <v>6.0</v>
      </c>
      <c r="K23" s="82">
        <v>6.0</v>
      </c>
      <c r="L23" s="82">
        <v>8.0</v>
      </c>
      <c r="M23" s="82">
        <v>7.0</v>
      </c>
      <c r="N23" s="82">
        <v>2.0</v>
      </c>
      <c r="O23" s="83">
        <v>10.0</v>
      </c>
      <c r="P23" s="17"/>
      <c r="Q23" s="83">
        <v>10.0</v>
      </c>
      <c r="R23" s="58">
        <f t="shared" ref="R23:T23" si="18">SUM(C23,F23,I23,L23,O23)</f>
        <v>41</v>
      </c>
      <c r="S23" s="58">
        <f t="shared" si="18"/>
        <v>13</v>
      </c>
      <c r="T23" s="58">
        <f t="shared" si="18"/>
        <v>35</v>
      </c>
      <c r="U23" s="79">
        <f t="shared" si="4"/>
        <v>82</v>
      </c>
      <c r="V23" s="79">
        <f t="shared" si="5"/>
        <v>86.66666667</v>
      </c>
      <c r="W23" s="79">
        <f t="shared" si="6"/>
        <v>81.39534884</v>
      </c>
      <c r="X23" s="5"/>
      <c r="Y23" s="5"/>
      <c r="Z23" s="5"/>
    </row>
    <row r="24">
      <c r="A24" s="31">
        <v>15.0</v>
      </c>
      <c r="B24" s="84" t="s">
        <v>33</v>
      </c>
      <c r="C24" s="65">
        <v>5.0</v>
      </c>
      <c r="D24" s="17"/>
      <c r="E24" s="65">
        <v>11.0</v>
      </c>
      <c r="F24" s="82">
        <v>6.0</v>
      </c>
      <c r="G24" s="17"/>
      <c r="H24" s="82">
        <v>6.0</v>
      </c>
      <c r="I24" s="82">
        <v>9.0</v>
      </c>
      <c r="J24" s="82">
        <v>5.0</v>
      </c>
      <c r="K24" s="82">
        <v>6.0</v>
      </c>
      <c r="L24" s="82">
        <v>8.0</v>
      </c>
      <c r="M24" s="82">
        <v>7.0</v>
      </c>
      <c r="N24" s="82">
        <v>2.0</v>
      </c>
      <c r="O24" s="83">
        <v>10.0</v>
      </c>
      <c r="P24" s="17"/>
      <c r="Q24" s="83">
        <v>10.0</v>
      </c>
      <c r="R24" s="58">
        <f t="shared" ref="R24:T24" si="19">SUM(C24,F24,I24,L24,O24)</f>
        <v>38</v>
      </c>
      <c r="S24" s="58">
        <f t="shared" si="19"/>
        <v>12</v>
      </c>
      <c r="T24" s="58">
        <f t="shared" si="19"/>
        <v>35</v>
      </c>
      <c r="U24" s="79">
        <f t="shared" si="4"/>
        <v>76</v>
      </c>
      <c r="V24" s="79">
        <f t="shared" si="5"/>
        <v>80</v>
      </c>
      <c r="W24" s="79">
        <f t="shared" si="6"/>
        <v>81.39534884</v>
      </c>
      <c r="X24" s="5"/>
      <c r="Y24" s="5"/>
      <c r="Z24" s="5"/>
    </row>
    <row r="25">
      <c r="A25" s="31">
        <v>16.0</v>
      </c>
      <c r="B25" s="84" t="s">
        <v>34</v>
      </c>
      <c r="C25" s="65">
        <v>7.0</v>
      </c>
      <c r="D25" s="17"/>
      <c r="E25" s="65">
        <v>11.0</v>
      </c>
      <c r="F25" s="82">
        <v>7.0</v>
      </c>
      <c r="G25" s="17"/>
      <c r="H25" s="82">
        <v>7.0</v>
      </c>
      <c r="I25" s="82">
        <v>11.0</v>
      </c>
      <c r="J25" s="82">
        <v>7.0</v>
      </c>
      <c r="K25" s="82">
        <v>6.0</v>
      </c>
      <c r="L25" s="82">
        <v>9.0</v>
      </c>
      <c r="M25" s="82">
        <v>7.0</v>
      </c>
      <c r="N25" s="82">
        <v>2.0</v>
      </c>
      <c r="O25" s="83">
        <v>11.0</v>
      </c>
      <c r="P25" s="17"/>
      <c r="Q25" s="83">
        <v>12.0</v>
      </c>
      <c r="R25" s="58">
        <f t="shared" ref="R25:T25" si="20">SUM(C25,F25,I25,L25,O25)</f>
        <v>45</v>
      </c>
      <c r="S25" s="58">
        <f t="shared" si="20"/>
        <v>14</v>
      </c>
      <c r="T25" s="58">
        <f t="shared" si="20"/>
        <v>38</v>
      </c>
      <c r="U25" s="79">
        <f t="shared" si="4"/>
        <v>90</v>
      </c>
      <c r="V25" s="79">
        <f t="shared" si="5"/>
        <v>93.33333333</v>
      </c>
      <c r="W25" s="79">
        <f t="shared" si="6"/>
        <v>88.37209302</v>
      </c>
      <c r="X25" s="5"/>
      <c r="Y25" s="5"/>
      <c r="Z25" s="5"/>
    </row>
    <row r="26">
      <c r="A26" s="31">
        <v>17.0</v>
      </c>
      <c r="B26" s="84" t="s">
        <v>35</v>
      </c>
      <c r="C26" s="65">
        <v>6.0</v>
      </c>
      <c r="D26" s="17"/>
      <c r="E26" s="65">
        <v>9.0</v>
      </c>
      <c r="F26" s="82">
        <v>6.0</v>
      </c>
      <c r="G26" s="17"/>
      <c r="H26" s="82">
        <v>3.0</v>
      </c>
      <c r="I26" s="82">
        <v>10.0</v>
      </c>
      <c r="J26" s="82">
        <v>6.0</v>
      </c>
      <c r="K26" s="82">
        <v>4.0</v>
      </c>
      <c r="L26" s="82">
        <v>6.0</v>
      </c>
      <c r="M26" s="82">
        <v>7.0</v>
      </c>
      <c r="N26" s="82">
        <v>2.0</v>
      </c>
      <c r="O26" s="83">
        <v>7.0</v>
      </c>
      <c r="P26" s="17"/>
      <c r="Q26" s="83">
        <v>10.0</v>
      </c>
      <c r="R26" s="58">
        <f t="shared" ref="R26:T26" si="21">SUM(C26,F26,I26,L26,O26)</f>
        <v>35</v>
      </c>
      <c r="S26" s="58">
        <f t="shared" si="21"/>
        <v>13</v>
      </c>
      <c r="T26" s="58">
        <f t="shared" si="21"/>
        <v>28</v>
      </c>
      <c r="U26" s="79">
        <f t="shared" si="4"/>
        <v>70</v>
      </c>
      <c r="V26" s="79">
        <f t="shared" si="5"/>
        <v>86.66666667</v>
      </c>
      <c r="W26" s="79">
        <f t="shared" si="6"/>
        <v>65.11627907</v>
      </c>
      <c r="X26" s="5"/>
      <c r="Y26" s="5"/>
      <c r="Z26" s="5"/>
    </row>
    <row r="27">
      <c r="A27" s="31">
        <v>18.0</v>
      </c>
      <c r="B27" s="84" t="s">
        <v>36</v>
      </c>
      <c r="C27" s="65">
        <v>7.0</v>
      </c>
      <c r="D27" s="17"/>
      <c r="E27" s="65">
        <v>11.0</v>
      </c>
      <c r="F27" s="82">
        <v>8.0</v>
      </c>
      <c r="G27" s="17"/>
      <c r="H27" s="82">
        <v>8.0</v>
      </c>
      <c r="I27" s="82">
        <v>10.0</v>
      </c>
      <c r="J27" s="82">
        <v>6.0</v>
      </c>
      <c r="K27" s="82">
        <v>6.0</v>
      </c>
      <c r="L27" s="82">
        <v>12.0</v>
      </c>
      <c r="M27" s="82">
        <v>8.0</v>
      </c>
      <c r="N27" s="82">
        <v>2.0</v>
      </c>
      <c r="O27" s="83">
        <v>12.0</v>
      </c>
      <c r="P27" s="17"/>
      <c r="Q27" s="83">
        <v>13.0</v>
      </c>
      <c r="R27" s="58">
        <f t="shared" ref="R27:T27" si="22">SUM(C27,F27,I27,L27,O27)</f>
        <v>49</v>
      </c>
      <c r="S27" s="58">
        <f t="shared" si="22"/>
        <v>14</v>
      </c>
      <c r="T27" s="58">
        <f t="shared" si="22"/>
        <v>40</v>
      </c>
      <c r="U27" s="79">
        <f t="shared" si="4"/>
        <v>98</v>
      </c>
      <c r="V27" s="79">
        <f t="shared" si="5"/>
        <v>93.33333333</v>
      </c>
      <c r="W27" s="79">
        <f t="shared" si="6"/>
        <v>93.02325581</v>
      </c>
      <c r="X27" s="5"/>
      <c r="Y27" s="5"/>
      <c r="Z27" s="5"/>
    </row>
    <row r="28">
      <c r="A28" s="31">
        <v>19.0</v>
      </c>
      <c r="B28" s="84" t="s">
        <v>37</v>
      </c>
      <c r="C28" s="65">
        <v>6.0</v>
      </c>
      <c r="D28" s="17"/>
      <c r="E28" s="65">
        <v>10.0</v>
      </c>
      <c r="F28" s="82">
        <v>6.0</v>
      </c>
      <c r="G28" s="17"/>
      <c r="H28" s="82">
        <v>7.0</v>
      </c>
      <c r="I28" s="82">
        <v>10.0</v>
      </c>
      <c r="J28" s="82">
        <v>6.0</v>
      </c>
      <c r="K28" s="82">
        <v>6.0</v>
      </c>
      <c r="L28" s="82">
        <v>8.0</v>
      </c>
      <c r="M28" s="82">
        <v>7.0</v>
      </c>
      <c r="N28" s="82">
        <v>2.0</v>
      </c>
      <c r="O28" s="83">
        <v>10.0</v>
      </c>
      <c r="P28" s="17"/>
      <c r="Q28" s="83">
        <v>10.0</v>
      </c>
      <c r="R28" s="58">
        <f t="shared" ref="R28:T28" si="23">SUM(C28,F28,I28,L28,O28)</f>
        <v>40</v>
      </c>
      <c r="S28" s="58">
        <f t="shared" si="23"/>
        <v>13</v>
      </c>
      <c r="T28" s="58">
        <f t="shared" si="23"/>
        <v>35</v>
      </c>
      <c r="U28" s="79">
        <f t="shared" si="4"/>
        <v>80</v>
      </c>
      <c r="V28" s="79">
        <f t="shared" si="5"/>
        <v>86.66666667</v>
      </c>
      <c r="W28" s="79">
        <f t="shared" si="6"/>
        <v>81.39534884</v>
      </c>
      <c r="X28" s="5"/>
      <c r="Y28" s="5"/>
      <c r="Z28" s="5"/>
    </row>
    <row r="29">
      <c r="A29" s="31">
        <v>20.0</v>
      </c>
      <c r="B29" s="84" t="s">
        <v>38</v>
      </c>
      <c r="C29" s="65">
        <v>6.0</v>
      </c>
      <c r="D29" s="17"/>
      <c r="E29" s="65">
        <v>8.0</v>
      </c>
      <c r="F29" s="82">
        <v>6.0</v>
      </c>
      <c r="G29" s="17"/>
      <c r="H29" s="82">
        <v>5.0</v>
      </c>
      <c r="I29" s="82">
        <v>10.0</v>
      </c>
      <c r="J29" s="82">
        <v>6.0</v>
      </c>
      <c r="K29" s="82">
        <v>6.0</v>
      </c>
      <c r="L29" s="82">
        <v>7.0</v>
      </c>
      <c r="M29" s="82">
        <v>7.0</v>
      </c>
      <c r="N29" s="82">
        <v>1.0</v>
      </c>
      <c r="O29" s="83">
        <v>8.0</v>
      </c>
      <c r="P29" s="17"/>
      <c r="Q29" s="83">
        <v>9.0</v>
      </c>
      <c r="R29" s="58">
        <f t="shared" ref="R29:T29" si="24">SUM(C29,F29,I29,L29,O29)</f>
        <v>37</v>
      </c>
      <c r="S29" s="58">
        <f t="shared" si="24"/>
        <v>13</v>
      </c>
      <c r="T29" s="58">
        <f t="shared" si="24"/>
        <v>29</v>
      </c>
      <c r="U29" s="79">
        <f t="shared" si="4"/>
        <v>74</v>
      </c>
      <c r="V29" s="79">
        <f t="shared" si="5"/>
        <v>86.66666667</v>
      </c>
      <c r="W29" s="79">
        <f t="shared" si="6"/>
        <v>67.44186047</v>
      </c>
      <c r="X29" s="5"/>
      <c r="Y29" s="5"/>
      <c r="Z29" s="5"/>
    </row>
    <row r="30">
      <c r="A30" s="31">
        <v>21.0</v>
      </c>
      <c r="B30" s="84" t="s">
        <v>39</v>
      </c>
      <c r="C30" s="65">
        <v>4.0</v>
      </c>
      <c r="D30" s="17"/>
      <c r="E30" s="65">
        <v>8.0</v>
      </c>
      <c r="F30" s="82">
        <v>7.0</v>
      </c>
      <c r="G30" s="17"/>
      <c r="H30" s="82">
        <v>6.0</v>
      </c>
      <c r="I30" s="82">
        <v>7.0</v>
      </c>
      <c r="J30" s="82">
        <v>4.0</v>
      </c>
      <c r="K30" s="82">
        <v>4.0</v>
      </c>
      <c r="L30" s="82">
        <v>11.0</v>
      </c>
      <c r="M30" s="82">
        <v>7.0</v>
      </c>
      <c r="N30" s="82">
        <v>1.0</v>
      </c>
      <c r="O30" s="83">
        <v>7.0</v>
      </c>
      <c r="P30" s="17"/>
      <c r="Q30" s="83">
        <v>9.0</v>
      </c>
      <c r="R30" s="58">
        <f t="shared" ref="R30:T30" si="25">SUM(C30,F30,I30,L30,O30)</f>
        <v>36</v>
      </c>
      <c r="S30" s="58">
        <f t="shared" si="25"/>
        <v>11</v>
      </c>
      <c r="T30" s="58">
        <f t="shared" si="25"/>
        <v>28</v>
      </c>
      <c r="U30" s="79">
        <f t="shared" si="4"/>
        <v>72</v>
      </c>
      <c r="V30" s="79">
        <f t="shared" si="5"/>
        <v>73.33333333</v>
      </c>
      <c r="W30" s="79">
        <f t="shared" si="6"/>
        <v>65.11627907</v>
      </c>
      <c r="X30" s="5"/>
      <c r="Y30" s="5"/>
      <c r="Z30" s="5"/>
    </row>
    <row r="31">
      <c r="A31" s="31">
        <v>22.0</v>
      </c>
      <c r="B31" s="84" t="s">
        <v>40</v>
      </c>
      <c r="C31" s="65">
        <v>6.0</v>
      </c>
      <c r="D31" s="17"/>
      <c r="E31" s="65">
        <v>7.0</v>
      </c>
      <c r="F31" s="82">
        <v>6.0</v>
      </c>
      <c r="G31" s="17"/>
      <c r="H31" s="82">
        <v>7.0</v>
      </c>
      <c r="I31" s="82">
        <v>10.0</v>
      </c>
      <c r="J31" s="82">
        <v>6.0</v>
      </c>
      <c r="K31" s="82">
        <v>6.0</v>
      </c>
      <c r="L31" s="82">
        <v>9.0</v>
      </c>
      <c r="M31" s="82">
        <v>7.0</v>
      </c>
      <c r="N31" s="82">
        <v>2.0</v>
      </c>
      <c r="O31" s="83">
        <v>10.0</v>
      </c>
      <c r="P31" s="17"/>
      <c r="Q31" s="83">
        <v>10.0</v>
      </c>
      <c r="R31" s="58">
        <f t="shared" ref="R31:T31" si="26">SUM(C31,F31,I31,L31,O31)</f>
        <v>41</v>
      </c>
      <c r="S31" s="58">
        <f t="shared" si="26"/>
        <v>13</v>
      </c>
      <c r="T31" s="58">
        <f t="shared" si="26"/>
        <v>32</v>
      </c>
      <c r="U31" s="79">
        <f t="shared" si="4"/>
        <v>82</v>
      </c>
      <c r="V31" s="79">
        <f t="shared" si="5"/>
        <v>86.66666667</v>
      </c>
      <c r="W31" s="79">
        <f t="shared" si="6"/>
        <v>74.41860465</v>
      </c>
      <c r="X31" s="5"/>
      <c r="Y31" s="5"/>
      <c r="Z31" s="5"/>
    </row>
    <row r="32">
      <c r="A32" s="31">
        <v>23.0</v>
      </c>
      <c r="B32" s="84" t="s">
        <v>41</v>
      </c>
      <c r="C32" s="65">
        <v>6.0</v>
      </c>
      <c r="D32" s="17"/>
      <c r="E32" s="65">
        <v>9.0</v>
      </c>
      <c r="F32" s="82">
        <v>6.0</v>
      </c>
      <c r="G32" s="17"/>
      <c r="H32" s="82">
        <v>7.0</v>
      </c>
      <c r="I32" s="82">
        <v>11.0</v>
      </c>
      <c r="J32" s="82">
        <v>6.0</v>
      </c>
      <c r="K32" s="82">
        <v>6.0</v>
      </c>
      <c r="L32" s="82">
        <v>8.0</v>
      </c>
      <c r="M32" s="82">
        <v>7.0</v>
      </c>
      <c r="N32" s="82">
        <v>2.0</v>
      </c>
      <c r="O32" s="83">
        <v>10.0</v>
      </c>
      <c r="P32" s="17"/>
      <c r="Q32" s="83">
        <v>10.0</v>
      </c>
      <c r="R32" s="58">
        <f t="shared" ref="R32:T32" si="27">SUM(C32,F32,I32,L32,O32)</f>
        <v>41</v>
      </c>
      <c r="S32" s="58">
        <f t="shared" si="27"/>
        <v>13</v>
      </c>
      <c r="T32" s="58">
        <f t="shared" si="27"/>
        <v>34</v>
      </c>
      <c r="U32" s="79">
        <f t="shared" si="4"/>
        <v>82</v>
      </c>
      <c r="V32" s="79">
        <f t="shared" si="5"/>
        <v>86.66666667</v>
      </c>
      <c r="W32" s="79">
        <f t="shared" si="6"/>
        <v>79.06976744</v>
      </c>
      <c r="X32" s="5"/>
      <c r="Y32" s="5"/>
      <c r="Z32" s="5"/>
    </row>
    <row r="33">
      <c r="A33" s="31">
        <v>24.0</v>
      </c>
      <c r="B33" s="84" t="s">
        <v>42</v>
      </c>
      <c r="C33" s="65">
        <v>7.0</v>
      </c>
      <c r="D33" s="17"/>
      <c r="E33" s="65">
        <v>9.0</v>
      </c>
      <c r="F33" s="82">
        <v>6.0</v>
      </c>
      <c r="G33" s="17"/>
      <c r="H33" s="82">
        <v>7.0</v>
      </c>
      <c r="I33" s="82">
        <v>11.0</v>
      </c>
      <c r="J33" s="82">
        <v>7.0</v>
      </c>
      <c r="K33" s="82">
        <v>6.0</v>
      </c>
      <c r="L33" s="82">
        <v>9.0</v>
      </c>
      <c r="M33" s="82">
        <v>6.0</v>
      </c>
      <c r="N33" s="82">
        <v>2.0</v>
      </c>
      <c r="O33" s="83">
        <v>10.0</v>
      </c>
      <c r="P33" s="17"/>
      <c r="Q33" s="83">
        <v>10.0</v>
      </c>
      <c r="R33" s="58">
        <f t="shared" ref="R33:T33" si="28">SUM(C33,F33,I33,L33,O33)</f>
        <v>43</v>
      </c>
      <c r="S33" s="58">
        <f t="shared" si="28"/>
        <v>13</v>
      </c>
      <c r="T33" s="58">
        <f t="shared" si="28"/>
        <v>34</v>
      </c>
      <c r="U33" s="79">
        <f t="shared" si="4"/>
        <v>86</v>
      </c>
      <c r="V33" s="79">
        <f t="shared" si="5"/>
        <v>86.66666667</v>
      </c>
      <c r="W33" s="79">
        <f t="shared" si="6"/>
        <v>79.06976744</v>
      </c>
      <c r="X33" s="5"/>
      <c r="Y33" s="5"/>
      <c r="Z33" s="5"/>
    </row>
    <row r="34">
      <c r="A34" s="31">
        <v>25.0</v>
      </c>
      <c r="B34" s="84" t="s">
        <v>43</v>
      </c>
      <c r="C34" s="65">
        <v>7.0</v>
      </c>
      <c r="D34" s="17"/>
      <c r="E34" s="65">
        <v>8.0</v>
      </c>
      <c r="F34" s="82">
        <v>4.0</v>
      </c>
      <c r="G34" s="17"/>
      <c r="H34" s="82">
        <v>6.0</v>
      </c>
      <c r="I34" s="82">
        <v>10.0</v>
      </c>
      <c r="J34" s="82">
        <v>7.0</v>
      </c>
      <c r="K34" s="82">
        <v>5.0</v>
      </c>
      <c r="L34" s="82">
        <v>5.0</v>
      </c>
      <c r="M34" s="82">
        <v>5.0</v>
      </c>
      <c r="N34" s="82">
        <v>2.0</v>
      </c>
      <c r="O34" s="83">
        <v>9.0</v>
      </c>
      <c r="P34" s="17"/>
      <c r="Q34" s="83">
        <v>10.0</v>
      </c>
      <c r="R34" s="58">
        <f t="shared" ref="R34:T34" si="29">SUM(C34,F34,I34,L34,O34)</f>
        <v>35</v>
      </c>
      <c r="S34" s="58">
        <f t="shared" si="29"/>
        <v>12</v>
      </c>
      <c r="T34" s="58">
        <f t="shared" si="29"/>
        <v>31</v>
      </c>
      <c r="U34" s="79">
        <f t="shared" si="4"/>
        <v>70</v>
      </c>
      <c r="V34" s="79">
        <f t="shared" si="5"/>
        <v>80</v>
      </c>
      <c r="W34" s="79">
        <f t="shared" si="6"/>
        <v>72.09302326</v>
      </c>
      <c r="X34" s="5"/>
      <c r="Y34" s="5"/>
      <c r="Z34" s="5"/>
    </row>
    <row r="35">
      <c r="A35" s="31">
        <v>26.0</v>
      </c>
      <c r="B35" s="84" t="s">
        <v>44</v>
      </c>
      <c r="C35" s="65">
        <v>7.0</v>
      </c>
      <c r="D35" s="17"/>
      <c r="E35" s="65">
        <v>11.0</v>
      </c>
      <c r="F35" s="82">
        <v>7.0</v>
      </c>
      <c r="G35" s="17"/>
      <c r="H35" s="82">
        <v>7.0</v>
      </c>
      <c r="I35" s="82">
        <v>11.0</v>
      </c>
      <c r="J35" s="82">
        <v>7.0</v>
      </c>
      <c r="K35" s="82">
        <v>6.0</v>
      </c>
      <c r="L35" s="82">
        <v>9.0</v>
      </c>
      <c r="M35" s="82">
        <v>7.0</v>
      </c>
      <c r="N35" s="82">
        <v>2.0</v>
      </c>
      <c r="O35" s="83">
        <v>11.0</v>
      </c>
      <c r="P35" s="17"/>
      <c r="Q35" s="83">
        <v>12.0</v>
      </c>
      <c r="R35" s="58">
        <f t="shared" ref="R35:T35" si="30">SUM(C35,F35,I35,L35,O35)</f>
        <v>45</v>
      </c>
      <c r="S35" s="58">
        <f t="shared" si="30"/>
        <v>14</v>
      </c>
      <c r="T35" s="58">
        <f t="shared" si="30"/>
        <v>38</v>
      </c>
      <c r="U35" s="79">
        <f t="shared" si="4"/>
        <v>90</v>
      </c>
      <c r="V35" s="79">
        <f t="shared" si="5"/>
        <v>93.33333333</v>
      </c>
      <c r="W35" s="79">
        <f t="shared" si="6"/>
        <v>88.37209302</v>
      </c>
      <c r="X35" s="5"/>
      <c r="Y35" s="5"/>
      <c r="Z35" s="5"/>
    </row>
    <row r="36">
      <c r="A36" s="31">
        <v>27.0</v>
      </c>
      <c r="B36" s="84" t="s">
        <v>45</v>
      </c>
      <c r="C36" s="65">
        <v>5.0</v>
      </c>
      <c r="D36" s="17"/>
      <c r="E36" s="65">
        <v>7.0</v>
      </c>
      <c r="F36" s="82">
        <v>6.0</v>
      </c>
      <c r="G36" s="17"/>
      <c r="H36" s="82">
        <v>6.0</v>
      </c>
      <c r="I36" s="82">
        <v>7.0</v>
      </c>
      <c r="J36" s="82">
        <v>4.0</v>
      </c>
      <c r="K36" s="82">
        <v>5.0</v>
      </c>
      <c r="L36" s="82">
        <v>9.0</v>
      </c>
      <c r="M36" s="82">
        <v>6.0</v>
      </c>
      <c r="N36" s="82">
        <v>2.0</v>
      </c>
      <c r="O36" s="83">
        <v>9.0</v>
      </c>
      <c r="P36" s="17"/>
      <c r="Q36" s="83">
        <v>10.0</v>
      </c>
      <c r="R36" s="58">
        <f t="shared" ref="R36:T36" si="31">SUM(C36,F36,I36,L36,O36)</f>
        <v>36</v>
      </c>
      <c r="S36" s="58">
        <f t="shared" si="31"/>
        <v>10</v>
      </c>
      <c r="T36" s="58">
        <f t="shared" si="31"/>
        <v>30</v>
      </c>
      <c r="U36" s="79">
        <f t="shared" si="4"/>
        <v>72</v>
      </c>
      <c r="V36" s="79">
        <f t="shared" si="5"/>
        <v>66.66666667</v>
      </c>
      <c r="W36" s="79">
        <f t="shared" si="6"/>
        <v>69.76744186</v>
      </c>
      <c r="X36" s="5"/>
      <c r="Y36" s="5"/>
      <c r="Z36" s="5"/>
    </row>
    <row r="37">
      <c r="A37" s="31">
        <v>28.0</v>
      </c>
      <c r="B37" s="84" t="s">
        <v>46</v>
      </c>
      <c r="C37" s="65">
        <v>5.0</v>
      </c>
      <c r="D37" s="17"/>
      <c r="E37" s="65">
        <v>9.0</v>
      </c>
      <c r="F37" s="82">
        <v>5.0</v>
      </c>
      <c r="G37" s="17"/>
      <c r="H37" s="82">
        <v>5.0</v>
      </c>
      <c r="I37" s="82">
        <v>10.0</v>
      </c>
      <c r="J37" s="82">
        <v>6.0</v>
      </c>
      <c r="K37" s="82">
        <v>6.0</v>
      </c>
      <c r="L37" s="82">
        <v>6.0</v>
      </c>
      <c r="M37" s="82">
        <v>5.0</v>
      </c>
      <c r="N37" s="82">
        <v>1.0</v>
      </c>
      <c r="O37" s="83">
        <v>8.0</v>
      </c>
      <c r="P37" s="17"/>
      <c r="Q37" s="83">
        <v>9.0</v>
      </c>
      <c r="R37" s="58">
        <f t="shared" ref="R37:T37" si="32">SUM(C37,F37,I37,L37,O37)</f>
        <v>34</v>
      </c>
      <c r="S37" s="58">
        <f t="shared" si="32"/>
        <v>11</v>
      </c>
      <c r="T37" s="58">
        <f t="shared" si="32"/>
        <v>30</v>
      </c>
      <c r="U37" s="79">
        <f t="shared" si="4"/>
        <v>68</v>
      </c>
      <c r="V37" s="79">
        <f t="shared" si="5"/>
        <v>73.33333333</v>
      </c>
      <c r="W37" s="79">
        <f t="shared" si="6"/>
        <v>69.76744186</v>
      </c>
      <c r="X37" s="5"/>
      <c r="Y37" s="5"/>
      <c r="Z37" s="5"/>
    </row>
    <row r="38">
      <c r="A38" s="31">
        <v>29.0</v>
      </c>
      <c r="B38" s="84" t="s">
        <v>47</v>
      </c>
      <c r="C38" s="65">
        <v>7.0</v>
      </c>
      <c r="D38" s="17"/>
      <c r="E38" s="65">
        <v>9.0</v>
      </c>
      <c r="F38" s="82">
        <v>7.0</v>
      </c>
      <c r="G38" s="17"/>
      <c r="H38" s="82">
        <v>6.0</v>
      </c>
      <c r="I38" s="82">
        <v>11.0</v>
      </c>
      <c r="J38" s="82">
        <v>6.0</v>
      </c>
      <c r="K38" s="82">
        <v>6.0</v>
      </c>
      <c r="L38" s="82">
        <v>8.0</v>
      </c>
      <c r="M38" s="82">
        <v>7.0</v>
      </c>
      <c r="N38" s="82">
        <v>2.0</v>
      </c>
      <c r="O38" s="83">
        <v>11.0</v>
      </c>
      <c r="P38" s="17"/>
      <c r="Q38" s="83">
        <v>12.0</v>
      </c>
      <c r="R38" s="58">
        <f t="shared" ref="R38:T38" si="33">SUM(C38,F38,I38,L38,O38)</f>
        <v>44</v>
      </c>
      <c r="S38" s="58">
        <f t="shared" si="33"/>
        <v>13</v>
      </c>
      <c r="T38" s="58">
        <f t="shared" si="33"/>
        <v>35</v>
      </c>
      <c r="U38" s="79">
        <f t="shared" si="4"/>
        <v>88</v>
      </c>
      <c r="V38" s="79">
        <f t="shared" si="5"/>
        <v>86.66666667</v>
      </c>
      <c r="W38" s="79">
        <f t="shared" si="6"/>
        <v>81.39534884</v>
      </c>
      <c r="X38" s="5"/>
      <c r="Y38" s="5"/>
      <c r="Z38" s="5"/>
    </row>
    <row r="39">
      <c r="A39" s="31">
        <v>30.0</v>
      </c>
      <c r="B39" s="84" t="s">
        <v>48</v>
      </c>
      <c r="C39" s="65">
        <v>7.0</v>
      </c>
      <c r="D39" s="17"/>
      <c r="E39" s="65">
        <v>9.0</v>
      </c>
      <c r="F39" s="82">
        <v>7.0</v>
      </c>
      <c r="G39" s="17"/>
      <c r="H39" s="82">
        <v>6.0</v>
      </c>
      <c r="I39" s="82">
        <v>11.0</v>
      </c>
      <c r="J39" s="82">
        <v>6.0</v>
      </c>
      <c r="K39" s="82">
        <v>5.0</v>
      </c>
      <c r="L39" s="82">
        <v>8.0</v>
      </c>
      <c r="M39" s="82">
        <v>7.0</v>
      </c>
      <c r="N39" s="82">
        <v>2.0</v>
      </c>
      <c r="O39" s="83">
        <v>11.0</v>
      </c>
      <c r="P39" s="17"/>
      <c r="Q39" s="83">
        <v>12.0</v>
      </c>
      <c r="R39" s="58">
        <f t="shared" ref="R39:T39" si="34">SUM(C39,F39,I39,L39,O39)</f>
        <v>44</v>
      </c>
      <c r="S39" s="58">
        <f t="shared" si="34"/>
        <v>13</v>
      </c>
      <c r="T39" s="58">
        <f t="shared" si="34"/>
        <v>34</v>
      </c>
      <c r="U39" s="79">
        <f t="shared" si="4"/>
        <v>88</v>
      </c>
      <c r="V39" s="79">
        <f t="shared" si="5"/>
        <v>86.66666667</v>
      </c>
      <c r="W39" s="79">
        <f t="shared" si="6"/>
        <v>79.06976744</v>
      </c>
      <c r="X39" s="5"/>
      <c r="Y39" s="5"/>
      <c r="Z39" s="5"/>
    </row>
    <row r="40">
      <c r="A40" s="31">
        <v>31.0</v>
      </c>
      <c r="B40" s="84" t="s">
        <v>49</v>
      </c>
      <c r="C40" s="65">
        <v>5.0</v>
      </c>
      <c r="D40" s="17"/>
      <c r="E40" s="65">
        <v>11.0</v>
      </c>
      <c r="F40" s="82">
        <v>6.0</v>
      </c>
      <c r="G40" s="17"/>
      <c r="H40" s="82">
        <v>6.0</v>
      </c>
      <c r="I40" s="82">
        <v>9.0</v>
      </c>
      <c r="J40" s="82">
        <v>5.0</v>
      </c>
      <c r="K40" s="82">
        <v>6.0</v>
      </c>
      <c r="L40" s="82">
        <v>9.0</v>
      </c>
      <c r="M40" s="82">
        <v>7.0</v>
      </c>
      <c r="N40" s="82">
        <v>2.0</v>
      </c>
      <c r="O40" s="83">
        <v>9.0</v>
      </c>
      <c r="P40" s="17"/>
      <c r="Q40" s="83">
        <v>10.0</v>
      </c>
      <c r="R40" s="58">
        <f t="shared" ref="R40:T40" si="35">SUM(C40,F40,I40,L40,O40)</f>
        <v>38</v>
      </c>
      <c r="S40" s="58">
        <f t="shared" si="35"/>
        <v>12</v>
      </c>
      <c r="T40" s="58">
        <f t="shared" si="35"/>
        <v>35</v>
      </c>
      <c r="U40" s="79">
        <f t="shared" si="4"/>
        <v>76</v>
      </c>
      <c r="V40" s="79">
        <f t="shared" si="5"/>
        <v>80</v>
      </c>
      <c r="W40" s="79">
        <f t="shared" si="6"/>
        <v>81.39534884</v>
      </c>
      <c r="X40" s="5"/>
      <c r="Y40" s="5"/>
      <c r="Z40" s="5"/>
    </row>
    <row r="41">
      <c r="A41" s="31">
        <v>32.0</v>
      </c>
      <c r="B41" s="84" t="s">
        <v>50</v>
      </c>
      <c r="C41" s="65">
        <v>5.0</v>
      </c>
      <c r="D41" s="17"/>
      <c r="E41" s="65">
        <v>10.0</v>
      </c>
      <c r="F41" s="82">
        <v>7.0</v>
      </c>
      <c r="G41" s="17"/>
      <c r="H41" s="82">
        <v>8.0</v>
      </c>
      <c r="I41" s="82">
        <v>10.0</v>
      </c>
      <c r="J41" s="82">
        <v>6.0</v>
      </c>
      <c r="K41" s="82">
        <v>5.0</v>
      </c>
      <c r="L41" s="82">
        <v>11.0</v>
      </c>
      <c r="M41" s="82">
        <v>7.0</v>
      </c>
      <c r="N41" s="82">
        <v>2.0</v>
      </c>
      <c r="O41" s="83">
        <v>12.0</v>
      </c>
      <c r="P41" s="17"/>
      <c r="Q41" s="83">
        <v>12.0</v>
      </c>
      <c r="R41" s="58">
        <f t="shared" ref="R41:T41" si="36">SUM(C41,F41,I41,L41,O41)</f>
        <v>45</v>
      </c>
      <c r="S41" s="58">
        <f t="shared" si="36"/>
        <v>13</v>
      </c>
      <c r="T41" s="58">
        <f t="shared" si="36"/>
        <v>37</v>
      </c>
      <c r="U41" s="79">
        <f t="shared" si="4"/>
        <v>90</v>
      </c>
      <c r="V41" s="79">
        <f t="shared" si="5"/>
        <v>86.66666667</v>
      </c>
      <c r="W41" s="79">
        <f t="shared" si="6"/>
        <v>86.04651163</v>
      </c>
      <c r="X41" s="5"/>
      <c r="Y41" s="5"/>
      <c r="Z41" s="5"/>
    </row>
    <row r="42">
      <c r="A42" s="31">
        <v>33.0</v>
      </c>
      <c r="B42" s="84" t="s">
        <v>51</v>
      </c>
      <c r="C42" s="65">
        <v>5.0</v>
      </c>
      <c r="D42" s="17"/>
      <c r="E42" s="65">
        <v>12.0</v>
      </c>
      <c r="F42" s="82">
        <v>8.0</v>
      </c>
      <c r="G42" s="17"/>
      <c r="H42" s="82">
        <v>6.0</v>
      </c>
      <c r="I42" s="82">
        <v>8.0</v>
      </c>
      <c r="J42" s="82">
        <v>4.0</v>
      </c>
      <c r="K42" s="82">
        <v>5.0</v>
      </c>
      <c r="L42" s="82">
        <v>12.0</v>
      </c>
      <c r="M42" s="82">
        <v>8.0</v>
      </c>
      <c r="N42" s="82">
        <v>2.0</v>
      </c>
      <c r="O42" s="83">
        <v>10.0</v>
      </c>
      <c r="P42" s="17"/>
      <c r="Q42" s="83">
        <v>13.0</v>
      </c>
      <c r="R42" s="58">
        <f t="shared" ref="R42:T42" si="37">SUM(C42,F42,I42,L42,O42)</f>
        <v>43</v>
      </c>
      <c r="S42" s="58">
        <f t="shared" si="37"/>
        <v>12</v>
      </c>
      <c r="T42" s="58">
        <f t="shared" si="37"/>
        <v>38</v>
      </c>
      <c r="U42" s="79">
        <f t="shared" si="4"/>
        <v>86</v>
      </c>
      <c r="V42" s="79">
        <f t="shared" si="5"/>
        <v>80</v>
      </c>
      <c r="W42" s="79">
        <f t="shared" si="6"/>
        <v>88.37209302</v>
      </c>
      <c r="X42" s="5"/>
      <c r="Y42" s="5"/>
      <c r="Z42" s="5"/>
    </row>
    <row r="43">
      <c r="A43" s="31">
        <v>34.0</v>
      </c>
      <c r="B43" s="84" t="s">
        <v>52</v>
      </c>
      <c r="C43" s="65">
        <v>4.0</v>
      </c>
      <c r="D43" s="17"/>
      <c r="E43" s="65">
        <v>11.0</v>
      </c>
      <c r="F43" s="82">
        <v>6.0</v>
      </c>
      <c r="G43" s="17"/>
      <c r="H43" s="82">
        <v>5.0</v>
      </c>
      <c r="I43" s="82">
        <v>8.0</v>
      </c>
      <c r="J43" s="82">
        <v>4.0</v>
      </c>
      <c r="K43" s="82">
        <v>6.0</v>
      </c>
      <c r="L43" s="82">
        <v>9.0</v>
      </c>
      <c r="M43" s="82">
        <v>7.0</v>
      </c>
      <c r="N43" s="82">
        <v>2.0</v>
      </c>
      <c r="O43" s="83">
        <v>8.0</v>
      </c>
      <c r="P43" s="17"/>
      <c r="Q43" s="83">
        <v>10.0</v>
      </c>
      <c r="R43" s="58">
        <f t="shared" ref="R43:T43" si="38">SUM(C43,F43,I43,L43,O43)</f>
        <v>35</v>
      </c>
      <c r="S43" s="58">
        <f t="shared" si="38"/>
        <v>11</v>
      </c>
      <c r="T43" s="58">
        <f t="shared" si="38"/>
        <v>34</v>
      </c>
      <c r="U43" s="79">
        <f t="shared" si="4"/>
        <v>70</v>
      </c>
      <c r="V43" s="79">
        <f t="shared" si="5"/>
        <v>73.33333333</v>
      </c>
      <c r="W43" s="79">
        <f t="shared" si="6"/>
        <v>79.06976744</v>
      </c>
      <c r="X43" s="5"/>
      <c r="Y43" s="5"/>
      <c r="Z43" s="5"/>
    </row>
    <row r="44">
      <c r="A44" s="31">
        <v>35.0</v>
      </c>
      <c r="B44" s="84" t="s">
        <v>53</v>
      </c>
      <c r="C44" s="65">
        <v>7.0</v>
      </c>
      <c r="D44" s="17"/>
      <c r="E44" s="65">
        <v>11.0</v>
      </c>
      <c r="F44" s="82">
        <v>6.0</v>
      </c>
      <c r="G44" s="17"/>
      <c r="H44" s="82">
        <v>7.0</v>
      </c>
      <c r="I44" s="82">
        <v>11.0</v>
      </c>
      <c r="J44" s="82">
        <v>7.0</v>
      </c>
      <c r="K44" s="82">
        <v>6.0</v>
      </c>
      <c r="L44" s="82">
        <v>9.0</v>
      </c>
      <c r="M44" s="82">
        <v>7.0</v>
      </c>
      <c r="N44" s="82">
        <v>2.0</v>
      </c>
      <c r="O44" s="83">
        <v>10.0</v>
      </c>
      <c r="P44" s="17"/>
      <c r="Q44" s="83">
        <v>11.0</v>
      </c>
      <c r="R44" s="58">
        <f t="shared" ref="R44:T44" si="39">SUM(C44,F44,I44,L44,O44)</f>
        <v>43</v>
      </c>
      <c r="S44" s="58">
        <f t="shared" si="39"/>
        <v>14</v>
      </c>
      <c r="T44" s="58">
        <f t="shared" si="39"/>
        <v>37</v>
      </c>
      <c r="U44" s="79">
        <f t="shared" si="4"/>
        <v>86</v>
      </c>
      <c r="V44" s="79">
        <f t="shared" si="5"/>
        <v>93.33333333</v>
      </c>
      <c r="W44" s="79">
        <f t="shared" si="6"/>
        <v>86.04651163</v>
      </c>
      <c r="X44" s="5"/>
      <c r="Y44" s="5"/>
      <c r="Z44" s="5"/>
    </row>
    <row r="45">
      <c r="A45" s="31">
        <v>36.0</v>
      </c>
      <c r="B45" s="84" t="s">
        <v>54</v>
      </c>
      <c r="C45" s="65">
        <v>7.0</v>
      </c>
      <c r="D45" s="17"/>
      <c r="E45" s="65">
        <v>11.0</v>
      </c>
      <c r="F45" s="82">
        <v>8.0</v>
      </c>
      <c r="G45" s="17"/>
      <c r="H45" s="82">
        <v>8.0</v>
      </c>
      <c r="I45" s="82">
        <v>10.0</v>
      </c>
      <c r="J45" s="82">
        <v>6.0</v>
      </c>
      <c r="K45" s="82">
        <v>5.0</v>
      </c>
      <c r="L45" s="82">
        <v>12.0</v>
      </c>
      <c r="M45" s="82">
        <v>8.0</v>
      </c>
      <c r="N45" s="82">
        <v>2.0</v>
      </c>
      <c r="O45" s="83">
        <v>11.0</v>
      </c>
      <c r="P45" s="17"/>
      <c r="Q45" s="83">
        <v>13.0</v>
      </c>
      <c r="R45" s="58">
        <f t="shared" ref="R45:T45" si="40">SUM(C45,F45,I45,L45,O45)</f>
        <v>48</v>
      </c>
      <c r="S45" s="58">
        <f t="shared" si="40"/>
        <v>14</v>
      </c>
      <c r="T45" s="58">
        <f t="shared" si="40"/>
        <v>39</v>
      </c>
      <c r="U45" s="79">
        <f t="shared" si="4"/>
        <v>96</v>
      </c>
      <c r="V45" s="79">
        <f t="shared" si="5"/>
        <v>93.33333333</v>
      </c>
      <c r="W45" s="79">
        <f t="shared" si="6"/>
        <v>90.69767442</v>
      </c>
      <c r="X45" s="5"/>
      <c r="Y45" s="5"/>
      <c r="Z45" s="5"/>
    </row>
    <row r="46">
      <c r="A46" s="31">
        <v>37.0</v>
      </c>
      <c r="B46" s="84" t="s">
        <v>55</v>
      </c>
      <c r="C46" s="65">
        <v>7.0</v>
      </c>
      <c r="D46" s="17"/>
      <c r="E46" s="65">
        <v>10.0</v>
      </c>
      <c r="F46" s="82">
        <v>7.0</v>
      </c>
      <c r="G46" s="17"/>
      <c r="H46" s="82">
        <v>8.0</v>
      </c>
      <c r="I46" s="82">
        <v>10.0</v>
      </c>
      <c r="J46" s="82">
        <v>6.0</v>
      </c>
      <c r="K46" s="82">
        <v>6.0</v>
      </c>
      <c r="L46" s="82">
        <v>11.0</v>
      </c>
      <c r="M46" s="82">
        <v>8.0</v>
      </c>
      <c r="N46" s="82">
        <v>2.0</v>
      </c>
      <c r="O46" s="83">
        <v>11.0</v>
      </c>
      <c r="P46" s="17"/>
      <c r="Q46" s="83">
        <v>12.0</v>
      </c>
      <c r="R46" s="58">
        <f t="shared" ref="R46:T46" si="41">SUM(C46,F46,I46,L46,O46)</f>
        <v>46</v>
      </c>
      <c r="S46" s="58">
        <f t="shared" si="41"/>
        <v>14</v>
      </c>
      <c r="T46" s="58">
        <f t="shared" si="41"/>
        <v>38</v>
      </c>
      <c r="U46" s="79">
        <f t="shared" si="4"/>
        <v>92</v>
      </c>
      <c r="V46" s="79">
        <f t="shared" si="5"/>
        <v>93.33333333</v>
      </c>
      <c r="W46" s="79">
        <f t="shared" si="6"/>
        <v>88.37209302</v>
      </c>
      <c r="X46" s="5"/>
      <c r="Y46" s="5"/>
      <c r="Z46" s="5"/>
    </row>
    <row r="47">
      <c r="A47" s="31">
        <v>38.0</v>
      </c>
      <c r="B47" s="84" t="s">
        <v>56</v>
      </c>
      <c r="C47" s="65">
        <v>11.0</v>
      </c>
      <c r="D47" s="17"/>
      <c r="E47" s="65">
        <v>11.0</v>
      </c>
      <c r="F47" s="82">
        <v>7.0</v>
      </c>
      <c r="G47" s="17"/>
      <c r="H47" s="82">
        <v>7.0</v>
      </c>
      <c r="I47" s="82">
        <v>9.0</v>
      </c>
      <c r="J47" s="82">
        <v>5.0</v>
      </c>
      <c r="K47" s="82">
        <v>6.0</v>
      </c>
      <c r="L47" s="82">
        <v>11.0</v>
      </c>
      <c r="M47" s="82">
        <v>7.0</v>
      </c>
      <c r="N47" s="82">
        <v>2.0</v>
      </c>
      <c r="O47" s="83">
        <v>11.0</v>
      </c>
      <c r="P47" s="17"/>
      <c r="Q47" s="83">
        <v>12.0</v>
      </c>
      <c r="R47" s="58">
        <f t="shared" ref="R47:T47" si="42">SUM(C47,F47,I47,L47,O47)</f>
        <v>49</v>
      </c>
      <c r="S47" s="58">
        <f t="shared" si="42"/>
        <v>12</v>
      </c>
      <c r="T47" s="58">
        <f t="shared" si="42"/>
        <v>38</v>
      </c>
      <c r="U47" s="79">
        <f t="shared" si="4"/>
        <v>98</v>
      </c>
      <c r="V47" s="79">
        <f t="shared" si="5"/>
        <v>80</v>
      </c>
      <c r="W47" s="79">
        <f t="shared" si="6"/>
        <v>88.37209302</v>
      </c>
      <c r="X47" s="5"/>
      <c r="Y47" s="5"/>
      <c r="Z47" s="5"/>
    </row>
    <row r="48">
      <c r="A48" s="31">
        <v>39.0</v>
      </c>
      <c r="B48" s="84" t="s">
        <v>57</v>
      </c>
      <c r="C48" s="65">
        <v>5.0</v>
      </c>
      <c r="D48" s="17"/>
      <c r="E48" s="65">
        <v>11.0</v>
      </c>
      <c r="F48" s="82">
        <v>6.0</v>
      </c>
      <c r="G48" s="17"/>
      <c r="H48" s="82">
        <v>6.0</v>
      </c>
      <c r="I48" s="82">
        <v>9.0</v>
      </c>
      <c r="J48" s="82">
        <v>5.0</v>
      </c>
      <c r="K48" s="82">
        <v>6.0</v>
      </c>
      <c r="L48" s="82">
        <v>9.0</v>
      </c>
      <c r="M48" s="82">
        <v>7.0</v>
      </c>
      <c r="N48" s="82">
        <v>2.0</v>
      </c>
      <c r="O48" s="83">
        <v>8.0</v>
      </c>
      <c r="P48" s="17"/>
      <c r="Q48" s="83">
        <v>9.0</v>
      </c>
      <c r="R48" s="58">
        <f t="shared" ref="R48:T48" si="43">SUM(C48,F48,I48,L48,O48)</f>
        <v>37</v>
      </c>
      <c r="S48" s="58">
        <f t="shared" si="43"/>
        <v>12</v>
      </c>
      <c r="T48" s="58">
        <f t="shared" si="43"/>
        <v>34</v>
      </c>
      <c r="U48" s="79">
        <f t="shared" si="4"/>
        <v>74</v>
      </c>
      <c r="V48" s="79">
        <f t="shared" si="5"/>
        <v>80</v>
      </c>
      <c r="W48" s="79">
        <f t="shared" si="6"/>
        <v>79.06976744</v>
      </c>
      <c r="X48" s="5"/>
      <c r="Y48" s="5"/>
      <c r="Z48" s="5"/>
    </row>
    <row r="49">
      <c r="A49" s="31">
        <v>40.0</v>
      </c>
      <c r="B49" s="84" t="s">
        <v>58</v>
      </c>
      <c r="C49" s="65">
        <v>7.0</v>
      </c>
      <c r="D49" s="17"/>
      <c r="E49" s="65">
        <v>11.0</v>
      </c>
      <c r="F49" s="82">
        <v>8.0</v>
      </c>
      <c r="G49" s="17"/>
      <c r="H49" s="82">
        <v>8.0</v>
      </c>
      <c r="I49" s="82">
        <v>10.0</v>
      </c>
      <c r="J49" s="82">
        <v>6.0</v>
      </c>
      <c r="K49" s="82">
        <v>6.0</v>
      </c>
      <c r="L49" s="82">
        <v>12.0</v>
      </c>
      <c r="M49" s="82">
        <v>8.0</v>
      </c>
      <c r="N49" s="82">
        <v>1.0</v>
      </c>
      <c r="O49" s="83">
        <v>12.0</v>
      </c>
      <c r="P49" s="17"/>
      <c r="Q49" s="83">
        <v>12.0</v>
      </c>
      <c r="R49" s="58">
        <f t="shared" ref="R49:T49" si="44">SUM(C49,F49,I49,L49,O49)</f>
        <v>49</v>
      </c>
      <c r="S49" s="58">
        <f t="shared" si="44"/>
        <v>14</v>
      </c>
      <c r="T49" s="58">
        <f t="shared" si="44"/>
        <v>38</v>
      </c>
      <c r="U49" s="79">
        <f t="shared" si="4"/>
        <v>98</v>
      </c>
      <c r="V49" s="79">
        <f t="shared" si="5"/>
        <v>93.33333333</v>
      </c>
      <c r="W49" s="79">
        <f t="shared" si="6"/>
        <v>88.37209302</v>
      </c>
      <c r="X49" s="5"/>
      <c r="Y49" s="5"/>
      <c r="Z49" s="5"/>
    </row>
    <row r="50">
      <c r="A50" s="31">
        <v>41.0</v>
      </c>
      <c r="B50" s="84" t="s">
        <v>59</v>
      </c>
      <c r="C50" s="65">
        <v>7.0</v>
      </c>
      <c r="D50" s="17"/>
      <c r="E50" s="65">
        <v>12.0</v>
      </c>
      <c r="F50" s="82">
        <v>8.0</v>
      </c>
      <c r="G50" s="17"/>
      <c r="H50" s="82">
        <v>7.0</v>
      </c>
      <c r="I50" s="82">
        <v>10.0</v>
      </c>
      <c r="J50" s="82">
        <v>6.0</v>
      </c>
      <c r="K50" s="82">
        <v>6.0</v>
      </c>
      <c r="L50" s="82">
        <v>11.0</v>
      </c>
      <c r="M50" s="82">
        <v>8.0</v>
      </c>
      <c r="N50" s="82">
        <v>2.0</v>
      </c>
      <c r="O50" s="83">
        <v>11.0</v>
      </c>
      <c r="P50" s="17"/>
      <c r="Q50" s="83">
        <v>13.0</v>
      </c>
      <c r="R50" s="58">
        <f t="shared" ref="R50:T50" si="45">SUM(C50,F50,I50,L50,O50)</f>
        <v>47</v>
      </c>
      <c r="S50" s="58">
        <f t="shared" si="45"/>
        <v>14</v>
      </c>
      <c r="T50" s="58">
        <f t="shared" si="45"/>
        <v>40</v>
      </c>
      <c r="U50" s="79">
        <f t="shared" si="4"/>
        <v>94</v>
      </c>
      <c r="V50" s="79">
        <f t="shared" si="5"/>
        <v>93.33333333</v>
      </c>
      <c r="W50" s="79">
        <f t="shared" si="6"/>
        <v>93.02325581</v>
      </c>
      <c r="X50" s="5"/>
      <c r="Y50" s="5"/>
      <c r="Z50" s="5"/>
    </row>
    <row r="51">
      <c r="A51" s="31">
        <v>42.0</v>
      </c>
      <c r="B51" s="84" t="s">
        <v>60</v>
      </c>
      <c r="C51" s="65">
        <v>6.0</v>
      </c>
      <c r="D51" s="17"/>
      <c r="E51" s="65">
        <v>11.0</v>
      </c>
      <c r="F51" s="82">
        <v>6.0</v>
      </c>
      <c r="G51" s="17"/>
      <c r="H51" s="82">
        <v>7.0</v>
      </c>
      <c r="I51" s="82">
        <v>10.0</v>
      </c>
      <c r="J51" s="82">
        <v>6.0</v>
      </c>
      <c r="K51" s="82">
        <v>6.0</v>
      </c>
      <c r="L51" s="82">
        <v>9.0</v>
      </c>
      <c r="M51" s="82">
        <v>7.0</v>
      </c>
      <c r="N51" s="82">
        <v>2.0</v>
      </c>
      <c r="O51" s="83">
        <v>9.0</v>
      </c>
      <c r="P51" s="17"/>
      <c r="Q51" s="83">
        <v>10.0</v>
      </c>
      <c r="R51" s="58">
        <f t="shared" ref="R51:T51" si="46">SUM(C51,F51,I51,L51,O51)</f>
        <v>40</v>
      </c>
      <c r="S51" s="58">
        <f t="shared" si="46"/>
        <v>13</v>
      </c>
      <c r="T51" s="58">
        <f t="shared" si="46"/>
        <v>36</v>
      </c>
      <c r="U51" s="79">
        <f t="shared" si="4"/>
        <v>80</v>
      </c>
      <c r="V51" s="79">
        <f t="shared" si="5"/>
        <v>86.66666667</v>
      </c>
      <c r="W51" s="79">
        <f t="shared" si="6"/>
        <v>83.72093023</v>
      </c>
      <c r="X51" s="5"/>
      <c r="Y51" s="5"/>
      <c r="Z51" s="5"/>
    </row>
    <row r="52">
      <c r="A52" s="31">
        <v>43.0</v>
      </c>
      <c r="B52" s="84" t="s">
        <v>61</v>
      </c>
      <c r="C52" s="65">
        <v>6.0</v>
      </c>
      <c r="D52" s="17"/>
      <c r="E52" s="65">
        <v>9.0</v>
      </c>
      <c r="F52" s="82">
        <v>5.0</v>
      </c>
      <c r="G52" s="17"/>
      <c r="H52" s="82">
        <v>5.0</v>
      </c>
      <c r="I52" s="82">
        <v>8.0</v>
      </c>
      <c r="J52" s="82">
        <v>6.0</v>
      </c>
      <c r="K52" s="82">
        <v>4.0</v>
      </c>
      <c r="L52" s="82">
        <v>6.0</v>
      </c>
      <c r="M52" s="82">
        <v>6.0</v>
      </c>
      <c r="N52" s="82">
        <v>2.0</v>
      </c>
      <c r="O52" s="83">
        <v>7.0</v>
      </c>
      <c r="P52" s="17"/>
      <c r="Q52" s="83">
        <v>9.0</v>
      </c>
      <c r="R52" s="58">
        <f t="shared" ref="R52:T52" si="47">SUM(C52,F52,I52,L52,O52)</f>
        <v>32</v>
      </c>
      <c r="S52" s="58">
        <f t="shared" si="47"/>
        <v>12</v>
      </c>
      <c r="T52" s="58">
        <f t="shared" si="47"/>
        <v>29</v>
      </c>
      <c r="U52" s="79">
        <f t="shared" si="4"/>
        <v>64</v>
      </c>
      <c r="V52" s="79">
        <f t="shared" si="5"/>
        <v>80</v>
      </c>
      <c r="W52" s="79">
        <f t="shared" si="6"/>
        <v>67.44186047</v>
      </c>
      <c r="X52" s="5"/>
      <c r="Y52" s="5"/>
      <c r="Z52" s="5"/>
    </row>
    <row r="53">
      <c r="A53" s="31">
        <v>44.0</v>
      </c>
      <c r="B53" s="84" t="s">
        <v>62</v>
      </c>
      <c r="C53" s="65">
        <v>5.0</v>
      </c>
      <c r="D53" s="17"/>
      <c r="E53" s="65">
        <v>10.0</v>
      </c>
      <c r="F53" s="82">
        <v>7.0</v>
      </c>
      <c r="G53" s="17"/>
      <c r="H53" s="82">
        <v>6.0</v>
      </c>
      <c r="I53" s="82">
        <v>8.0</v>
      </c>
      <c r="J53" s="82">
        <v>5.0</v>
      </c>
      <c r="K53" s="82">
        <v>5.0</v>
      </c>
      <c r="L53" s="82">
        <v>11.0</v>
      </c>
      <c r="M53" s="82">
        <v>6.0</v>
      </c>
      <c r="N53" s="82">
        <v>1.0</v>
      </c>
      <c r="O53" s="83">
        <v>9.0</v>
      </c>
      <c r="P53" s="17"/>
      <c r="Q53" s="83">
        <v>11.0</v>
      </c>
      <c r="R53" s="58">
        <f t="shared" ref="R53:T53" si="48">SUM(C53,F53,I53,L53,O53)</f>
        <v>40</v>
      </c>
      <c r="S53" s="58">
        <f t="shared" si="48"/>
        <v>11</v>
      </c>
      <c r="T53" s="58">
        <f t="shared" si="48"/>
        <v>33</v>
      </c>
      <c r="U53" s="79">
        <f t="shared" si="4"/>
        <v>80</v>
      </c>
      <c r="V53" s="79">
        <f t="shared" si="5"/>
        <v>73.33333333</v>
      </c>
      <c r="W53" s="79">
        <f t="shared" si="6"/>
        <v>76.74418605</v>
      </c>
      <c r="X53" s="5"/>
      <c r="Y53" s="5"/>
      <c r="Z53" s="5"/>
    </row>
    <row r="54">
      <c r="A54" s="31">
        <v>45.0</v>
      </c>
      <c r="B54" s="84" t="s">
        <v>63</v>
      </c>
      <c r="C54" s="65">
        <v>7.0</v>
      </c>
      <c r="D54" s="17"/>
      <c r="E54" s="65">
        <v>10.0</v>
      </c>
      <c r="F54" s="82">
        <v>5.0</v>
      </c>
      <c r="G54" s="17"/>
      <c r="H54" s="82">
        <v>6.0</v>
      </c>
      <c r="I54" s="82">
        <v>11.0</v>
      </c>
      <c r="J54" s="82">
        <v>7.0</v>
      </c>
      <c r="K54" s="82">
        <v>6.0</v>
      </c>
      <c r="L54" s="82">
        <v>7.0</v>
      </c>
      <c r="M54" s="82">
        <v>6.0</v>
      </c>
      <c r="N54" s="82">
        <v>2.0</v>
      </c>
      <c r="O54" s="83">
        <v>10.0</v>
      </c>
      <c r="P54" s="17"/>
      <c r="Q54" s="83">
        <v>10.0</v>
      </c>
      <c r="R54" s="58">
        <f t="shared" ref="R54:T54" si="49">SUM(C54,F54,I54,L54,O54)</f>
        <v>40</v>
      </c>
      <c r="S54" s="58">
        <f t="shared" si="49"/>
        <v>13</v>
      </c>
      <c r="T54" s="58">
        <f t="shared" si="49"/>
        <v>34</v>
      </c>
      <c r="U54" s="79">
        <f t="shared" si="4"/>
        <v>80</v>
      </c>
      <c r="V54" s="79">
        <f t="shared" si="5"/>
        <v>86.66666667</v>
      </c>
      <c r="W54" s="79">
        <f t="shared" si="6"/>
        <v>79.06976744</v>
      </c>
      <c r="X54" s="5"/>
      <c r="Y54" s="5"/>
      <c r="Z54" s="5"/>
    </row>
    <row r="55">
      <c r="A55" s="31">
        <v>46.0</v>
      </c>
      <c r="B55" s="84" t="s">
        <v>64</v>
      </c>
      <c r="C55" s="65">
        <v>7.0</v>
      </c>
      <c r="D55" s="17"/>
      <c r="E55" s="65">
        <v>12.0</v>
      </c>
      <c r="F55" s="82">
        <v>7.0</v>
      </c>
      <c r="G55" s="17"/>
      <c r="H55" s="82">
        <v>8.0</v>
      </c>
      <c r="I55" s="82">
        <v>10.0</v>
      </c>
      <c r="J55" s="82">
        <v>7.0</v>
      </c>
      <c r="K55" s="82">
        <v>6.0</v>
      </c>
      <c r="L55" s="82">
        <v>9.0</v>
      </c>
      <c r="M55" s="82">
        <v>7.0</v>
      </c>
      <c r="N55" s="82">
        <v>2.0</v>
      </c>
      <c r="O55" s="83">
        <v>11.0</v>
      </c>
      <c r="P55" s="17"/>
      <c r="Q55" s="83">
        <v>12.0</v>
      </c>
      <c r="R55" s="58">
        <f t="shared" ref="R55:T55" si="50">SUM(C55,F55,I55,L55,O55)</f>
        <v>44</v>
      </c>
      <c r="S55" s="58">
        <f t="shared" si="50"/>
        <v>14</v>
      </c>
      <c r="T55" s="58">
        <f t="shared" si="50"/>
        <v>40</v>
      </c>
      <c r="U55" s="79">
        <f t="shared" si="4"/>
        <v>88</v>
      </c>
      <c r="V55" s="79">
        <f t="shared" si="5"/>
        <v>93.33333333</v>
      </c>
      <c r="W55" s="79">
        <f t="shared" si="6"/>
        <v>93.02325581</v>
      </c>
      <c r="X55" s="5"/>
      <c r="Y55" s="5"/>
      <c r="Z55" s="5"/>
    </row>
    <row r="56">
      <c r="A56" s="31">
        <v>47.0</v>
      </c>
      <c r="B56" s="84" t="s">
        <v>65</v>
      </c>
      <c r="C56" s="65">
        <v>5.0</v>
      </c>
      <c r="D56" s="17"/>
      <c r="E56" s="65">
        <v>10.0</v>
      </c>
      <c r="F56" s="82">
        <v>6.0</v>
      </c>
      <c r="G56" s="17"/>
      <c r="H56" s="82">
        <v>7.0</v>
      </c>
      <c r="I56" s="82">
        <v>9.0</v>
      </c>
      <c r="J56" s="82">
        <v>6.0</v>
      </c>
      <c r="K56" s="82">
        <v>6.0</v>
      </c>
      <c r="L56" s="82">
        <v>9.0</v>
      </c>
      <c r="M56" s="82">
        <v>6.0</v>
      </c>
      <c r="N56" s="82">
        <v>2.0</v>
      </c>
      <c r="O56" s="83">
        <v>8.0</v>
      </c>
      <c r="P56" s="17"/>
      <c r="Q56" s="83">
        <v>9.0</v>
      </c>
      <c r="R56" s="58">
        <f t="shared" ref="R56:T56" si="51">SUM(C56,F56,I56,L56,O56)</f>
        <v>37</v>
      </c>
      <c r="S56" s="58">
        <f t="shared" si="51"/>
        <v>12</v>
      </c>
      <c r="T56" s="58">
        <f t="shared" si="51"/>
        <v>34</v>
      </c>
      <c r="U56" s="79">
        <f t="shared" si="4"/>
        <v>74</v>
      </c>
      <c r="V56" s="79">
        <f t="shared" si="5"/>
        <v>80</v>
      </c>
      <c r="W56" s="79">
        <f t="shared" si="6"/>
        <v>79.06976744</v>
      </c>
      <c r="X56" s="5"/>
      <c r="Y56" s="5"/>
      <c r="Z56" s="5"/>
    </row>
    <row r="57">
      <c r="A57" s="31">
        <v>48.0</v>
      </c>
      <c r="B57" s="84" t="s">
        <v>66</v>
      </c>
      <c r="C57" s="65">
        <v>5.0</v>
      </c>
      <c r="D57" s="17"/>
      <c r="E57" s="65">
        <v>10.0</v>
      </c>
      <c r="F57" s="82">
        <v>6.0</v>
      </c>
      <c r="G57" s="17"/>
      <c r="H57" s="82">
        <v>6.0</v>
      </c>
      <c r="I57" s="82">
        <v>10.0</v>
      </c>
      <c r="J57" s="82">
        <v>6.0</v>
      </c>
      <c r="K57" s="82">
        <v>4.0</v>
      </c>
      <c r="L57" s="82">
        <v>8.0</v>
      </c>
      <c r="M57" s="82">
        <v>5.0</v>
      </c>
      <c r="N57" s="82">
        <v>1.0</v>
      </c>
      <c r="O57" s="83">
        <v>7.0</v>
      </c>
      <c r="P57" s="17"/>
      <c r="Q57" s="83">
        <v>7.0</v>
      </c>
      <c r="R57" s="58">
        <f t="shared" ref="R57:T57" si="52">SUM(C57,F57,I57,L57,O57)</f>
        <v>36</v>
      </c>
      <c r="S57" s="58">
        <f t="shared" si="52"/>
        <v>11</v>
      </c>
      <c r="T57" s="58">
        <f t="shared" si="52"/>
        <v>28</v>
      </c>
      <c r="U57" s="79">
        <f t="shared" si="4"/>
        <v>72</v>
      </c>
      <c r="V57" s="79">
        <f t="shared" si="5"/>
        <v>73.33333333</v>
      </c>
      <c r="W57" s="79">
        <f t="shared" si="6"/>
        <v>65.11627907</v>
      </c>
      <c r="X57" s="5"/>
      <c r="Y57" s="5"/>
      <c r="Z57" s="5"/>
    </row>
    <row r="58">
      <c r="A58" s="31">
        <v>49.0</v>
      </c>
      <c r="B58" s="84" t="s">
        <v>67</v>
      </c>
      <c r="C58" s="65">
        <v>7.0</v>
      </c>
      <c r="D58" s="17"/>
      <c r="E58" s="65">
        <v>12.0</v>
      </c>
      <c r="F58" s="82">
        <v>8.0</v>
      </c>
      <c r="G58" s="17"/>
      <c r="H58" s="82">
        <v>8.0</v>
      </c>
      <c r="I58" s="82">
        <v>10.0</v>
      </c>
      <c r="J58" s="82">
        <v>6.0</v>
      </c>
      <c r="K58" s="82">
        <v>6.0</v>
      </c>
      <c r="L58" s="82">
        <v>12.0</v>
      </c>
      <c r="M58" s="82">
        <v>8.0</v>
      </c>
      <c r="N58" s="82">
        <v>2.0</v>
      </c>
      <c r="O58" s="83">
        <v>11.0</v>
      </c>
      <c r="P58" s="17"/>
      <c r="Q58" s="83">
        <v>13.0</v>
      </c>
      <c r="R58" s="58">
        <f t="shared" ref="R58:T58" si="53">SUM(C58,F58,I58,L58,O58)</f>
        <v>48</v>
      </c>
      <c r="S58" s="58">
        <f t="shared" si="53"/>
        <v>14</v>
      </c>
      <c r="T58" s="58">
        <f t="shared" si="53"/>
        <v>41</v>
      </c>
      <c r="U58" s="79">
        <f t="shared" si="4"/>
        <v>96</v>
      </c>
      <c r="V58" s="79">
        <f t="shared" si="5"/>
        <v>93.33333333</v>
      </c>
      <c r="W58" s="79">
        <f t="shared" si="6"/>
        <v>95.34883721</v>
      </c>
      <c r="X58" s="5"/>
      <c r="Y58" s="5"/>
      <c r="Z58" s="5"/>
    </row>
    <row r="59">
      <c r="A59" s="31">
        <v>50.0</v>
      </c>
      <c r="B59" s="84" t="s">
        <v>68</v>
      </c>
      <c r="C59" s="65">
        <v>6.0</v>
      </c>
      <c r="D59" s="17"/>
      <c r="E59" s="65">
        <v>9.0</v>
      </c>
      <c r="F59" s="82">
        <v>6.0</v>
      </c>
      <c r="G59" s="17"/>
      <c r="H59" s="82">
        <v>7.0</v>
      </c>
      <c r="I59" s="82">
        <v>10.0</v>
      </c>
      <c r="J59" s="82">
        <v>6.0</v>
      </c>
      <c r="K59" s="82">
        <v>4.0</v>
      </c>
      <c r="L59" s="82">
        <v>10.0</v>
      </c>
      <c r="M59" s="82">
        <v>7.0</v>
      </c>
      <c r="N59" s="82">
        <v>1.0</v>
      </c>
      <c r="O59" s="83">
        <v>9.0</v>
      </c>
      <c r="P59" s="17"/>
      <c r="Q59" s="83">
        <v>9.0</v>
      </c>
      <c r="R59" s="58">
        <f t="shared" ref="R59:T59" si="54">SUM(C59,F59,I59,L59,O59)</f>
        <v>41</v>
      </c>
      <c r="S59" s="58">
        <f t="shared" si="54"/>
        <v>13</v>
      </c>
      <c r="T59" s="58">
        <f t="shared" si="54"/>
        <v>30</v>
      </c>
      <c r="U59" s="79">
        <f t="shared" si="4"/>
        <v>82</v>
      </c>
      <c r="V59" s="79">
        <f t="shared" si="5"/>
        <v>86.66666667</v>
      </c>
      <c r="W59" s="79">
        <f t="shared" si="6"/>
        <v>69.76744186</v>
      </c>
      <c r="X59" s="5"/>
      <c r="Y59" s="5"/>
      <c r="Z59" s="5"/>
    </row>
    <row r="60">
      <c r="A60" s="31"/>
      <c r="B60" s="84"/>
      <c r="C60" s="17"/>
      <c r="D60" s="17"/>
      <c r="E60" s="17"/>
      <c r="F60" s="82"/>
      <c r="G60" s="17"/>
      <c r="H60" s="82"/>
      <c r="I60" s="82"/>
      <c r="J60" s="17"/>
      <c r="K60" s="17"/>
      <c r="L60" s="82"/>
      <c r="M60" s="82"/>
      <c r="N60" s="82"/>
      <c r="O60" s="83"/>
      <c r="P60" s="17"/>
      <c r="Q60" s="83"/>
      <c r="R60" s="58"/>
      <c r="S60" s="58"/>
      <c r="T60" s="58"/>
      <c r="U60" s="79">
        <f t="shared" si="4"/>
        <v>0</v>
      </c>
      <c r="V60" s="58"/>
      <c r="W60" s="79">
        <f t="shared" si="6"/>
        <v>0</v>
      </c>
      <c r="X60" s="5"/>
      <c r="Y60" s="5"/>
      <c r="Z60" s="5"/>
    </row>
    <row r="61" ht="31.5" customHeight="1">
      <c r="A61" s="35"/>
      <c r="B61" s="85"/>
      <c r="C61" s="86">
        <v>7.0</v>
      </c>
      <c r="D61" s="87">
        <v>0.0</v>
      </c>
      <c r="E61" s="87">
        <v>14.0</v>
      </c>
      <c r="F61" s="87">
        <v>8.0</v>
      </c>
      <c r="G61" s="87">
        <v>0.0</v>
      </c>
      <c r="H61" s="87">
        <v>8.0</v>
      </c>
      <c r="I61" s="87">
        <v>11.0</v>
      </c>
      <c r="J61" s="87">
        <v>8.0</v>
      </c>
      <c r="K61" s="87">
        <v>6.0</v>
      </c>
      <c r="L61" s="87">
        <v>12.0</v>
      </c>
      <c r="M61" s="87">
        <v>8.0</v>
      </c>
      <c r="N61" s="87">
        <v>2.0</v>
      </c>
      <c r="O61" s="87">
        <v>12.0</v>
      </c>
      <c r="P61" s="87">
        <v>0.0</v>
      </c>
      <c r="Q61" s="87">
        <v>13.0</v>
      </c>
      <c r="R61" s="62">
        <f t="shared" ref="R61:T61" si="55">SUM(C61,F61,I61,L61,O61)</f>
        <v>50</v>
      </c>
      <c r="S61" s="62">
        <f t="shared" si="55"/>
        <v>16</v>
      </c>
      <c r="T61" s="62">
        <f t="shared" si="55"/>
        <v>43</v>
      </c>
      <c r="U61" s="79">
        <f t="shared" si="4"/>
        <v>100</v>
      </c>
      <c r="V61" s="63">
        <f t="shared" ref="V61:V111" si="57">(S61*100/16)</f>
        <v>100</v>
      </c>
      <c r="W61" s="79">
        <f t="shared" si="6"/>
        <v>100</v>
      </c>
      <c r="X61" s="88"/>
      <c r="Y61" s="88"/>
      <c r="Z61" s="88"/>
    </row>
    <row r="62">
      <c r="A62" s="31">
        <v>51.0</v>
      </c>
      <c r="B62" s="84" t="s">
        <v>69</v>
      </c>
      <c r="C62" s="65">
        <v>6.0</v>
      </c>
      <c r="D62" s="17"/>
      <c r="E62" s="65">
        <v>11.0</v>
      </c>
      <c r="F62" s="82">
        <v>6.0</v>
      </c>
      <c r="G62" s="17"/>
      <c r="H62" s="82">
        <v>7.0</v>
      </c>
      <c r="I62" s="82">
        <v>10.0</v>
      </c>
      <c r="J62" s="82">
        <v>7.0</v>
      </c>
      <c r="K62" s="82">
        <v>6.0</v>
      </c>
      <c r="L62" s="82">
        <v>8.0</v>
      </c>
      <c r="M62" s="82">
        <v>5.0</v>
      </c>
      <c r="N62" s="82">
        <v>2.0</v>
      </c>
      <c r="O62" s="83">
        <v>10.0</v>
      </c>
      <c r="P62" s="17"/>
      <c r="Q62" s="83">
        <v>10.0</v>
      </c>
      <c r="R62" s="63">
        <f t="shared" ref="R62:T62" si="56">SUM(C62,F62,I62,L62,O62)</f>
        <v>40</v>
      </c>
      <c r="S62" s="63">
        <f t="shared" si="56"/>
        <v>12</v>
      </c>
      <c r="T62" s="63">
        <f t="shared" si="56"/>
        <v>36</v>
      </c>
      <c r="U62" s="79">
        <f t="shared" si="4"/>
        <v>80</v>
      </c>
      <c r="V62" s="63">
        <f t="shared" si="57"/>
        <v>75</v>
      </c>
      <c r="W62" s="79">
        <f t="shared" si="6"/>
        <v>83.72093023</v>
      </c>
      <c r="X62" s="5"/>
      <c r="Y62" s="5"/>
      <c r="Z62" s="5"/>
    </row>
    <row r="63">
      <c r="A63" s="31">
        <v>52.0</v>
      </c>
      <c r="B63" s="84" t="s">
        <v>70</v>
      </c>
      <c r="C63" s="65">
        <v>6.0</v>
      </c>
      <c r="D63" s="17"/>
      <c r="E63" s="65">
        <v>8.0</v>
      </c>
      <c r="F63" s="82">
        <v>4.0</v>
      </c>
      <c r="G63" s="17"/>
      <c r="H63" s="82">
        <v>6.0</v>
      </c>
      <c r="I63" s="82">
        <v>10.0</v>
      </c>
      <c r="J63" s="82">
        <v>4.0</v>
      </c>
      <c r="K63" s="82">
        <v>5.0</v>
      </c>
      <c r="L63" s="82">
        <v>6.0</v>
      </c>
      <c r="M63" s="82">
        <v>3.0</v>
      </c>
      <c r="N63" s="82">
        <v>2.0</v>
      </c>
      <c r="O63" s="83">
        <v>8.0</v>
      </c>
      <c r="P63" s="17"/>
      <c r="Q63" s="83">
        <v>7.0</v>
      </c>
      <c r="R63" s="63">
        <f t="shared" ref="R63:T63" si="58">SUM(C63,F63,I63,L63,O63)</f>
        <v>34</v>
      </c>
      <c r="S63" s="63">
        <f t="shared" si="58"/>
        <v>7</v>
      </c>
      <c r="T63" s="63">
        <f t="shared" si="58"/>
        <v>28</v>
      </c>
      <c r="U63" s="79">
        <f t="shared" si="4"/>
        <v>68</v>
      </c>
      <c r="V63" s="63">
        <f t="shared" si="57"/>
        <v>43.75</v>
      </c>
      <c r="W63" s="79">
        <f t="shared" si="6"/>
        <v>65.11627907</v>
      </c>
      <c r="X63" s="5"/>
      <c r="Y63" s="5"/>
      <c r="Z63" s="5"/>
    </row>
    <row r="64">
      <c r="A64" s="31">
        <v>53.0</v>
      </c>
      <c r="B64" s="84" t="s">
        <v>71</v>
      </c>
      <c r="C64" s="65">
        <v>6.0</v>
      </c>
      <c r="D64" s="17"/>
      <c r="E64" s="65">
        <v>10.0</v>
      </c>
      <c r="F64" s="82">
        <v>7.0</v>
      </c>
      <c r="G64" s="17"/>
      <c r="H64" s="82">
        <v>7.0</v>
      </c>
      <c r="I64" s="82">
        <v>8.0</v>
      </c>
      <c r="J64" s="82">
        <v>6.0</v>
      </c>
      <c r="K64" s="82">
        <v>5.0</v>
      </c>
      <c r="L64" s="82">
        <v>10.0</v>
      </c>
      <c r="M64" s="82">
        <v>5.0</v>
      </c>
      <c r="N64" s="82">
        <v>2.0</v>
      </c>
      <c r="O64" s="83">
        <v>10.0</v>
      </c>
      <c r="P64" s="17"/>
      <c r="Q64" s="83">
        <v>11.0</v>
      </c>
      <c r="R64" s="63">
        <f t="shared" ref="R64:T64" si="59">SUM(C64,F64,I64,L64,O64)</f>
        <v>41</v>
      </c>
      <c r="S64" s="63">
        <f t="shared" si="59"/>
        <v>11</v>
      </c>
      <c r="T64" s="63">
        <f t="shared" si="59"/>
        <v>35</v>
      </c>
      <c r="U64" s="79">
        <f t="shared" si="4"/>
        <v>82</v>
      </c>
      <c r="V64" s="63">
        <f t="shared" si="57"/>
        <v>68.75</v>
      </c>
      <c r="W64" s="79">
        <f t="shared" si="6"/>
        <v>81.39534884</v>
      </c>
      <c r="X64" s="5"/>
      <c r="Y64" s="5"/>
      <c r="Z64" s="5"/>
    </row>
    <row r="65">
      <c r="A65" s="31">
        <v>54.0</v>
      </c>
      <c r="B65" s="84" t="s">
        <v>72</v>
      </c>
      <c r="C65" s="65">
        <v>6.0</v>
      </c>
      <c r="D65" s="17"/>
      <c r="E65" s="65">
        <v>10.0</v>
      </c>
      <c r="F65" s="82">
        <v>6.0</v>
      </c>
      <c r="G65" s="17"/>
      <c r="H65" s="82">
        <v>7.0</v>
      </c>
      <c r="I65" s="82">
        <v>9.0</v>
      </c>
      <c r="J65" s="82">
        <v>7.0</v>
      </c>
      <c r="K65" s="82">
        <v>6.0</v>
      </c>
      <c r="L65" s="82">
        <v>9.0</v>
      </c>
      <c r="M65" s="82">
        <v>5.0</v>
      </c>
      <c r="N65" s="82">
        <v>2.0</v>
      </c>
      <c r="O65" s="83">
        <v>9.0</v>
      </c>
      <c r="P65" s="17"/>
      <c r="Q65" s="83">
        <v>10.0</v>
      </c>
      <c r="R65" s="63">
        <f t="shared" ref="R65:T65" si="60">SUM(C65,F65,I65,L65,O65)</f>
        <v>39</v>
      </c>
      <c r="S65" s="63">
        <f t="shared" si="60"/>
        <v>12</v>
      </c>
      <c r="T65" s="63">
        <f t="shared" si="60"/>
        <v>35</v>
      </c>
      <c r="U65" s="79">
        <f t="shared" si="4"/>
        <v>78</v>
      </c>
      <c r="V65" s="63">
        <f t="shared" si="57"/>
        <v>75</v>
      </c>
      <c r="W65" s="79">
        <f t="shared" si="6"/>
        <v>81.39534884</v>
      </c>
      <c r="X65" s="5"/>
      <c r="Y65" s="5"/>
      <c r="Z65" s="5"/>
    </row>
    <row r="66">
      <c r="A66" s="31">
        <v>55.0</v>
      </c>
      <c r="B66" s="84" t="s">
        <v>73</v>
      </c>
      <c r="C66" s="65">
        <v>7.0</v>
      </c>
      <c r="D66" s="17"/>
      <c r="E66" s="65">
        <v>12.0</v>
      </c>
      <c r="F66" s="82">
        <v>8.0</v>
      </c>
      <c r="G66" s="17"/>
      <c r="H66" s="82">
        <v>8.0</v>
      </c>
      <c r="I66" s="82">
        <v>10.0</v>
      </c>
      <c r="J66" s="82">
        <v>6.0</v>
      </c>
      <c r="K66" s="82">
        <v>5.0</v>
      </c>
      <c r="L66" s="82">
        <v>12.0</v>
      </c>
      <c r="M66" s="82">
        <v>6.0</v>
      </c>
      <c r="N66" s="82">
        <v>2.0</v>
      </c>
      <c r="O66" s="83">
        <v>12.0</v>
      </c>
      <c r="P66" s="17"/>
      <c r="Q66" s="83">
        <v>13.0</v>
      </c>
      <c r="R66" s="63">
        <f t="shared" ref="R66:T66" si="61">SUM(C66,F66,I66,L66,O66)</f>
        <v>49</v>
      </c>
      <c r="S66" s="63">
        <f t="shared" si="61"/>
        <v>12</v>
      </c>
      <c r="T66" s="63">
        <f t="shared" si="61"/>
        <v>40</v>
      </c>
      <c r="U66" s="79">
        <f t="shared" si="4"/>
        <v>98</v>
      </c>
      <c r="V66" s="63">
        <f t="shared" si="57"/>
        <v>75</v>
      </c>
      <c r="W66" s="79">
        <f t="shared" si="6"/>
        <v>93.02325581</v>
      </c>
      <c r="X66" s="5"/>
      <c r="Y66" s="5"/>
      <c r="Z66" s="5"/>
    </row>
    <row r="67">
      <c r="A67" s="31">
        <v>56.0</v>
      </c>
      <c r="B67" s="84" t="s">
        <v>74</v>
      </c>
      <c r="C67" s="65">
        <v>5.0</v>
      </c>
      <c r="D67" s="17"/>
      <c r="E67" s="65">
        <v>10.0</v>
      </c>
      <c r="F67" s="82">
        <v>6.0</v>
      </c>
      <c r="G67" s="17"/>
      <c r="H67" s="82">
        <v>7.0</v>
      </c>
      <c r="I67" s="82">
        <v>8.0</v>
      </c>
      <c r="J67" s="82">
        <v>6.0</v>
      </c>
      <c r="K67" s="82">
        <v>4.0</v>
      </c>
      <c r="L67" s="82">
        <v>8.0</v>
      </c>
      <c r="M67" s="82">
        <v>4.0</v>
      </c>
      <c r="N67" s="82">
        <v>1.0</v>
      </c>
      <c r="O67" s="83">
        <v>7.0</v>
      </c>
      <c r="P67" s="17"/>
      <c r="Q67" s="83">
        <v>8.0</v>
      </c>
      <c r="R67" s="63">
        <f t="shared" ref="R67:T67" si="62">SUM(C67,F67,I67,L67,O67)</f>
        <v>34</v>
      </c>
      <c r="S67" s="63">
        <f t="shared" si="62"/>
        <v>10</v>
      </c>
      <c r="T67" s="63">
        <f t="shared" si="62"/>
        <v>30</v>
      </c>
      <c r="U67" s="79">
        <f t="shared" si="4"/>
        <v>68</v>
      </c>
      <c r="V67" s="63">
        <f t="shared" si="57"/>
        <v>62.5</v>
      </c>
      <c r="W67" s="79">
        <f t="shared" si="6"/>
        <v>69.76744186</v>
      </c>
      <c r="X67" s="5"/>
      <c r="Y67" s="5"/>
      <c r="Z67" s="5"/>
    </row>
    <row r="68">
      <c r="A68" s="31">
        <v>57.0</v>
      </c>
      <c r="B68" s="84" t="s">
        <v>75</v>
      </c>
      <c r="C68" s="65">
        <v>7.0</v>
      </c>
      <c r="D68" s="17"/>
      <c r="E68" s="65">
        <v>12.0</v>
      </c>
      <c r="F68" s="82">
        <v>8.0</v>
      </c>
      <c r="G68" s="17"/>
      <c r="H68" s="82">
        <v>7.0</v>
      </c>
      <c r="I68" s="82">
        <v>10.0</v>
      </c>
      <c r="J68" s="82">
        <v>6.0</v>
      </c>
      <c r="K68" s="82">
        <v>6.0</v>
      </c>
      <c r="L68" s="82">
        <v>11.0</v>
      </c>
      <c r="M68" s="82">
        <v>5.0</v>
      </c>
      <c r="N68" s="82">
        <v>2.0</v>
      </c>
      <c r="O68" s="83">
        <v>11.0</v>
      </c>
      <c r="P68" s="17"/>
      <c r="Q68" s="83">
        <v>13.0</v>
      </c>
      <c r="R68" s="63">
        <f t="shared" ref="R68:T68" si="63">SUM(C68,F68,I68,L68,O68)</f>
        <v>47</v>
      </c>
      <c r="S68" s="63">
        <f t="shared" si="63"/>
        <v>11</v>
      </c>
      <c r="T68" s="63">
        <f t="shared" si="63"/>
        <v>40</v>
      </c>
      <c r="U68" s="79">
        <f t="shared" si="4"/>
        <v>94</v>
      </c>
      <c r="V68" s="63">
        <f t="shared" si="57"/>
        <v>68.75</v>
      </c>
      <c r="W68" s="79">
        <f t="shared" si="6"/>
        <v>93.02325581</v>
      </c>
      <c r="X68" s="5"/>
      <c r="Y68" s="5"/>
      <c r="Z68" s="5"/>
    </row>
    <row r="69">
      <c r="A69" s="31">
        <v>58.0</v>
      </c>
      <c r="B69" s="84" t="s">
        <v>76</v>
      </c>
      <c r="C69" s="65">
        <v>4.0</v>
      </c>
      <c r="D69" s="17"/>
      <c r="E69" s="65">
        <v>8.0</v>
      </c>
      <c r="F69" s="82">
        <v>4.0</v>
      </c>
      <c r="G69" s="17"/>
      <c r="H69" s="82">
        <v>3.0</v>
      </c>
      <c r="I69" s="82">
        <v>9.0</v>
      </c>
      <c r="J69" s="82">
        <v>4.0</v>
      </c>
      <c r="K69" s="82">
        <v>5.0</v>
      </c>
      <c r="L69" s="82">
        <v>7.0</v>
      </c>
      <c r="M69" s="82">
        <v>2.0</v>
      </c>
      <c r="N69" s="82">
        <v>1.0</v>
      </c>
      <c r="O69" s="83">
        <v>5.0</v>
      </c>
      <c r="P69" s="17"/>
      <c r="Q69" s="83">
        <v>7.0</v>
      </c>
      <c r="R69" s="63">
        <f t="shared" ref="R69:T69" si="64">SUM(C69,F69,I69,L69,O69)</f>
        <v>29</v>
      </c>
      <c r="S69" s="63">
        <f t="shared" si="64"/>
        <v>6</v>
      </c>
      <c r="T69" s="63">
        <f t="shared" si="64"/>
        <v>24</v>
      </c>
      <c r="U69" s="79">
        <f t="shared" si="4"/>
        <v>58</v>
      </c>
      <c r="V69" s="63">
        <f t="shared" si="57"/>
        <v>37.5</v>
      </c>
      <c r="W69" s="79">
        <f t="shared" si="6"/>
        <v>55.81395349</v>
      </c>
      <c r="X69" s="5"/>
      <c r="Y69" s="5"/>
      <c r="Z69" s="5"/>
    </row>
    <row r="70">
      <c r="A70" s="31">
        <v>59.0</v>
      </c>
      <c r="B70" s="84" t="s">
        <v>77</v>
      </c>
      <c r="C70" s="65">
        <v>7.0</v>
      </c>
      <c r="D70" s="17"/>
      <c r="E70" s="65">
        <v>12.0</v>
      </c>
      <c r="F70" s="82">
        <v>8.0</v>
      </c>
      <c r="G70" s="17"/>
      <c r="H70" s="82">
        <v>7.0</v>
      </c>
      <c r="I70" s="82">
        <v>10.0</v>
      </c>
      <c r="J70" s="82">
        <v>6.0</v>
      </c>
      <c r="K70" s="82">
        <v>5.0</v>
      </c>
      <c r="L70" s="82">
        <v>12.0</v>
      </c>
      <c r="M70" s="82">
        <v>5.0</v>
      </c>
      <c r="N70" s="82">
        <v>2.0</v>
      </c>
      <c r="O70" s="83">
        <v>11.0</v>
      </c>
      <c r="P70" s="17"/>
      <c r="Q70" s="83">
        <v>12.0</v>
      </c>
      <c r="R70" s="63">
        <f t="shared" ref="R70:T70" si="65">SUM(C70,F70,I70,L70,O70)</f>
        <v>48</v>
      </c>
      <c r="S70" s="63">
        <f t="shared" si="65"/>
        <v>11</v>
      </c>
      <c r="T70" s="63">
        <f t="shared" si="65"/>
        <v>38</v>
      </c>
      <c r="U70" s="79">
        <f t="shared" si="4"/>
        <v>96</v>
      </c>
      <c r="V70" s="63">
        <f t="shared" si="57"/>
        <v>68.75</v>
      </c>
      <c r="W70" s="79">
        <f t="shared" si="6"/>
        <v>88.37209302</v>
      </c>
      <c r="X70" s="5"/>
      <c r="Y70" s="5"/>
      <c r="Z70" s="5"/>
    </row>
    <row r="71">
      <c r="A71" s="31">
        <v>60.0</v>
      </c>
      <c r="B71" s="84" t="s">
        <v>78</v>
      </c>
      <c r="C71" s="65">
        <v>7.0</v>
      </c>
      <c r="D71" s="17"/>
      <c r="E71" s="65">
        <v>10.0</v>
      </c>
      <c r="F71" s="82">
        <v>7.0</v>
      </c>
      <c r="G71" s="17"/>
      <c r="H71" s="82">
        <v>7.0</v>
      </c>
      <c r="I71" s="82">
        <v>10.0</v>
      </c>
      <c r="J71" s="82">
        <v>5.0</v>
      </c>
      <c r="K71" s="82">
        <v>6.0</v>
      </c>
      <c r="L71" s="82">
        <v>8.0</v>
      </c>
      <c r="M71" s="82">
        <v>5.0</v>
      </c>
      <c r="N71" s="82">
        <v>2.0</v>
      </c>
      <c r="O71" s="83">
        <v>11.0</v>
      </c>
      <c r="P71" s="17"/>
      <c r="Q71" s="83">
        <v>12.0</v>
      </c>
      <c r="R71" s="63">
        <f t="shared" ref="R71:T71" si="66">SUM(C71,F71,I71,L71,O71)</f>
        <v>43</v>
      </c>
      <c r="S71" s="63">
        <f t="shared" si="66"/>
        <v>10</v>
      </c>
      <c r="T71" s="63">
        <f t="shared" si="66"/>
        <v>37</v>
      </c>
      <c r="U71" s="79">
        <f t="shared" si="4"/>
        <v>86</v>
      </c>
      <c r="V71" s="63">
        <f t="shared" si="57"/>
        <v>62.5</v>
      </c>
      <c r="W71" s="79">
        <f t="shared" si="6"/>
        <v>86.04651163</v>
      </c>
      <c r="X71" s="5"/>
      <c r="Y71" s="5"/>
      <c r="Z71" s="5"/>
    </row>
    <row r="72">
      <c r="A72" s="31">
        <v>61.0</v>
      </c>
      <c r="B72" s="84" t="s">
        <v>79</v>
      </c>
      <c r="C72" s="65">
        <v>6.0</v>
      </c>
      <c r="D72" s="17"/>
      <c r="E72" s="65">
        <v>11.0</v>
      </c>
      <c r="F72" s="82">
        <v>6.0</v>
      </c>
      <c r="G72" s="17"/>
      <c r="H72" s="82">
        <v>7.0</v>
      </c>
      <c r="I72" s="82">
        <v>10.0</v>
      </c>
      <c r="J72" s="82">
        <v>6.0</v>
      </c>
      <c r="K72" s="82">
        <v>6.0</v>
      </c>
      <c r="L72" s="82">
        <v>9.0</v>
      </c>
      <c r="M72" s="82">
        <v>5.0</v>
      </c>
      <c r="N72" s="82">
        <v>2.0</v>
      </c>
      <c r="O72" s="83">
        <v>10.0</v>
      </c>
      <c r="P72" s="17"/>
      <c r="Q72" s="83">
        <v>10.0</v>
      </c>
      <c r="R72" s="63">
        <f t="shared" ref="R72:T72" si="67">SUM(C72,F72,I72,L72,O72)</f>
        <v>41</v>
      </c>
      <c r="S72" s="63">
        <f t="shared" si="67"/>
        <v>11</v>
      </c>
      <c r="T72" s="63">
        <f t="shared" si="67"/>
        <v>36</v>
      </c>
      <c r="U72" s="79">
        <f t="shared" si="4"/>
        <v>82</v>
      </c>
      <c r="V72" s="63">
        <f t="shared" si="57"/>
        <v>68.75</v>
      </c>
      <c r="W72" s="79">
        <f t="shared" si="6"/>
        <v>83.72093023</v>
      </c>
      <c r="X72" s="5"/>
      <c r="Y72" s="5"/>
      <c r="Z72" s="5"/>
    </row>
    <row r="73">
      <c r="A73" s="31">
        <v>62.0</v>
      </c>
      <c r="B73" s="84" t="s">
        <v>80</v>
      </c>
      <c r="C73" s="65">
        <v>6.0</v>
      </c>
      <c r="D73" s="17"/>
      <c r="E73" s="65">
        <v>11.0</v>
      </c>
      <c r="F73" s="82">
        <v>6.0</v>
      </c>
      <c r="G73" s="17"/>
      <c r="H73" s="82">
        <v>7.0</v>
      </c>
      <c r="I73" s="82">
        <v>10.0</v>
      </c>
      <c r="J73" s="82">
        <v>6.0</v>
      </c>
      <c r="K73" s="82">
        <v>6.0</v>
      </c>
      <c r="L73" s="82">
        <v>9.0</v>
      </c>
      <c r="M73" s="82">
        <v>5.0</v>
      </c>
      <c r="N73" s="82">
        <v>2.0</v>
      </c>
      <c r="O73" s="83">
        <v>10.0</v>
      </c>
      <c r="P73" s="17"/>
      <c r="Q73" s="83">
        <v>10.0</v>
      </c>
      <c r="R73" s="63">
        <f t="shared" ref="R73:T73" si="68">SUM(C73,F73,I73,L73,O73)</f>
        <v>41</v>
      </c>
      <c r="S73" s="63">
        <f t="shared" si="68"/>
        <v>11</v>
      </c>
      <c r="T73" s="63">
        <f t="shared" si="68"/>
        <v>36</v>
      </c>
      <c r="U73" s="79">
        <f t="shared" si="4"/>
        <v>82</v>
      </c>
      <c r="V73" s="63">
        <f t="shared" si="57"/>
        <v>68.75</v>
      </c>
      <c r="W73" s="79">
        <f t="shared" si="6"/>
        <v>83.72093023</v>
      </c>
      <c r="X73" s="5"/>
      <c r="Y73" s="5"/>
      <c r="Z73" s="5"/>
    </row>
    <row r="74">
      <c r="A74" s="31">
        <v>63.0</v>
      </c>
      <c r="B74" s="84" t="s">
        <v>81</v>
      </c>
      <c r="C74" s="65">
        <v>6.0</v>
      </c>
      <c r="D74" s="17"/>
      <c r="E74" s="65">
        <v>11.0</v>
      </c>
      <c r="F74" s="82">
        <v>6.0</v>
      </c>
      <c r="G74" s="17"/>
      <c r="H74" s="82">
        <v>7.0</v>
      </c>
      <c r="I74" s="82">
        <v>10.0</v>
      </c>
      <c r="J74" s="82">
        <v>7.0</v>
      </c>
      <c r="K74" s="82">
        <v>6.0</v>
      </c>
      <c r="L74" s="82">
        <v>9.0</v>
      </c>
      <c r="M74" s="82">
        <v>5.0</v>
      </c>
      <c r="N74" s="82">
        <v>2.0</v>
      </c>
      <c r="O74" s="83">
        <v>10.0</v>
      </c>
      <c r="P74" s="17"/>
      <c r="Q74" s="83">
        <v>10.0</v>
      </c>
      <c r="R74" s="63">
        <f t="shared" ref="R74:T74" si="69">SUM(C74,F74,I74,L74,O74)</f>
        <v>41</v>
      </c>
      <c r="S74" s="63">
        <f t="shared" si="69"/>
        <v>12</v>
      </c>
      <c r="T74" s="63">
        <f t="shared" si="69"/>
        <v>36</v>
      </c>
      <c r="U74" s="79">
        <f t="shared" si="4"/>
        <v>82</v>
      </c>
      <c r="V74" s="63">
        <f t="shared" si="57"/>
        <v>75</v>
      </c>
      <c r="W74" s="79">
        <f t="shared" si="6"/>
        <v>83.72093023</v>
      </c>
      <c r="X74" s="5"/>
      <c r="Y74" s="5"/>
      <c r="Z74" s="5"/>
    </row>
    <row r="75">
      <c r="A75" s="31">
        <v>64.0</v>
      </c>
      <c r="B75" s="84" t="s">
        <v>82</v>
      </c>
      <c r="C75" s="65">
        <v>6.0</v>
      </c>
      <c r="D75" s="17"/>
      <c r="E75" s="65">
        <v>11.0</v>
      </c>
      <c r="F75" s="82">
        <v>6.0</v>
      </c>
      <c r="G75" s="17"/>
      <c r="H75" s="82">
        <v>7.0</v>
      </c>
      <c r="I75" s="82">
        <v>10.0</v>
      </c>
      <c r="J75" s="82">
        <v>6.0</v>
      </c>
      <c r="K75" s="82">
        <v>6.0</v>
      </c>
      <c r="L75" s="82">
        <v>9.0</v>
      </c>
      <c r="M75" s="82">
        <v>5.0</v>
      </c>
      <c r="N75" s="82">
        <v>2.0</v>
      </c>
      <c r="O75" s="83">
        <v>10.0</v>
      </c>
      <c r="P75" s="17"/>
      <c r="Q75" s="83">
        <v>10.0</v>
      </c>
      <c r="R75" s="63">
        <f t="shared" ref="R75:T75" si="70">SUM(C75,F75,I75,L75,O75)</f>
        <v>41</v>
      </c>
      <c r="S75" s="63">
        <f t="shared" si="70"/>
        <v>11</v>
      </c>
      <c r="T75" s="63">
        <f t="shared" si="70"/>
        <v>36</v>
      </c>
      <c r="U75" s="79">
        <f t="shared" si="4"/>
        <v>82</v>
      </c>
      <c r="V75" s="63">
        <f t="shared" si="57"/>
        <v>68.75</v>
      </c>
      <c r="W75" s="79">
        <f t="shared" si="6"/>
        <v>83.72093023</v>
      </c>
      <c r="X75" s="5"/>
      <c r="Y75" s="5"/>
      <c r="Z75" s="5"/>
    </row>
    <row r="76">
      <c r="A76" s="31">
        <v>65.0</v>
      </c>
      <c r="B76" s="84" t="s">
        <v>83</v>
      </c>
      <c r="C76" s="65">
        <v>5.0</v>
      </c>
      <c r="D76" s="17"/>
      <c r="E76" s="65">
        <v>11.0</v>
      </c>
      <c r="F76" s="82">
        <v>6.0</v>
      </c>
      <c r="G76" s="17"/>
      <c r="H76" s="82">
        <v>6.0</v>
      </c>
      <c r="I76" s="82">
        <v>9.0</v>
      </c>
      <c r="J76" s="82">
        <v>6.0</v>
      </c>
      <c r="K76" s="82">
        <v>6.0</v>
      </c>
      <c r="L76" s="82">
        <v>9.0</v>
      </c>
      <c r="M76" s="82">
        <v>5.0</v>
      </c>
      <c r="N76" s="82">
        <v>2.0</v>
      </c>
      <c r="O76" s="83">
        <v>9.0</v>
      </c>
      <c r="P76" s="17"/>
      <c r="Q76" s="83">
        <v>10.0</v>
      </c>
      <c r="R76" s="63">
        <f t="shared" ref="R76:T76" si="71">SUM(C76,F76,I76,L76,O76)</f>
        <v>38</v>
      </c>
      <c r="S76" s="63">
        <f t="shared" si="71"/>
        <v>11</v>
      </c>
      <c r="T76" s="63">
        <f t="shared" si="71"/>
        <v>35</v>
      </c>
      <c r="U76" s="79">
        <f t="shared" si="4"/>
        <v>76</v>
      </c>
      <c r="V76" s="63">
        <f t="shared" si="57"/>
        <v>68.75</v>
      </c>
      <c r="W76" s="79">
        <f t="shared" si="6"/>
        <v>81.39534884</v>
      </c>
      <c r="X76" s="5"/>
      <c r="Y76" s="5"/>
      <c r="Z76" s="5"/>
    </row>
    <row r="77">
      <c r="A77" s="31">
        <v>66.0</v>
      </c>
      <c r="B77" s="84" t="s">
        <v>84</v>
      </c>
      <c r="C77" s="65">
        <v>6.0</v>
      </c>
      <c r="D77" s="17"/>
      <c r="E77" s="65">
        <v>10.0</v>
      </c>
      <c r="F77" s="82">
        <v>6.0</v>
      </c>
      <c r="G77" s="17"/>
      <c r="H77" s="82">
        <v>4.0</v>
      </c>
      <c r="I77" s="82">
        <v>10.0</v>
      </c>
      <c r="J77" s="82">
        <v>4.0</v>
      </c>
      <c r="K77" s="82">
        <v>4.0</v>
      </c>
      <c r="L77" s="82">
        <v>7.0</v>
      </c>
      <c r="M77" s="82">
        <v>5.0</v>
      </c>
      <c r="N77" s="82">
        <v>2.0</v>
      </c>
      <c r="O77" s="83">
        <v>8.0</v>
      </c>
      <c r="P77" s="17"/>
      <c r="Q77" s="83">
        <v>11.0</v>
      </c>
      <c r="R77" s="63">
        <f t="shared" ref="R77:T77" si="72">SUM(C77,F77,I77,L77,O77)</f>
        <v>37</v>
      </c>
      <c r="S77" s="63">
        <f t="shared" si="72"/>
        <v>9</v>
      </c>
      <c r="T77" s="63">
        <f t="shared" si="72"/>
        <v>31</v>
      </c>
      <c r="U77" s="79">
        <f t="shared" si="4"/>
        <v>74</v>
      </c>
      <c r="V77" s="63">
        <f t="shared" si="57"/>
        <v>56.25</v>
      </c>
      <c r="W77" s="79">
        <f t="shared" si="6"/>
        <v>72.09302326</v>
      </c>
      <c r="X77" s="5"/>
      <c r="Y77" s="5"/>
      <c r="Z77" s="5"/>
    </row>
    <row r="78">
      <c r="A78" s="31">
        <v>67.0</v>
      </c>
      <c r="B78" s="84" t="s">
        <v>85</v>
      </c>
      <c r="C78" s="65">
        <v>7.0</v>
      </c>
      <c r="D78" s="17"/>
      <c r="E78" s="65">
        <v>11.0</v>
      </c>
      <c r="F78" s="82">
        <v>7.0</v>
      </c>
      <c r="G78" s="17"/>
      <c r="H78" s="82">
        <v>7.0</v>
      </c>
      <c r="I78" s="82">
        <v>9.0</v>
      </c>
      <c r="J78" s="82">
        <v>6.0</v>
      </c>
      <c r="K78" s="82">
        <v>5.0</v>
      </c>
      <c r="L78" s="82">
        <v>11.0</v>
      </c>
      <c r="M78" s="82">
        <v>5.0</v>
      </c>
      <c r="N78" s="82">
        <v>1.0</v>
      </c>
      <c r="O78" s="83">
        <v>10.0</v>
      </c>
      <c r="P78" s="17"/>
      <c r="Q78" s="83">
        <v>11.0</v>
      </c>
      <c r="R78" s="63">
        <f t="shared" ref="R78:T78" si="73">SUM(C78,F78,I78,L78,O78)</f>
        <v>44</v>
      </c>
      <c r="S78" s="63">
        <f t="shared" si="73"/>
        <v>11</v>
      </c>
      <c r="T78" s="63">
        <f t="shared" si="73"/>
        <v>35</v>
      </c>
      <c r="U78" s="79">
        <f t="shared" si="4"/>
        <v>88</v>
      </c>
      <c r="V78" s="63">
        <f t="shared" si="57"/>
        <v>68.75</v>
      </c>
      <c r="W78" s="79">
        <f t="shared" si="6"/>
        <v>81.39534884</v>
      </c>
      <c r="X78" s="5"/>
      <c r="Y78" s="5"/>
      <c r="Z78" s="5"/>
    </row>
    <row r="79">
      <c r="A79" s="31">
        <v>68.0</v>
      </c>
      <c r="B79" s="84" t="s">
        <v>86</v>
      </c>
      <c r="C79" s="65">
        <v>4.0</v>
      </c>
      <c r="D79" s="17"/>
      <c r="E79" s="65">
        <v>11.0</v>
      </c>
      <c r="F79" s="82">
        <v>6.0</v>
      </c>
      <c r="G79" s="17"/>
      <c r="H79" s="82">
        <v>6.0</v>
      </c>
      <c r="I79" s="82">
        <v>9.0</v>
      </c>
      <c r="J79" s="82">
        <v>6.0</v>
      </c>
      <c r="K79" s="82">
        <v>6.0</v>
      </c>
      <c r="L79" s="82">
        <v>9.0</v>
      </c>
      <c r="M79" s="82">
        <v>5.0</v>
      </c>
      <c r="N79" s="82">
        <v>2.0</v>
      </c>
      <c r="O79" s="83">
        <v>9.0</v>
      </c>
      <c r="P79" s="17"/>
      <c r="Q79" s="83">
        <v>10.0</v>
      </c>
      <c r="R79" s="63">
        <f t="shared" ref="R79:T79" si="74">SUM(C79,F79,I79,L79,O79)</f>
        <v>37</v>
      </c>
      <c r="S79" s="63">
        <f t="shared" si="74"/>
        <v>11</v>
      </c>
      <c r="T79" s="63">
        <f t="shared" si="74"/>
        <v>35</v>
      </c>
      <c r="U79" s="79">
        <f t="shared" si="4"/>
        <v>74</v>
      </c>
      <c r="V79" s="63">
        <f t="shared" si="57"/>
        <v>68.75</v>
      </c>
      <c r="W79" s="79">
        <f t="shared" si="6"/>
        <v>81.39534884</v>
      </c>
      <c r="X79" s="5"/>
      <c r="Y79" s="5"/>
      <c r="Z79" s="5"/>
    </row>
    <row r="80">
      <c r="A80" s="31">
        <v>69.0</v>
      </c>
      <c r="B80" s="84" t="s">
        <v>87</v>
      </c>
      <c r="C80" s="65">
        <v>7.0</v>
      </c>
      <c r="D80" s="17"/>
      <c r="E80" s="65">
        <v>22.0</v>
      </c>
      <c r="F80" s="82">
        <v>8.0</v>
      </c>
      <c r="G80" s="17"/>
      <c r="H80" s="82">
        <v>8.0</v>
      </c>
      <c r="I80" s="82">
        <v>10.0</v>
      </c>
      <c r="J80" s="82">
        <v>7.0</v>
      </c>
      <c r="K80" s="82">
        <v>6.0</v>
      </c>
      <c r="L80" s="82">
        <v>11.0</v>
      </c>
      <c r="M80" s="82">
        <v>6.0</v>
      </c>
      <c r="N80" s="82">
        <v>2.0</v>
      </c>
      <c r="O80" s="83">
        <v>2.0</v>
      </c>
      <c r="P80" s="17"/>
      <c r="Q80" s="83">
        <v>12.0</v>
      </c>
      <c r="R80" s="63">
        <f t="shared" ref="R80:T80" si="75">SUM(C80,F80,I80,L80,O80)</f>
        <v>38</v>
      </c>
      <c r="S80" s="63">
        <f t="shared" si="75"/>
        <v>13</v>
      </c>
      <c r="T80" s="63">
        <f t="shared" si="75"/>
        <v>50</v>
      </c>
      <c r="U80" s="79">
        <f t="shared" si="4"/>
        <v>76</v>
      </c>
      <c r="V80" s="63">
        <f t="shared" si="57"/>
        <v>81.25</v>
      </c>
      <c r="W80" s="79">
        <f t="shared" si="6"/>
        <v>116.2790698</v>
      </c>
      <c r="X80" s="5"/>
      <c r="Y80" s="5"/>
      <c r="Z80" s="5"/>
    </row>
    <row r="81">
      <c r="A81" s="31">
        <v>70.0</v>
      </c>
      <c r="B81" s="84" t="s">
        <v>88</v>
      </c>
      <c r="C81" s="65">
        <v>7.0</v>
      </c>
      <c r="D81" s="17"/>
      <c r="E81" s="65">
        <v>11.0</v>
      </c>
      <c r="F81" s="82">
        <v>6.0</v>
      </c>
      <c r="G81" s="17"/>
      <c r="H81" s="82">
        <v>4.0</v>
      </c>
      <c r="I81" s="82">
        <v>11.0</v>
      </c>
      <c r="J81" s="82">
        <v>5.0</v>
      </c>
      <c r="K81" s="82">
        <v>5.0</v>
      </c>
      <c r="L81" s="82">
        <v>7.0</v>
      </c>
      <c r="M81" s="82">
        <v>5.0</v>
      </c>
      <c r="N81" s="82">
        <v>2.0</v>
      </c>
      <c r="O81" s="83">
        <v>10.0</v>
      </c>
      <c r="P81" s="17"/>
      <c r="Q81" s="83">
        <v>11.0</v>
      </c>
      <c r="R81" s="63">
        <f t="shared" ref="R81:T81" si="76">SUM(C81,F81,I81,L81,O81)</f>
        <v>41</v>
      </c>
      <c r="S81" s="63">
        <f t="shared" si="76"/>
        <v>10</v>
      </c>
      <c r="T81" s="63">
        <f t="shared" si="76"/>
        <v>33</v>
      </c>
      <c r="U81" s="79">
        <f t="shared" si="4"/>
        <v>82</v>
      </c>
      <c r="V81" s="63">
        <f t="shared" si="57"/>
        <v>62.5</v>
      </c>
      <c r="W81" s="79">
        <f t="shared" si="6"/>
        <v>76.74418605</v>
      </c>
      <c r="X81" s="5"/>
      <c r="Y81" s="5"/>
      <c r="Z81" s="5"/>
    </row>
    <row r="82">
      <c r="A82" s="31">
        <v>71.0</v>
      </c>
      <c r="B82" s="84" t="s">
        <v>89</v>
      </c>
      <c r="C82" s="65">
        <v>6.0</v>
      </c>
      <c r="D82" s="17"/>
      <c r="E82" s="65">
        <v>11.0</v>
      </c>
      <c r="F82" s="82">
        <v>8.0</v>
      </c>
      <c r="G82" s="17"/>
      <c r="H82" s="82">
        <v>7.0</v>
      </c>
      <c r="I82" s="82">
        <v>9.0</v>
      </c>
      <c r="J82" s="82">
        <v>7.0</v>
      </c>
      <c r="K82" s="82">
        <v>5.0</v>
      </c>
      <c r="L82" s="82">
        <v>12.0</v>
      </c>
      <c r="M82" s="82">
        <v>5.0</v>
      </c>
      <c r="N82" s="82">
        <v>1.0</v>
      </c>
      <c r="O82" s="83">
        <v>10.0</v>
      </c>
      <c r="P82" s="17"/>
      <c r="Q82" s="83">
        <v>12.0</v>
      </c>
      <c r="R82" s="63">
        <f t="shared" ref="R82:T82" si="77">SUM(C82,F82,I82,L82,O82)</f>
        <v>45</v>
      </c>
      <c r="S82" s="63">
        <f t="shared" si="77"/>
        <v>12</v>
      </c>
      <c r="T82" s="63">
        <f t="shared" si="77"/>
        <v>36</v>
      </c>
      <c r="U82" s="79">
        <f t="shared" si="4"/>
        <v>90</v>
      </c>
      <c r="V82" s="63">
        <f t="shared" si="57"/>
        <v>75</v>
      </c>
      <c r="W82" s="79">
        <f t="shared" si="6"/>
        <v>83.72093023</v>
      </c>
      <c r="X82" s="5"/>
      <c r="Y82" s="5"/>
      <c r="Z82" s="5"/>
    </row>
    <row r="83">
      <c r="A83" s="31">
        <v>72.0</v>
      </c>
      <c r="B83" s="84" t="s">
        <v>90</v>
      </c>
      <c r="C83" s="65">
        <v>7.0</v>
      </c>
      <c r="D83" s="17"/>
      <c r="E83" s="65">
        <v>12.0</v>
      </c>
      <c r="F83" s="82">
        <v>8.0</v>
      </c>
      <c r="G83" s="17"/>
      <c r="H83" s="82">
        <v>8.0</v>
      </c>
      <c r="I83" s="82">
        <v>10.0</v>
      </c>
      <c r="J83" s="82">
        <v>7.0</v>
      </c>
      <c r="K83" s="82">
        <v>6.0</v>
      </c>
      <c r="L83" s="82">
        <v>12.0</v>
      </c>
      <c r="M83" s="82">
        <v>6.0</v>
      </c>
      <c r="N83" s="82">
        <v>2.0</v>
      </c>
      <c r="O83" s="83">
        <v>12.0</v>
      </c>
      <c r="P83" s="17"/>
      <c r="Q83" s="83">
        <v>13.0</v>
      </c>
      <c r="R83" s="63">
        <f t="shared" ref="R83:T83" si="78">SUM(C83,F83,I83,L83,O83)</f>
        <v>49</v>
      </c>
      <c r="S83" s="63">
        <f t="shared" si="78"/>
        <v>13</v>
      </c>
      <c r="T83" s="63">
        <f t="shared" si="78"/>
        <v>41</v>
      </c>
      <c r="U83" s="79">
        <f t="shared" si="4"/>
        <v>98</v>
      </c>
      <c r="V83" s="63">
        <f t="shared" si="57"/>
        <v>81.25</v>
      </c>
      <c r="W83" s="79">
        <f t="shared" si="6"/>
        <v>95.34883721</v>
      </c>
      <c r="X83" s="5"/>
      <c r="Y83" s="5"/>
      <c r="Z83" s="5"/>
    </row>
    <row r="84">
      <c r="A84" s="31">
        <v>73.0</v>
      </c>
      <c r="B84" s="84" t="s">
        <v>91</v>
      </c>
      <c r="C84" s="65">
        <v>4.0</v>
      </c>
      <c r="D84" s="17"/>
      <c r="E84" s="65">
        <v>9.0</v>
      </c>
      <c r="F84" s="82">
        <v>5.0</v>
      </c>
      <c r="G84" s="17"/>
      <c r="H84" s="82">
        <v>5.0</v>
      </c>
      <c r="I84" s="82">
        <v>8.0</v>
      </c>
      <c r="J84" s="82">
        <v>6.0</v>
      </c>
      <c r="K84" s="82">
        <v>6.0</v>
      </c>
      <c r="L84" s="82">
        <v>8.0</v>
      </c>
      <c r="M84" s="82">
        <v>3.0</v>
      </c>
      <c r="N84" s="82">
        <v>2.0</v>
      </c>
      <c r="O84" s="83">
        <v>8.0</v>
      </c>
      <c r="P84" s="17"/>
      <c r="Q84" s="83">
        <v>9.0</v>
      </c>
      <c r="R84" s="63">
        <f t="shared" ref="R84:T84" si="79">SUM(C84,F84,I84,L84,O84)</f>
        <v>33</v>
      </c>
      <c r="S84" s="63">
        <f t="shared" si="79"/>
        <v>9</v>
      </c>
      <c r="T84" s="63">
        <f t="shared" si="79"/>
        <v>31</v>
      </c>
      <c r="U84" s="79">
        <f t="shared" si="4"/>
        <v>66</v>
      </c>
      <c r="V84" s="63">
        <f t="shared" si="57"/>
        <v>56.25</v>
      </c>
      <c r="W84" s="79">
        <f t="shared" si="6"/>
        <v>72.09302326</v>
      </c>
      <c r="X84" s="5"/>
      <c r="Y84" s="5"/>
      <c r="Z84" s="5"/>
    </row>
    <row r="85">
      <c r="A85" s="31">
        <v>74.0</v>
      </c>
      <c r="B85" s="84" t="s">
        <v>92</v>
      </c>
      <c r="C85" s="65">
        <v>1.0</v>
      </c>
      <c r="D85" s="17"/>
      <c r="E85" s="65">
        <v>3.0</v>
      </c>
      <c r="F85" s="82">
        <v>1.0</v>
      </c>
      <c r="G85" s="17"/>
      <c r="H85" s="82">
        <v>2.0</v>
      </c>
      <c r="I85" s="82">
        <v>3.0</v>
      </c>
      <c r="J85" s="82">
        <v>3.0</v>
      </c>
      <c r="K85" s="82">
        <v>3.0</v>
      </c>
      <c r="L85" s="82">
        <v>2.0</v>
      </c>
      <c r="M85" s="82">
        <v>0.0</v>
      </c>
      <c r="N85" s="82">
        <v>0.0</v>
      </c>
      <c r="O85" s="83">
        <v>3.0</v>
      </c>
      <c r="P85" s="17"/>
      <c r="Q85" s="83">
        <v>1.0</v>
      </c>
      <c r="R85" s="63">
        <f t="shared" ref="R85:T85" si="80">SUM(C85,F85,I85,L85,O85)</f>
        <v>10</v>
      </c>
      <c r="S85" s="63">
        <f t="shared" si="80"/>
        <v>3</v>
      </c>
      <c r="T85" s="63">
        <f t="shared" si="80"/>
        <v>9</v>
      </c>
      <c r="U85" s="79">
        <f t="shared" si="4"/>
        <v>20</v>
      </c>
      <c r="V85" s="63">
        <f t="shared" si="57"/>
        <v>18.75</v>
      </c>
      <c r="W85" s="79">
        <f t="shared" si="6"/>
        <v>20.93023256</v>
      </c>
      <c r="X85" s="5"/>
      <c r="Y85" s="5"/>
      <c r="Z85" s="5"/>
    </row>
    <row r="86">
      <c r="A86" s="31">
        <v>75.0</v>
      </c>
      <c r="B86" s="84" t="s">
        <v>93</v>
      </c>
      <c r="C86" s="65">
        <v>6.0</v>
      </c>
      <c r="D86" s="17"/>
      <c r="E86" s="65">
        <v>9.0</v>
      </c>
      <c r="F86" s="82">
        <v>5.0</v>
      </c>
      <c r="G86" s="17"/>
      <c r="H86" s="82">
        <v>6.0</v>
      </c>
      <c r="I86" s="82">
        <v>10.0</v>
      </c>
      <c r="J86" s="82">
        <v>6.0</v>
      </c>
      <c r="K86" s="82">
        <v>5.0</v>
      </c>
      <c r="L86" s="82">
        <v>7.0</v>
      </c>
      <c r="M86" s="82">
        <v>4.0</v>
      </c>
      <c r="N86" s="82">
        <v>2.0</v>
      </c>
      <c r="O86" s="83">
        <v>10.0</v>
      </c>
      <c r="P86" s="17"/>
      <c r="Q86" s="83">
        <v>9.0</v>
      </c>
      <c r="R86" s="63">
        <f t="shared" ref="R86:T86" si="81">SUM(C86,F86,I86,L86,O86)</f>
        <v>38</v>
      </c>
      <c r="S86" s="63">
        <f t="shared" si="81"/>
        <v>10</v>
      </c>
      <c r="T86" s="63">
        <f t="shared" si="81"/>
        <v>31</v>
      </c>
      <c r="U86" s="79">
        <f t="shared" si="4"/>
        <v>76</v>
      </c>
      <c r="V86" s="63">
        <f t="shared" si="57"/>
        <v>62.5</v>
      </c>
      <c r="W86" s="79">
        <f t="shared" si="6"/>
        <v>72.09302326</v>
      </c>
      <c r="X86" s="5"/>
      <c r="Y86" s="5"/>
      <c r="Z86" s="5"/>
    </row>
    <row r="87">
      <c r="A87" s="31">
        <v>76.0</v>
      </c>
      <c r="B87" s="84" t="s">
        <v>94</v>
      </c>
      <c r="C87" s="65">
        <v>7.0</v>
      </c>
      <c r="D87" s="17"/>
      <c r="E87" s="65">
        <v>9.0</v>
      </c>
      <c r="F87" s="82">
        <v>8.0</v>
      </c>
      <c r="G87" s="17"/>
      <c r="H87" s="82">
        <v>7.0</v>
      </c>
      <c r="I87" s="82">
        <v>10.0</v>
      </c>
      <c r="J87" s="82">
        <v>7.0</v>
      </c>
      <c r="K87" s="82">
        <v>5.0</v>
      </c>
      <c r="L87" s="82">
        <v>11.0</v>
      </c>
      <c r="M87" s="82">
        <v>6.0</v>
      </c>
      <c r="N87" s="82">
        <v>1.0</v>
      </c>
      <c r="O87" s="83">
        <v>11.0</v>
      </c>
      <c r="P87" s="17"/>
      <c r="Q87" s="83">
        <v>12.0</v>
      </c>
      <c r="R87" s="63">
        <f t="shared" ref="R87:T87" si="82">SUM(C87,F87,I87,L87,O87)</f>
        <v>47</v>
      </c>
      <c r="S87" s="63">
        <f t="shared" si="82"/>
        <v>13</v>
      </c>
      <c r="T87" s="63">
        <f t="shared" si="82"/>
        <v>34</v>
      </c>
      <c r="U87" s="79">
        <f t="shared" si="4"/>
        <v>94</v>
      </c>
      <c r="V87" s="63">
        <f t="shared" si="57"/>
        <v>81.25</v>
      </c>
      <c r="W87" s="79">
        <f t="shared" si="6"/>
        <v>79.06976744</v>
      </c>
      <c r="X87" s="5"/>
      <c r="Y87" s="5"/>
      <c r="Z87" s="5"/>
    </row>
    <row r="88">
      <c r="A88" s="31">
        <v>77.0</v>
      </c>
      <c r="B88" s="84" t="s">
        <v>95</v>
      </c>
      <c r="C88" s="65">
        <v>6.0</v>
      </c>
      <c r="D88" s="17"/>
      <c r="E88" s="65">
        <v>11.0</v>
      </c>
      <c r="F88" s="82">
        <v>8.0</v>
      </c>
      <c r="G88" s="17"/>
      <c r="H88" s="82">
        <v>6.0</v>
      </c>
      <c r="I88" s="82">
        <v>8.0</v>
      </c>
      <c r="J88" s="82">
        <v>7.0</v>
      </c>
      <c r="K88" s="82">
        <v>5.0</v>
      </c>
      <c r="L88" s="82">
        <v>11.0</v>
      </c>
      <c r="M88" s="82">
        <v>5.0</v>
      </c>
      <c r="N88" s="82">
        <v>2.0</v>
      </c>
      <c r="O88" s="83">
        <v>10.0</v>
      </c>
      <c r="P88" s="17"/>
      <c r="Q88" s="83">
        <v>13.0</v>
      </c>
      <c r="R88" s="63">
        <f t="shared" ref="R88:T88" si="83">SUM(C88,F88,I88,L88,O88)</f>
        <v>43</v>
      </c>
      <c r="S88" s="63">
        <f t="shared" si="83"/>
        <v>12</v>
      </c>
      <c r="T88" s="63">
        <f t="shared" si="83"/>
        <v>37</v>
      </c>
      <c r="U88" s="79">
        <f t="shared" si="4"/>
        <v>86</v>
      </c>
      <c r="V88" s="63">
        <f t="shared" si="57"/>
        <v>75</v>
      </c>
      <c r="W88" s="79">
        <f t="shared" si="6"/>
        <v>86.04651163</v>
      </c>
      <c r="X88" s="5"/>
      <c r="Y88" s="5"/>
      <c r="Z88" s="5"/>
    </row>
    <row r="89">
      <c r="A89" s="31">
        <v>78.0</v>
      </c>
      <c r="B89" s="84" t="s">
        <v>96</v>
      </c>
      <c r="C89" s="65">
        <v>7.0</v>
      </c>
      <c r="D89" s="17"/>
      <c r="E89" s="65">
        <v>12.0</v>
      </c>
      <c r="F89" s="82">
        <v>8.0</v>
      </c>
      <c r="G89" s="17"/>
      <c r="H89" s="82">
        <v>8.0</v>
      </c>
      <c r="I89" s="82">
        <v>10.0</v>
      </c>
      <c r="J89" s="82">
        <v>7.0</v>
      </c>
      <c r="K89" s="82">
        <v>6.0</v>
      </c>
      <c r="L89" s="82">
        <v>13.0</v>
      </c>
      <c r="M89" s="82">
        <v>6.0</v>
      </c>
      <c r="N89" s="82">
        <v>1.0</v>
      </c>
      <c r="O89" s="83">
        <v>12.0</v>
      </c>
      <c r="P89" s="17"/>
      <c r="Q89" s="83">
        <v>12.0</v>
      </c>
      <c r="R89" s="63">
        <f t="shared" ref="R89:T89" si="84">SUM(C89,F89,I89,L89,O89)</f>
        <v>50</v>
      </c>
      <c r="S89" s="63">
        <f t="shared" si="84"/>
        <v>13</v>
      </c>
      <c r="T89" s="63">
        <f t="shared" si="84"/>
        <v>39</v>
      </c>
      <c r="U89" s="79">
        <f t="shared" si="4"/>
        <v>100</v>
      </c>
      <c r="V89" s="63">
        <f t="shared" si="57"/>
        <v>81.25</v>
      </c>
      <c r="W89" s="79">
        <f t="shared" si="6"/>
        <v>90.69767442</v>
      </c>
      <c r="X89" s="5"/>
      <c r="Y89" s="5"/>
      <c r="Z89" s="5"/>
    </row>
    <row r="90">
      <c r="A90" s="31">
        <v>79.0</v>
      </c>
      <c r="B90" s="84" t="s">
        <v>97</v>
      </c>
      <c r="C90" s="65">
        <v>6.0</v>
      </c>
      <c r="D90" s="17"/>
      <c r="E90" s="65">
        <v>11.0</v>
      </c>
      <c r="F90" s="82">
        <v>6.0</v>
      </c>
      <c r="G90" s="17"/>
      <c r="H90" s="82">
        <v>7.0</v>
      </c>
      <c r="I90" s="82">
        <v>9.0</v>
      </c>
      <c r="J90" s="82">
        <v>7.0</v>
      </c>
      <c r="K90" s="82">
        <v>6.0</v>
      </c>
      <c r="L90" s="82">
        <v>9.0</v>
      </c>
      <c r="M90" s="82">
        <v>5.0</v>
      </c>
      <c r="N90" s="82">
        <v>2.0</v>
      </c>
      <c r="O90" s="83">
        <v>9.0</v>
      </c>
      <c r="P90" s="17"/>
      <c r="Q90" s="83">
        <v>10.0</v>
      </c>
      <c r="R90" s="63">
        <f t="shared" ref="R90:T90" si="85">SUM(C90,F90,I90,L90,O90)</f>
        <v>39</v>
      </c>
      <c r="S90" s="63">
        <f t="shared" si="85"/>
        <v>12</v>
      </c>
      <c r="T90" s="63">
        <f t="shared" si="85"/>
        <v>36</v>
      </c>
      <c r="U90" s="79">
        <f t="shared" si="4"/>
        <v>78</v>
      </c>
      <c r="V90" s="63">
        <f t="shared" si="57"/>
        <v>75</v>
      </c>
      <c r="W90" s="79">
        <f t="shared" si="6"/>
        <v>83.72093023</v>
      </c>
      <c r="X90" s="5"/>
      <c r="Y90" s="5"/>
      <c r="Z90" s="5"/>
    </row>
    <row r="91">
      <c r="A91" s="31">
        <v>80.0</v>
      </c>
      <c r="B91" s="84" t="s">
        <v>98</v>
      </c>
      <c r="C91" s="65">
        <v>6.0</v>
      </c>
      <c r="D91" s="17"/>
      <c r="E91" s="65">
        <v>12.0</v>
      </c>
      <c r="F91" s="82">
        <v>8.0</v>
      </c>
      <c r="G91" s="17"/>
      <c r="H91" s="82">
        <v>7.0</v>
      </c>
      <c r="I91" s="82">
        <v>9.0</v>
      </c>
      <c r="J91" s="82">
        <v>7.0</v>
      </c>
      <c r="K91" s="82">
        <v>6.0</v>
      </c>
      <c r="L91" s="82">
        <v>12.0</v>
      </c>
      <c r="M91" s="82">
        <v>6.0</v>
      </c>
      <c r="N91" s="82">
        <v>2.0</v>
      </c>
      <c r="O91" s="83">
        <v>11.0</v>
      </c>
      <c r="P91" s="17"/>
      <c r="Q91" s="83">
        <v>13.0</v>
      </c>
      <c r="R91" s="63">
        <f t="shared" ref="R91:T91" si="86">SUM(C91,F91,I91,L91,O91)</f>
        <v>46</v>
      </c>
      <c r="S91" s="63">
        <f t="shared" si="86"/>
        <v>13</v>
      </c>
      <c r="T91" s="63">
        <f t="shared" si="86"/>
        <v>40</v>
      </c>
      <c r="U91" s="79">
        <f t="shared" si="4"/>
        <v>92</v>
      </c>
      <c r="V91" s="63">
        <f t="shared" si="57"/>
        <v>81.25</v>
      </c>
      <c r="W91" s="79">
        <f t="shared" si="6"/>
        <v>93.02325581</v>
      </c>
      <c r="X91" s="5"/>
      <c r="Y91" s="5"/>
      <c r="Z91" s="5"/>
    </row>
    <row r="92">
      <c r="A92" s="31">
        <v>81.0</v>
      </c>
      <c r="B92" s="84" t="s">
        <v>99</v>
      </c>
      <c r="C92" s="65">
        <v>7.0</v>
      </c>
      <c r="D92" s="17"/>
      <c r="E92" s="65">
        <v>9.0</v>
      </c>
      <c r="F92" s="82">
        <v>7.0</v>
      </c>
      <c r="G92" s="17"/>
      <c r="H92" s="82">
        <v>7.0</v>
      </c>
      <c r="I92" s="82">
        <v>9.0</v>
      </c>
      <c r="J92" s="82">
        <v>7.0</v>
      </c>
      <c r="K92" s="82">
        <v>5.0</v>
      </c>
      <c r="L92" s="82">
        <v>10.0</v>
      </c>
      <c r="M92" s="82">
        <v>6.0</v>
      </c>
      <c r="N92" s="82">
        <v>2.0</v>
      </c>
      <c r="O92" s="83">
        <v>11.0</v>
      </c>
      <c r="P92" s="17"/>
      <c r="Q92" s="83">
        <v>12.0</v>
      </c>
      <c r="R92" s="63">
        <f t="shared" ref="R92:T92" si="87">SUM(C92,F92,I92,L92,O92)</f>
        <v>44</v>
      </c>
      <c r="S92" s="63">
        <f t="shared" si="87"/>
        <v>13</v>
      </c>
      <c r="T92" s="63">
        <f t="shared" si="87"/>
        <v>35</v>
      </c>
      <c r="U92" s="79">
        <f t="shared" si="4"/>
        <v>88</v>
      </c>
      <c r="V92" s="63">
        <f t="shared" si="57"/>
        <v>81.25</v>
      </c>
      <c r="W92" s="79">
        <f t="shared" si="6"/>
        <v>81.39534884</v>
      </c>
      <c r="X92" s="5"/>
      <c r="Y92" s="5"/>
      <c r="Z92" s="5"/>
    </row>
    <row r="93">
      <c r="A93" s="31">
        <v>82.0</v>
      </c>
      <c r="B93" s="84" t="s">
        <v>100</v>
      </c>
      <c r="C93" s="65">
        <v>7.0</v>
      </c>
      <c r="D93" s="17"/>
      <c r="E93" s="65">
        <v>12.0</v>
      </c>
      <c r="F93" s="82">
        <v>7.0</v>
      </c>
      <c r="G93" s="17"/>
      <c r="H93" s="82">
        <v>7.0</v>
      </c>
      <c r="I93" s="82">
        <v>10.0</v>
      </c>
      <c r="J93" s="82">
        <v>7.0</v>
      </c>
      <c r="K93" s="82">
        <v>6.0</v>
      </c>
      <c r="L93" s="82">
        <v>8.0</v>
      </c>
      <c r="M93" s="82">
        <v>4.0</v>
      </c>
      <c r="N93" s="82">
        <v>2.0</v>
      </c>
      <c r="O93" s="83">
        <v>12.0</v>
      </c>
      <c r="P93" s="17"/>
      <c r="Q93" s="83">
        <v>12.0</v>
      </c>
      <c r="R93" s="63">
        <f t="shared" ref="R93:T93" si="88">SUM(C93,F93,I93,L93,O93)</f>
        <v>44</v>
      </c>
      <c r="S93" s="63">
        <f t="shared" si="88"/>
        <v>11</v>
      </c>
      <c r="T93" s="63">
        <f t="shared" si="88"/>
        <v>39</v>
      </c>
      <c r="U93" s="79">
        <f t="shared" si="4"/>
        <v>88</v>
      </c>
      <c r="V93" s="63">
        <f t="shared" si="57"/>
        <v>68.75</v>
      </c>
      <c r="W93" s="79">
        <f t="shared" si="6"/>
        <v>90.69767442</v>
      </c>
      <c r="X93" s="5"/>
      <c r="Y93" s="5"/>
      <c r="Z93" s="5"/>
    </row>
    <row r="94">
      <c r="A94" s="31">
        <v>83.0</v>
      </c>
      <c r="B94" s="84" t="s">
        <v>101</v>
      </c>
      <c r="C94" s="65">
        <v>5.0</v>
      </c>
      <c r="D94" s="17"/>
      <c r="E94" s="65">
        <v>7.0</v>
      </c>
      <c r="F94" s="82">
        <v>4.0</v>
      </c>
      <c r="G94" s="17"/>
      <c r="H94" s="82">
        <v>2.0</v>
      </c>
      <c r="I94" s="82">
        <v>8.0</v>
      </c>
      <c r="J94" s="82">
        <v>4.0</v>
      </c>
      <c r="K94" s="82">
        <v>3.0</v>
      </c>
      <c r="L94" s="82">
        <v>5.0</v>
      </c>
      <c r="M94" s="82">
        <v>3.0</v>
      </c>
      <c r="N94" s="82">
        <v>0.0</v>
      </c>
      <c r="O94" s="83">
        <v>6.0</v>
      </c>
      <c r="P94" s="17"/>
      <c r="Q94" s="83">
        <v>6.0</v>
      </c>
      <c r="R94" s="63">
        <f t="shared" ref="R94:T94" si="89">SUM(C94,F94,I94,L94,O94)</f>
        <v>28</v>
      </c>
      <c r="S94" s="63">
        <f t="shared" si="89"/>
        <v>7</v>
      </c>
      <c r="T94" s="63">
        <f t="shared" si="89"/>
        <v>18</v>
      </c>
      <c r="U94" s="79">
        <f t="shared" si="4"/>
        <v>56</v>
      </c>
      <c r="V94" s="63">
        <f t="shared" si="57"/>
        <v>43.75</v>
      </c>
      <c r="W94" s="79">
        <f t="shared" si="6"/>
        <v>41.86046512</v>
      </c>
      <c r="X94" s="5"/>
      <c r="Y94" s="5"/>
      <c r="Z94" s="5"/>
    </row>
    <row r="95">
      <c r="A95" s="31">
        <v>84.0</v>
      </c>
      <c r="B95" s="84" t="s">
        <v>102</v>
      </c>
      <c r="C95" s="65">
        <v>5.0</v>
      </c>
      <c r="D95" s="17"/>
      <c r="E95" s="65">
        <v>11.0</v>
      </c>
      <c r="F95" s="82">
        <v>6.0</v>
      </c>
      <c r="G95" s="17"/>
      <c r="H95" s="82">
        <v>5.0</v>
      </c>
      <c r="I95" s="82">
        <v>9.0</v>
      </c>
      <c r="J95" s="82">
        <v>7.0</v>
      </c>
      <c r="K95" s="82">
        <v>6.0</v>
      </c>
      <c r="L95" s="82">
        <v>8.0</v>
      </c>
      <c r="M95" s="82">
        <v>4.0</v>
      </c>
      <c r="N95" s="82">
        <v>2.0</v>
      </c>
      <c r="O95" s="83">
        <v>8.0</v>
      </c>
      <c r="P95" s="17"/>
      <c r="Q95" s="83">
        <v>10.0</v>
      </c>
      <c r="R95" s="63">
        <f t="shared" ref="R95:T95" si="90">SUM(C95,F95,I95,L95,O95)</f>
        <v>36</v>
      </c>
      <c r="S95" s="63">
        <f t="shared" si="90"/>
        <v>11</v>
      </c>
      <c r="T95" s="63">
        <f t="shared" si="90"/>
        <v>34</v>
      </c>
      <c r="U95" s="79">
        <f t="shared" si="4"/>
        <v>72</v>
      </c>
      <c r="V95" s="63">
        <f t="shared" si="57"/>
        <v>68.75</v>
      </c>
      <c r="W95" s="79">
        <f t="shared" si="6"/>
        <v>79.06976744</v>
      </c>
      <c r="X95" s="5"/>
      <c r="Y95" s="5"/>
      <c r="Z95" s="5"/>
    </row>
    <row r="96">
      <c r="A96" s="31">
        <v>85.0</v>
      </c>
      <c r="B96" s="84" t="s">
        <v>103</v>
      </c>
      <c r="C96" s="65">
        <v>6.0</v>
      </c>
      <c r="D96" s="17"/>
      <c r="E96" s="65">
        <v>12.0</v>
      </c>
      <c r="F96" s="82">
        <v>7.0</v>
      </c>
      <c r="G96" s="17"/>
      <c r="H96" s="82">
        <v>6.0</v>
      </c>
      <c r="I96" s="82">
        <v>10.0</v>
      </c>
      <c r="J96" s="82">
        <v>7.0</v>
      </c>
      <c r="K96" s="82">
        <v>6.0</v>
      </c>
      <c r="L96" s="82">
        <v>8.0</v>
      </c>
      <c r="M96" s="82">
        <v>5.0</v>
      </c>
      <c r="N96" s="82">
        <v>2.0</v>
      </c>
      <c r="O96" s="83">
        <v>10.0</v>
      </c>
      <c r="P96" s="17"/>
      <c r="Q96" s="83">
        <v>11.0</v>
      </c>
      <c r="R96" s="63">
        <f t="shared" ref="R96:T96" si="91">SUM(C96,F96,I96,L96,O96)</f>
        <v>41</v>
      </c>
      <c r="S96" s="63">
        <f t="shared" si="91"/>
        <v>12</v>
      </c>
      <c r="T96" s="63">
        <f t="shared" si="91"/>
        <v>37</v>
      </c>
      <c r="U96" s="79">
        <f t="shared" si="4"/>
        <v>82</v>
      </c>
      <c r="V96" s="63">
        <f t="shared" si="57"/>
        <v>75</v>
      </c>
      <c r="W96" s="79">
        <f t="shared" si="6"/>
        <v>86.04651163</v>
      </c>
      <c r="X96" s="5"/>
      <c r="Y96" s="5"/>
      <c r="Z96" s="5"/>
    </row>
    <row r="97">
      <c r="A97" s="31">
        <v>86.0</v>
      </c>
      <c r="B97" s="84" t="s">
        <v>104</v>
      </c>
      <c r="C97" s="65">
        <v>6.0</v>
      </c>
      <c r="D97" s="17"/>
      <c r="E97" s="65">
        <v>11.0</v>
      </c>
      <c r="F97" s="82">
        <v>6.0</v>
      </c>
      <c r="G97" s="17"/>
      <c r="H97" s="82">
        <v>7.0</v>
      </c>
      <c r="I97" s="82">
        <v>10.0</v>
      </c>
      <c r="J97" s="82">
        <v>7.0</v>
      </c>
      <c r="K97" s="82">
        <v>6.0</v>
      </c>
      <c r="L97" s="82">
        <v>9.0</v>
      </c>
      <c r="M97" s="82">
        <v>5.0</v>
      </c>
      <c r="N97" s="82">
        <v>2.0</v>
      </c>
      <c r="O97" s="83">
        <v>10.0</v>
      </c>
      <c r="P97" s="17"/>
      <c r="Q97" s="83">
        <v>10.0</v>
      </c>
      <c r="R97" s="63">
        <f t="shared" ref="R97:T97" si="92">SUM(C97,F97,I97,L97,O97)</f>
        <v>41</v>
      </c>
      <c r="S97" s="63">
        <f t="shared" si="92"/>
        <v>12</v>
      </c>
      <c r="T97" s="63">
        <f t="shared" si="92"/>
        <v>36</v>
      </c>
      <c r="U97" s="79">
        <f t="shared" si="4"/>
        <v>82</v>
      </c>
      <c r="V97" s="63">
        <f t="shared" si="57"/>
        <v>75</v>
      </c>
      <c r="W97" s="79">
        <f t="shared" si="6"/>
        <v>83.72093023</v>
      </c>
      <c r="X97" s="5"/>
      <c r="Y97" s="5"/>
      <c r="Z97" s="5"/>
    </row>
    <row r="98">
      <c r="A98" s="31">
        <v>87.0</v>
      </c>
      <c r="B98" s="84" t="s">
        <v>105</v>
      </c>
      <c r="C98" s="65">
        <v>6.0</v>
      </c>
      <c r="D98" s="17"/>
      <c r="E98" s="65">
        <v>11.0</v>
      </c>
      <c r="F98" s="82">
        <v>6.0</v>
      </c>
      <c r="G98" s="17"/>
      <c r="H98" s="82">
        <v>7.0</v>
      </c>
      <c r="I98" s="82">
        <v>10.0</v>
      </c>
      <c r="J98" s="82">
        <v>7.0</v>
      </c>
      <c r="K98" s="82">
        <v>6.0</v>
      </c>
      <c r="L98" s="82">
        <v>9.0</v>
      </c>
      <c r="M98" s="82">
        <v>5.0</v>
      </c>
      <c r="N98" s="82">
        <v>2.0</v>
      </c>
      <c r="O98" s="83">
        <v>10.0</v>
      </c>
      <c r="P98" s="17"/>
      <c r="Q98" s="83">
        <v>10.0</v>
      </c>
      <c r="R98" s="63">
        <f t="shared" ref="R98:T98" si="93">SUM(C98,F98,I98,L98,O98)</f>
        <v>41</v>
      </c>
      <c r="S98" s="63">
        <f t="shared" si="93"/>
        <v>12</v>
      </c>
      <c r="T98" s="63">
        <f t="shared" si="93"/>
        <v>36</v>
      </c>
      <c r="U98" s="79">
        <f t="shared" si="4"/>
        <v>82</v>
      </c>
      <c r="V98" s="63">
        <f t="shared" si="57"/>
        <v>75</v>
      </c>
      <c r="W98" s="79">
        <f t="shared" si="6"/>
        <v>83.72093023</v>
      </c>
      <c r="X98" s="5"/>
      <c r="Y98" s="5"/>
      <c r="Z98" s="5"/>
    </row>
    <row r="99">
      <c r="A99" s="31">
        <v>88.0</v>
      </c>
      <c r="B99" s="84" t="s">
        <v>106</v>
      </c>
      <c r="C99" s="65">
        <v>6.0</v>
      </c>
      <c r="D99" s="17"/>
      <c r="E99" s="65">
        <v>11.0</v>
      </c>
      <c r="F99" s="82">
        <v>6.0</v>
      </c>
      <c r="G99" s="17"/>
      <c r="H99" s="82">
        <v>6.0</v>
      </c>
      <c r="I99" s="82">
        <v>10.0</v>
      </c>
      <c r="J99" s="82">
        <v>6.0</v>
      </c>
      <c r="K99" s="82">
        <v>6.0</v>
      </c>
      <c r="L99" s="82">
        <v>9.0</v>
      </c>
      <c r="M99" s="82">
        <v>5.0</v>
      </c>
      <c r="N99" s="82">
        <v>2.0</v>
      </c>
      <c r="O99" s="83">
        <v>9.0</v>
      </c>
      <c r="P99" s="17"/>
      <c r="Q99" s="83">
        <v>9.0</v>
      </c>
      <c r="R99" s="63">
        <f t="shared" ref="R99:T99" si="94">SUM(C99,F99,I99,L99,O99)</f>
        <v>40</v>
      </c>
      <c r="S99" s="63">
        <f t="shared" si="94"/>
        <v>11</v>
      </c>
      <c r="T99" s="63">
        <f t="shared" si="94"/>
        <v>34</v>
      </c>
      <c r="U99" s="79">
        <f t="shared" si="4"/>
        <v>80</v>
      </c>
      <c r="V99" s="63">
        <f t="shared" si="57"/>
        <v>68.75</v>
      </c>
      <c r="W99" s="79">
        <f t="shared" si="6"/>
        <v>79.06976744</v>
      </c>
      <c r="X99" s="5"/>
      <c r="Y99" s="5"/>
      <c r="Z99" s="5"/>
    </row>
    <row r="100">
      <c r="A100" s="31">
        <v>89.0</v>
      </c>
      <c r="B100" s="84" t="s">
        <v>107</v>
      </c>
      <c r="C100" s="65">
        <v>6.0</v>
      </c>
      <c r="D100" s="17"/>
      <c r="E100" s="65">
        <v>11.0</v>
      </c>
      <c r="F100" s="82">
        <v>6.0</v>
      </c>
      <c r="G100" s="17"/>
      <c r="H100" s="82">
        <v>5.0</v>
      </c>
      <c r="I100" s="82">
        <v>10.0</v>
      </c>
      <c r="J100" s="82">
        <v>6.0</v>
      </c>
      <c r="K100" s="82">
        <v>6.0</v>
      </c>
      <c r="L100" s="82">
        <v>9.0</v>
      </c>
      <c r="M100" s="82">
        <v>3.0</v>
      </c>
      <c r="N100" s="82">
        <v>2.0</v>
      </c>
      <c r="O100" s="83">
        <v>9.0</v>
      </c>
      <c r="P100" s="17"/>
      <c r="Q100" s="83">
        <v>9.0</v>
      </c>
      <c r="R100" s="63">
        <f t="shared" ref="R100:T100" si="95">SUM(C100,F100,I100,L100,O100)</f>
        <v>40</v>
      </c>
      <c r="S100" s="63">
        <f t="shared" si="95"/>
        <v>9</v>
      </c>
      <c r="T100" s="63">
        <f t="shared" si="95"/>
        <v>33</v>
      </c>
      <c r="U100" s="79">
        <f t="shared" si="4"/>
        <v>80</v>
      </c>
      <c r="V100" s="63">
        <f t="shared" si="57"/>
        <v>56.25</v>
      </c>
      <c r="W100" s="79">
        <f t="shared" si="6"/>
        <v>76.74418605</v>
      </c>
      <c r="X100" s="5"/>
      <c r="Y100" s="5"/>
      <c r="Z100" s="5"/>
    </row>
    <row r="101">
      <c r="A101" s="31">
        <v>90.0</v>
      </c>
      <c r="B101" s="84" t="s">
        <v>108</v>
      </c>
      <c r="C101" s="65">
        <v>7.0</v>
      </c>
      <c r="D101" s="17"/>
      <c r="E101" s="65">
        <v>11.0</v>
      </c>
      <c r="F101" s="82">
        <v>8.0</v>
      </c>
      <c r="G101" s="17"/>
      <c r="H101" s="82">
        <v>8.0</v>
      </c>
      <c r="I101" s="82">
        <v>10.0</v>
      </c>
      <c r="J101" s="82">
        <v>7.0</v>
      </c>
      <c r="K101" s="82">
        <v>6.0</v>
      </c>
      <c r="L101" s="82">
        <v>12.0</v>
      </c>
      <c r="M101" s="82">
        <v>6.0</v>
      </c>
      <c r="N101" s="82">
        <v>2.0</v>
      </c>
      <c r="O101" s="83">
        <v>12.0</v>
      </c>
      <c r="P101" s="17"/>
      <c r="Q101" s="83">
        <v>13.0</v>
      </c>
      <c r="R101" s="63">
        <f t="shared" ref="R101:T101" si="96">SUM(C101,F101,I101,L101,O101)</f>
        <v>49</v>
      </c>
      <c r="S101" s="63">
        <f t="shared" si="96"/>
        <v>13</v>
      </c>
      <c r="T101" s="63">
        <f t="shared" si="96"/>
        <v>40</v>
      </c>
      <c r="U101" s="79">
        <f t="shared" si="4"/>
        <v>98</v>
      </c>
      <c r="V101" s="63">
        <f t="shared" si="57"/>
        <v>81.25</v>
      </c>
      <c r="W101" s="79">
        <f t="shared" si="6"/>
        <v>93.02325581</v>
      </c>
      <c r="X101" s="5"/>
      <c r="Y101" s="5"/>
      <c r="Z101" s="5"/>
    </row>
    <row r="102">
      <c r="A102" s="31">
        <v>91.0</v>
      </c>
      <c r="B102" s="84" t="s">
        <v>109</v>
      </c>
      <c r="C102" s="65">
        <v>6.0</v>
      </c>
      <c r="D102" s="17"/>
      <c r="E102" s="65">
        <v>28.0</v>
      </c>
      <c r="F102" s="82">
        <v>5.0</v>
      </c>
      <c r="G102" s="17"/>
      <c r="H102" s="82">
        <v>5.0</v>
      </c>
      <c r="I102" s="82">
        <v>9.0</v>
      </c>
      <c r="J102" s="82">
        <v>6.0</v>
      </c>
      <c r="K102" s="82">
        <v>4.0</v>
      </c>
      <c r="L102" s="82">
        <v>7.0</v>
      </c>
      <c r="M102" s="82">
        <v>4.0</v>
      </c>
      <c r="N102" s="82">
        <v>1.0</v>
      </c>
      <c r="O102" s="83">
        <v>8.0</v>
      </c>
      <c r="P102" s="17"/>
      <c r="Q102" s="83">
        <v>9.0</v>
      </c>
      <c r="R102" s="63">
        <f t="shared" ref="R102:T102" si="97">SUM(C102,F102,I102,L102,O102)</f>
        <v>35</v>
      </c>
      <c r="S102" s="63">
        <f t="shared" si="97"/>
        <v>10</v>
      </c>
      <c r="T102" s="63">
        <f t="shared" si="97"/>
        <v>47</v>
      </c>
      <c r="U102" s="79">
        <f t="shared" si="4"/>
        <v>70</v>
      </c>
      <c r="V102" s="63">
        <f t="shared" si="57"/>
        <v>62.5</v>
      </c>
      <c r="W102" s="79">
        <f t="shared" si="6"/>
        <v>109.3023256</v>
      </c>
      <c r="X102" s="5"/>
      <c r="Y102" s="5"/>
      <c r="Z102" s="5"/>
    </row>
    <row r="103">
      <c r="A103" s="31">
        <v>92.0</v>
      </c>
      <c r="B103" s="84" t="s">
        <v>110</v>
      </c>
      <c r="C103" s="65">
        <v>7.0</v>
      </c>
      <c r="D103" s="17"/>
      <c r="E103" s="65">
        <v>10.0</v>
      </c>
      <c r="F103" s="82">
        <v>6.0</v>
      </c>
      <c r="G103" s="17"/>
      <c r="H103" s="82">
        <v>7.0</v>
      </c>
      <c r="I103" s="82">
        <v>11.0</v>
      </c>
      <c r="J103" s="82">
        <v>6.0</v>
      </c>
      <c r="K103" s="82">
        <v>6.0</v>
      </c>
      <c r="L103" s="82">
        <v>9.0</v>
      </c>
      <c r="M103" s="82">
        <v>5.0</v>
      </c>
      <c r="N103" s="82">
        <v>2.0</v>
      </c>
      <c r="O103" s="83">
        <v>11.0</v>
      </c>
      <c r="P103" s="17"/>
      <c r="Q103" s="83">
        <v>11.0</v>
      </c>
      <c r="R103" s="63">
        <f t="shared" ref="R103:T103" si="98">SUM(C103,F103,I103,L103,O103)</f>
        <v>44</v>
      </c>
      <c r="S103" s="63">
        <f t="shared" si="98"/>
        <v>11</v>
      </c>
      <c r="T103" s="63">
        <f t="shared" si="98"/>
        <v>36</v>
      </c>
      <c r="U103" s="79">
        <f t="shared" si="4"/>
        <v>88</v>
      </c>
      <c r="V103" s="63">
        <f t="shared" si="57"/>
        <v>68.75</v>
      </c>
      <c r="W103" s="79">
        <f t="shared" si="6"/>
        <v>83.72093023</v>
      </c>
      <c r="X103" s="5"/>
      <c r="Y103" s="5"/>
      <c r="Z103" s="5"/>
    </row>
    <row r="104">
      <c r="A104" s="31">
        <v>93.0</v>
      </c>
      <c r="B104" s="84" t="s">
        <v>111</v>
      </c>
      <c r="C104" s="65">
        <v>5.0</v>
      </c>
      <c r="D104" s="17"/>
      <c r="E104" s="65">
        <v>9.0</v>
      </c>
      <c r="F104" s="82">
        <v>8.0</v>
      </c>
      <c r="G104" s="17"/>
      <c r="H104" s="82">
        <v>5.0</v>
      </c>
      <c r="I104" s="82">
        <v>7.0</v>
      </c>
      <c r="J104" s="82">
        <v>7.0</v>
      </c>
      <c r="K104" s="82">
        <v>3.0</v>
      </c>
      <c r="L104" s="82">
        <v>10.0</v>
      </c>
      <c r="M104" s="82">
        <v>4.0</v>
      </c>
      <c r="N104" s="82">
        <v>1.0</v>
      </c>
      <c r="O104" s="83">
        <v>8.0</v>
      </c>
      <c r="P104" s="17"/>
      <c r="Q104" s="83">
        <v>11.0</v>
      </c>
      <c r="R104" s="63">
        <f t="shared" ref="R104:T104" si="99">SUM(C104,F104,I104,L104,O104)</f>
        <v>38</v>
      </c>
      <c r="S104" s="63">
        <f t="shared" si="99"/>
        <v>11</v>
      </c>
      <c r="T104" s="63">
        <f t="shared" si="99"/>
        <v>29</v>
      </c>
      <c r="U104" s="79">
        <f t="shared" si="4"/>
        <v>76</v>
      </c>
      <c r="V104" s="63">
        <f t="shared" si="57"/>
        <v>68.75</v>
      </c>
      <c r="W104" s="79">
        <f t="shared" si="6"/>
        <v>67.44186047</v>
      </c>
      <c r="X104" s="5"/>
      <c r="Y104" s="5"/>
      <c r="Z104" s="5"/>
    </row>
    <row r="105">
      <c r="A105" s="31">
        <v>94.0</v>
      </c>
      <c r="B105" s="84" t="s">
        <v>112</v>
      </c>
      <c r="C105" s="65">
        <v>6.0</v>
      </c>
      <c r="D105" s="17"/>
      <c r="E105" s="65">
        <v>11.0</v>
      </c>
      <c r="F105" s="82">
        <v>8.0</v>
      </c>
      <c r="G105" s="17"/>
      <c r="H105" s="82">
        <v>8.0</v>
      </c>
      <c r="I105" s="82">
        <v>9.0</v>
      </c>
      <c r="J105" s="82">
        <v>7.0</v>
      </c>
      <c r="K105" s="82">
        <v>6.0</v>
      </c>
      <c r="L105" s="82">
        <v>12.0</v>
      </c>
      <c r="M105" s="82">
        <v>5.0</v>
      </c>
      <c r="N105" s="82">
        <v>2.0</v>
      </c>
      <c r="O105" s="83">
        <v>11.0</v>
      </c>
      <c r="P105" s="17"/>
      <c r="Q105" s="83">
        <v>12.0</v>
      </c>
      <c r="R105" s="63">
        <f t="shared" ref="R105:T105" si="100">SUM(C105,F105,I105,L105,O105)</f>
        <v>46</v>
      </c>
      <c r="S105" s="63">
        <f t="shared" si="100"/>
        <v>12</v>
      </c>
      <c r="T105" s="63">
        <f t="shared" si="100"/>
        <v>39</v>
      </c>
      <c r="U105" s="79">
        <f t="shared" si="4"/>
        <v>92</v>
      </c>
      <c r="V105" s="63">
        <f t="shared" si="57"/>
        <v>75</v>
      </c>
      <c r="W105" s="79">
        <f t="shared" si="6"/>
        <v>90.69767442</v>
      </c>
      <c r="X105" s="5"/>
      <c r="Y105" s="5"/>
      <c r="Z105" s="5"/>
    </row>
    <row r="106">
      <c r="A106" s="31">
        <v>95.0</v>
      </c>
      <c r="B106" s="84" t="s">
        <v>113</v>
      </c>
      <c r="C106" s="65">
        <v>4.0</v>
      </c>
      <c r="D106" s="17"/>
      <c r="E106" s="65">
        <v>9.0</v>
      </c>
      <c r="F106" s="82">
        <v>6.0</v>
      </c>
      <c r="G106" s="17"/>
      <c r="H106" s="82">
        <v>6.0</v>
      </c>
      <c r="I106" s="82">
        <v>8.0</v>
      </c>
      <c r="J106" s="82">
        <v>7.0</v>
      </c>
      <c r="K106" s="82">
        <v>6.0</v>
      </c>
      <c r="L106" s="82">
        <v>8.0</v>
      </c>
      <c r="M106" s="82">
        <v>4.0</v>
      </c>
      <c r="N106" s="82">
        <v>1.0</v>
      </c>
      <c r="O106" s="83">
        <v>8.0</v>
      </c>
      <c r="P106" s="17"/>
      <c r="Q106" s="83">
        <v>8.0</v>
      </c>
      <c r="R106" s="63">
        <f t="shared" ref="R106:T106" si="101">SUM(C106,F106,I106,L106,O106)</f>
        <v>34</v>
      </c>
      <c r="S106" s="63">
        <f t="shared" si="101"/>
        <v>11</v>
      </c>
      <c r="T106" s="63">
        <f t="shared" si="101"/>
        <v>30</v>
      </c>
      <c r="U106" s="79">
        <f t="shared" si="4"/>
        <v>68</v>
      </c>
      <c r="V106" s="63">
        <f t="shared" si="57"/>
        <v>68.75</v>
      </c>
      <c r="W106" s="79">
        <f t="shared" si="6"/>
        <v>69.76744186</v>
      </c>
      <c r="X106" s="5"/>
      <c r="Y106" s="5"/>
      <c r="Z106" s="5"/>
    </row>
    <row r="107">
      <c r="A107" s="31">
        <v>96.0</v>
      </c>
      <c r="B107" s="84" t="s">
        <v>114</v>
      </c>
      <c r="C107" s="65">
        <v>5.0</v>
      </c>
      <c r="D107" s="17"/>
      <c r="E107" s="65">
        <v>10.0</v>
      </c>
      <c r="F107" s="82">
        <v>6.0</v>
      </c>
      <c r="G107" s="17"/>
      <c r="H107" s="82">
        <v>6.0</v>
      </c>
      <c r="I107" s="82">
        <v>10.0</v>
      </c>
      <c r="J107" s="82">
        <v>7.0</v>
      </c>
      <c r="K107" s="82">
        <v>6.0</v>
      </c>
      <c r="L107" s="82">
        <v>7.0</v>
      </c>
      <c r="M107" s="82">
        <v>5.0</v>
      </c>
      <c r="N107" s="82">
        <v>2.0</v>
      </c>
      <c r="O107" s="83">
        <v>10.0</v>
      </c>
      <c r="P107" s="17"/>
      <c r="Q107" s="83">
        <v>10.0</v>
      </c>
      <c r="R107" s="63">
        <f t="shared" ref="R107:T107" si="102">SUM(C107,F107,I107,L107,O107)</f>
        <v>38</v>
      </c>
      <c r="S107" s="63">
        <f t="shared" si="102"/>
        <v>12</v>
      </c>
      <c r="T107" s="63">
        <f t="shared" si="102"/>
        <v>34</v>
      </c>
      <c r="U107" s="79">
        <f t="shared" si="4"/>
        <v>76</v>
      </c>
      <c r="V107" s="63">
        <f t="shared" si="57"/>
        <v>75</v>
      </c>
      <c r="W107" s="79">
        <f t="shared" si="6"/>
        <v>79.06976744</v>
      </c>
      <c r="X107" s="5"/>
      <c r="Y107" s="5"/>
      <c r="Z107" s="5"/>
    </row>
    <row r="108">
      <c r="A108" s="31">
        <v>97.0</v>
      </c>
      <c r="B108" s="84" t="s">
        <v>115</v>
      </c>
      <c r="C108" s="65">
        <v>7.0</v>
      </c>
      <c r="D108" s="17"/>
      <c r="E108" s="65">
        <v>12.0</v>
      </c>
      <c r="F108" s="82">
        <v>7.0</v>
      </c>
      <c r="G108" s="17"/>
      <c r="H108" s="82">
        <v>8.0</v>
      </c>
      <c r="I108" s="82">
        <v>10.0</v>
      </c>
      <c r="J108" s="82">
        <v>7.0</v>
      </c>
      <c r="K108" s="82">
        <v>6.0</v>
      </c>
      <c r="L108" s="82">
        <v>8.0</v>
      </c>
      <c r="M108" s="82">
        <v>5.0</v>
      </c>
      <c r="N108" s="82">
        <v>2.0</v>
      </c>
      <c r="O108" s="83">
        <v>12.0</v>
      </c>
      <c r="P108" s="17"/>
      <c r="Q108" s="83">
        <v>12.0</v>
      </c>
      <c r="R108" s="63">
        <f t="shared" ref="R108:T108" si="103">SUM(C108,F108,I108,L108,O108)</f>
        <v>44</v>
      </c>
      <c r="S108" s="63">
        <f t="shared" si="103"/>
        <v>12</v>
      </c>
      <c r="T108" s="63">
        <f t="shared" si="103"/>
        <v>40</v>
      </c>
      <c r="U108" s="79">
        <f t="shared" si="4"/>
        <v>88</v>
      </c>
      <c r="V108" s="63">
        <f t="shared" si="57"/>
        <v>75</v>
      </c>
      <c r="W108" s="79">
        <f t="shared" si="6"/>
        <v>93.02325581</v>
      </c>
      <c r="X108" s="5"/>
      <c r="Y108" s="5"/>
      <c r="Z108" s="5"/>
    </row>
    <row r="109">
      <c r="A109" s="31">
        <v>98.0</v>
      </c>
      <c r="B109" s="84" t="s">
        <v>116</v>
      </c>
      <c r="C109" s="65">
        <v>6.0</v>
      </c>
      <c r="D109" s="17"/>
      <c r="E109" s="65">
        <v>11.0</v>
      </c>
      <c r="F109" s="82">
        <v>7.0</v>
      </c>
      <c r="G109" s="17"/>
      <c r="H109" s="82">
        <v>7.0</v>
      </c>
      <c r="I109" s="82">
        <v>9.0</v>
      </c>
      <c r="J109" s="82">
        <v>7.0</v>
      </c>
      <c r="K109" s="82">
        <v>5.0</v>
      </c>
      <c r="L109" s="82">
        <v>8.0</v>
      </c>
      <c r="M109" s="82">
        <v>4.0</v>
      </c>
      <c r="N109" s="82">
        <v>2.0</v>
      </c>
      <c r="O109" s="83">
        <v>11.0</v>
      </c>
      <c r="P109" s="17"/>
      <c r="Q109" s="83">
        <v>12.0</v>
      </c>
      <c r="R109" s="63">
        <f t="shared" ref="R109:T109" si="104">SUM(C109,F109,I109,L109,O109)</f>
        <v>41</v>
      </c>
      <c r="S109" s="63">
        <f t="shared" si="104"/>
        <v>11</v>
      </c>
      <c r="T109" s="63">
        <f t="shared" si="104"/>
        <v>37</v>
      </c>
      <c r="U109" s="79">
        <f t="shared" si="4"/>
        <v>82</v>
      </c>
      <c r="V109" s="63">
        <f t="shared" si="57"/>
        <v>68.75</v>
      </c>
      <c r="W109" s="79">
        <f t="shared" si="6"/>
        <v>86.04651163</v>
      </c>
      <c r="X109" s="5"/>
      <c r="Y109" s="5"/>
      <c r="Z109" s="5"/>
    </row>
    <row r="110">
      <c r="A110" s="31">
        <v>99.0</v>
      </c>
      <c r="B110" s="84" t="s">
        <v>117</v>
      </c>
      <c r="C110" s="65">
        <v>6.0</v>
      </c>
      <c r="D110" s="17"/>
      <c r="E110" s="65">
        <v>8.0</v>
      </c>
      <c r="F110" s="82">
        <v>6.0</v>
      </c>
      <c r="G110" s="17"/>
      <c r="H110" s="82">
        <v>5.0</v>
      </c>
      <c r="I110" s="82">
        <v>10.0</v>
      </c>
      <c r="J110" s="82">
        <v>6.0</v>
      </c>
      <c r="K110" s="82">
        <v>4.0</v>
      </c>
      <c r="L110" s="82">
        <v>6.0</v>
      </c>
      <c r="M110" s="82">
        <v>5.0</v>
      </c>
      <c r="N110" s="82">
        <v>2.0</v>
      </c>
      <c r="O110" s="83">
        <v>8.0</v>
      </c>
      <c r="P110" s="17"/>
      <c r="Q110" s="83">
        <v>10.0</v>
      </c>
      <c r="R110" s="63">
        <f t="shared" ref="R110:T110" si="105">SUM(C110,F110,I110,L110,O110)</f>
        <v>36</v>
      </c>
      <c r="S110" s="63">
        <f t="shared" si="105"/>
        <v>11</v>
      </c>
      <c r="T110" s="63">
        <f t="shared" si="105"/>
        <v>29</v>
      </c>
      <c r="U110" s="79">
        <f t="shared" si="4"/>
        <v>72</v>
      </c>
      <c r="V110" s="63">
        <f t="shared" si="57"/>
        <v>68.75</v>
      </c>
      <c r="W110" s="79">
        <f t="shared" si="6"/>
        <v>67.44186047</v>
      </c>
      <c r="X110" s="5"/>
      <c r="Y110" s="5"/>
      <c r="Z110" s="5"/>
    </row>
    <row r="111">
      <c r="A111" s="31">
        <v>100.0</v>
      </c>
      <c r="B111" s="84" t="s">
        <v>118</v>
      </c>
      <c r="C111" s="65">
        <v>6.0</v>
      </c>
      <c r="D111" s="17"/>
      <c r="E111" s="65">
        <v>10.0</v>
      </c>
      <c r="F111" s="82">
        <v>6.0</v>
      </c>
      <c r="G111" s="17"/>
      <c r="H111" s="82">
        <v>7.0</v>
      </c>
      <c r="I111" s="82">
        <v>10.0</v>
      </c>
      <c r="J111" s="82">
        <v>7.0</v>
      </c>
      <c r="K111" s="82">
        <v>6.0</v>
      </c>
      <c r="L111" s="82">
        <v>8.0</v>
      </c>
      <c r="M111" s="82">
        <v>5.0</v>
      </c>
      <c r="N111" s="82">
        <v>2.0</v>
      </c>
      <c r="O111" s="83">
        <v>10.0</v>
      </c>
      <c r="P111" s="17"/>
      <c r="Q111" s="83">
        <v>10.0</v>
      </c>
      <c r="R111" s="63">
        <f t="shared" ref="R111:T111" si="106">SUM(C111,F111,I111,L111,O111)</f>
        <v>40</v>
      </c>
      <c r="S111" s="63">
        <f t="shared" si="106"/>
        <v>12</v>
      </c>
      <c r="T111" s="63">
        <f t="shared" si="106"/>
        <v>35</v>
      </c>
      <c r="U111" s="79">
        <f t="shared" si="4"/>
        <v>80</v>
      </c>
      <c r="V111" s="63">
        <f t="shared" si="57"/>
        <v>75</v>
      </c>
      <c r="W111" s="79">
        <f t="shared" si="6"/>
        <v>81.39534884</v>
      </c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89"/>
      <c r="S112" s="68"/>
      <c r="T112" s="68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8"/>
      <c r="S113" s="68"/>
      <c r="T113" s="68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68"/>
      <c r="S114" s="68"/>
      <c r="T114" s="68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68"/>
      <c r="S115" s="68"/>
      <c r="T115" s="68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68"/>
      <c r="S116" s="68"/>
      <c r="T116" s="68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68"/>
      <c r="S117" s="68"/>
      <c r="T117" s="68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68"/>
      <c r="S118" s="68"/>
      <c r="T118" s="68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68"/>
      <c r="S119" s="68"/>
      <c r="T119" s="68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68"/>
      <c r="S120" s="68"/>
      <c r="T120" s="68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68"/>
      <c r="S121" s="68"/>
      <c r="T121" s="68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68"/>
      <c r="S122" s="68"/>
      <c r="T122" s="68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68"/>
      <c r="S123" s="68"/>
      <c r="T123" s="68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68"/>
      <c r="S124" s="68"/>
      <c r="T124" s="68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68"/>
      <c r="S125" s="68"/>
      <c r="T125" s="68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68"/>
      <c r="S126" s="68"/>
      <c r="T126" s="68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68"/>
      <c r="S127" s="68"/>
      <c r="T127" s="68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68"/>
      <c r="S128" s="68"/>
      <c r="T128" s="68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8"/>
      <c r="S129" s="68"/>
      <c r="T129" s="68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8"/>
      <c r="S130" s="68"/>
      <c r="T130" s="68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68"/>
      <c r="S131" s="68"/>
      <c r="T131" s="68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68"/>
      <c r="S132" s="68"/>
      <c r="T132" s="68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68"/>
      <c r="S133" s="68"/>
      <c r="T133" s="68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68"/>
      <c r="S134" s="68"/>
      <c r="T134" s="68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68"/>
      <c r="S135" s="68"/>
      <c r="T135" s="68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8"/>
      <c r="S136" s="68"/>
      <c r="T136" s="68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68"/>
      <c r="S137" s="68"/>
      <c r="T137" s="68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68"/>
      <c r="S138" s="68"/>
      <c r="T138" s="68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68"/>
      <c r="S139" s="68"/>
      <c r="T139" s="68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68"/>
      <c r="S140" s="68"/>
      <c r="T140" s="68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68"/>
      <c r="S141" s="68"/>
      <c r="T141" s="68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68"/>
      <c r="S142" s="68"/>
      <c r="T142" s="68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68"/>
      <c r="S143" s="68"/>
      <c r="T143" s="68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68"/>
      <c r="S144" s="68"/>
      <c r="T144" s="68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68"/>
      <c r="S145" s="68"/>
      <c r="T145" s="68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68"/>
      <c r="S146" s="68"/>
      <c r="T146" s="68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68"/>
      <c r="S147" s="68"/>
      <c r="T147" s="68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68"/>
      <c r="S148" s="68"/>
      <c r="T148" s="68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68"/>
      <c r="S149" s="68"/>
      <c r="T149" s="68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68"/>
      <c r="S150" s="68"/>
      <c r="T150" s="68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68"/>
      <c r="S151" s="68"/>
      <c r="T151" s="68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68"/>
      <c r="S152" s="68"/>
      <c r="T152" s="68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68"/>
      <c r="S153" s="68"/>
      <c r="T153" s="68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68"/>
      <c r="S154" s="68"/>
      <c r="T154" s="68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68"/>
      <c r="S155" s="68"/>
      <c r="T155" s="68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68"/>
      <c r="S156" s="68"/>
      <c r="T156" s="68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68"/>
      <c r="S157" s="68"/>
      <c r="T157" s="68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68"/>
      <c r="S158" s="68"/>
      <c r="T158" s="68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68"/>
      <c r="S159" s="68"/>
      <c r="T159" s="68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68"/>
      <c r="S160" s="68"/>
      <c r="T160" s="68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68"/>
      <c r="S161" s="68"/>
      <c r="T161" s="68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68"/>
      <c r="S162" s="68"/>
      <c r="T162" s="68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68"/>
      <c r="S163" s="68"/>
      <c r="T163" s="68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68"/>
      <c r="S164" s="68"/>
      <c r="T164" s="68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68"/>
      <c r="S165" s="68"/>
      <c r="T165" s="68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68"/>
      <c r="S166" s="68"/>
      <c r="T166" s="68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68"/>
      <c r="S167" s="68"/>
      <c r="T167" s="68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68"/>
      <c r="S168" s="68"/>
      <c r="T168" s="68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68"/>
      <c r="S169" s="68"/>
      <c r="T169" s="68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68"/>
      <c r="S170" s="68"/>
      <c r="T170" s="68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68"/>
      <c r="S171" s="68"/>
      <c r="T171" s="68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68"/>
      <c r="S172" s="68"/>
      <c r="T172" s="68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68"/>
      <c r="S173" s="68"/>
      <c r="T173" s="68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68"/>
      <c r="S174" s="68"/>
      <c r="T174" s="68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68"/>
      <c r="S175" s="68"/>
      <c r="T175" s="68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68"/>
      <c r="S176" s="68"/>
      <c r="T176" s="68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68"/>
      <c r="S177" s="68"/>
      <c r="T177" s="68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68"/>
      <c r="S178" s="68"/>
      <c r="T178" s="68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68"/>
      <c r="S179" s="68"/>
      <c r="T179" s="68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68"/>
      <c r="S180" s="68"/>
      <c r="T180" s="68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68"/>
      <c r="S181" s="68"/>
      <c r="T181" s="68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68"/>
      <c r="S182" s="68"/>
      <c r="T182" s="68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68"/>
      <c r="S183" s="68"/>
      <c r="T183" s="68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68"/>
      <c r="S184" s="68"/>
      <c r="T184" s="68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68"/>
      <c r="S185" s="68"/>
      <c r="T185" s="68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68"/>
      <c r="S186" s="68"/>
      <c r="T186" s="68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68"/>
      <c r="S187" s="68"/>
      <c r="T187" s="68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68"/>
      <c r="S188" s="68"/>
      <c r="T188" s="68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68"/>
      <c r="S189" s="68"/>
      <c r="T189" s="68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68"/>
      <c r="S190" s="68"/>
      <c r="T190" s="68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68"/>
      <c r="S191" s="68"/>
      <c r="T191" s="68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68"/>
      <c r="S192" s="68"/>
      <c r="T192" s="68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68"/>
      <c r="S193" s="68"/>
      <c r="T193" s="68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68"/>
      <c r="S194" s="68"/>
      <c r="T194" s="68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68"/>
      <c r="S195" s="68"/>
      <c r="T195" s="68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68"/>
      <c r="S196" s="68"/>
      <c r="T196" s="68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68"/>
      <c r="S197" s="68"/>
      <c r="T197" s="68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68"/>
      <c r="S198" s="68"/>
      <c r="T198" s="68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68"/>
      <c r="S199" s="68"/>
      <c r="T199" s="68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68"/>
      <c r="S200" s="68"/>
      <c r="T200" s="68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68"/>
      <c r="S201" s="68"/>
      <c r="T201" s="68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68"/>
      <c r="S202" s="68"/>
      <c r="T202" s="68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68"/>
      <c r="S203" s="68"/>
      <c r="T203" s="68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68"/>
      <c r="S204" s="68"/>
      <c r="T204" s="68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68"/>
      <c r="S205" s="68"/>
      <c r="T205" s="68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68"/>
      <c r="S206" s="68"/>
      <c r="T206" s="68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68"/>
      <c r="S207" s="68"/>
      <c r="T207" s="68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68"/>
      <c r="S208" s="68"/>
      <c r="T208" s="68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68"/>
      <c r="S209" s="68"/>
      <c r="T209" s="68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68"/>
      <c r="S210" s="68"/>
      <c r="T210" s="68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8"/>
      <c r="S211" s="68"/>
      <c r="T211" s="68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68"/>
      <c r="S212" s="68"/>
      <c r="T212" s="68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68"/>
      <c r="S213" s="68"/>
      <c r="T213" s="68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8"/>
      <c r="S214" s="68"/>
      <c r="T214" s="68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68"/>
      <c r="S215" s="68"/>
      <c r="T215" s="68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68"/>
      <c r="S216" s="68"/>
      <c r="T216" s="68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8"/>
      <c r="S217" s="68"/>
      <c r="T217" s="68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68"/>
      <c r="S218" s="68"/>
      <c r="T218" s="68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68"/>
      <c r="S219" s="68"/>
      <c r="T219" s="68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8"/>
      <c r="S220" s="68"/>
      <c r="T220" s="68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68"/>
      <c r="S221" s="68"/>
      <c r="T221" s="68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8"/>
      <c r="S222" s="68"/>
      <c r="T222" s="68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68"/>
      <c r="S223" s="68"/>
      <c r="T223" s="68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8"/>
      <c r="S224" s="68"/>
      <c r="T224" s="68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68"/>
      <c r="S225" s="68"/>
      <c r="T225" s="68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68"/>
      <c r="S226" s="68"/>
      <c r="T226" s="68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8"/>
      <c r="S227" s="68"/>
      <c r="T227" s="68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68"/>
      <c r="S228" s="68"/>
      <c r="T228" s="68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8"/>
      <c r="S229" s="68"/>
      <c r="T229" s="68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8"/>
      <c r="S230" s="68"/>
      <c r="T230" s="68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8"/>
      <c r="S231" s="68"/>
      <c r="T231" s="68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8"/>
      <c r="S232" s="68"/>
      <c r="T232" s="68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8"/>
      <c r="S233" s="68"/>
      <c r="T233" s="68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8"/>
      <c r="S234" s="68"/>
      <c r="T234" s="68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8"/>
      <c r="S235" s="68"/>
      <c r="T235" s="68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8"/>
      <c r="S236" s="68"/>
      <c r="T236" s="68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8"/>
      <c r="S237" s="68"/>
      <c r="T237" s="68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8"/>
      <c r="S238" s="68"/>
      <c r="T238" s="68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8"/>
      <c r="S239" s="68"/>
      <c r="T239" s="68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8"/>
      <c r="S240" s="68"/>
      <c r="T240" s="68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8"/>
      <c r="S241" s="68"/>
      <c r="T241" s="68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8"/>
      <c r="S242" s="68"/>
      <c r="T242" s="68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8"/>
      <c r="S243" s="68"/>
      <c r="T243" s="68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8"/>
      <c r="S244" s="68"/>
      <c r="T244" s="68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8"/>
      <c r="S245" s="68"/>
      <c r="T245" s="68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8"/>
      <c r="S246" s="68"/>
      <c r="T246" s="68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68"/>
      <c r="S247" s="68"/>
      <c r="T247" s="68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68"/>
      <c r="S248" s="68"/>
      <c r="T248" s="68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68"/>
      <c r="S249" s="68"/>
      <c r="T249" s="68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68"/>
      <c r="S250" s="68"/>
      <c r="T250" s="68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68"/>
      <c r="S251" s="68"/>
      <c r="T251" s="68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68"/>
      <c r="S252" s="68"/>
      <c r="T252" s="68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68"/>
      <c r="S253" s="68"/>
      <c r="T253" s="68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68"/>
      <c r="S254" s="68"/>
      <c r="T254" s="68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68"/>
      <c r="S255" s="68"/>
      <c r="T255" s="68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68"/>
      <c r="S256" s="68"/>
      <c r="T256" s="68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68"/>
      <c r="S257" s="68"/>
      <c r="T257" s="68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68"/>
      <c r="S258" s="68"/>
      <c r="T258" s="68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68"/>
      <c r="S259" s="68"/>
      <c r="T259" s="68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68"/>
      <c r="S260" s="68"/>
      <c r="T260" s="68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68"/>
      <c r="S261" s="68"/>
      <c r="T261" s="68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68"/>
      <c r="S262" s="68"/>
      <c r="T262" s="68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68"/>
      <c r="S263" s="68"/>
      <c r="T263" s="68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68"/>
      <c r="S264" s="68"/>
      <c r="T264" s="68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8"/>
      <c r="S265" s="68"/>
      <c r="T265" s="68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68"/>
      <c r="S266" s="68"/>
      <c r="T266" s="68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68"/>
      <c r="S267" s="68"/>
      <c r="T267" s="68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8"/>
      <c r="S268" s="68"/>
      <c r="T268" s="68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68"/>
      <c r="S269" s="68"/>
      <c r="T269" s="68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68"/>
      <c r="S270" s="68"/>
      <c r="T270" s="68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8"/>
      <c r="S271" s="68"/>
      <c r="T271" s="68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68"/>
      <c r="S272" s="68"/>
      <c r="T272" s="68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8"/>
      <c r="S273" s="68"/>
      <c r="T273" s="68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68"/>
      <c r="S274" s="68"/>
      <c r="T274" s="68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68"/>
      <c r="S275" s="68"/>
      <c r="T275" s="68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68"/>
      <c r="S276" s="68"/>
      <c r="T276" s="68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68"/>
      <c r="S277" s="68"/>
      <c r="T277" s="68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68"/>
      <c r="S278" s="68"/>
      <c r="T278" s="68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8"/>
      <c r="S279" s="68"/>
      <c r="T279" s="68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8"/>
      <c r="S280" s="68"/>
      <c r="T280" s="68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68"/>
      <c r="S281" s="68"/>
      <c r="T281" s="68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8"/>
      <c r="S282" s="68"/>
      <c r="T282" s="68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68"/>
      <c r="S283" s="68"/>
      <c r="T283" s="68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68"/>
      <c r="S284" s="68"/>
      <c r="T284" s="68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68"/>
      <c r="S285" s="68"/>
      <c r="T285" s="68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68"/>
      <c r="S286" s="68"/>
      <c r="T286" s="68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8"/>
      <c r="S287" s="68"/>
      <c r="T287" s="68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8"/>
      <c r="S288" s="68"/>
      <c r="T288" s="68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8"/>
      <c r="S289" s="68"/>
      <c r="T289" s="68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8"/>
      <c r="S290" s="68"/>
      <c r="T290" s="68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68"/>
      <c r="S291" s="68"/>
      <c r="T291" s="68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8"/>
      <c r="S292" s="68"/>
      <c r="T292" s="68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68"/>
      <c r="S293" s="68"/>
      <c r="T293" s="68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68"/>
      <c r="S294" s="68"/>
      <c r="T294" s="68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68"/>
      <c r="S295" s="68"/>
      <c r="T295" s="68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68"/>
      <c r="S296" s="68"/>
      <c r="T296" s="68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68"/>
      <c r="S297" s="68"/>
      <c r="T297" s="68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68"/>
      <c r="S298" s="68"/>
      <c r="T298" s="68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68"/>
      <c r="S299" s="68"/>
      <c r="T299" s="68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68"/>
      <c r="S300" s="68"/>
      <c r="T300" s="68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68"/>
      <c r="S301" s="68"/>
      <c r="T301" s="68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68"/>
      <c r="S302" s="68"/>
      <c r="T302" s="68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68"/>
      <c r="S303" s="68"/>
      <c r="T303" s="68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68"/>
      <c r="S304" s="68"/>
      <c r="T304" s="68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68"/>
      <c r="S305" s="68"/>
      <c r="T305" s="68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68"/>
      <c r="S306" s="68"/>
      <c r="T306" s="68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68"/>
      <c r="S307" s="68"/>
      <c r="T307" s="68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68"/>
      <c r="S308" s="68"/>
      <c r="T308" s="68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68"/>
      <c r="S309" s="68"/>
      <c r="T309" s="68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68"/>
      <c r="S310" s="68"/>
      <c r="T310" s="68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68"/>
      <c r="S311" s="68"/>
      <c r="T311" s="68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68"/>
      <c r="S312" s="68"/>
      <c r="T312" s="68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68"/>
      <c r="S313" s="68"/>
      <c r="T313" s="68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68"/>
      <c r="S314" s="68"/>
      <c r="T314" s="68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68"/>
      <c r="S315" s="68"/>
      <c r="T315" s="68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68"/>
      <c r="S316" s="68"/>
      <c r="T316" s="68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68"/>
      <c r="S317" s="68"/>
      <c r="T317" s="68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68"/>
      <c r="S318" s="68"/>
      <c r="T318" s="68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68"/>
      <c r="S319" s="68"/>
      <c r="T319" s="68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68"/>
      <c r="S320" s="68"/>
      <c r="T320" s="68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68"/>
      <c r="S321" s="68"/>
      <c r="T321" s="68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68"/>
      <c r="S322" s="68"/>
      <c r="T322" s="68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68"/>
      <c r="S323" s="68"/>
      <c r="T323" s="68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68"/>
      <c r="S324" s="68"/>
      <c r="T324" s="68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68"/>
      <c r="S325" s="68"/>
      <c r="T325" s="68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68"/>
      <c r="S326" s="68"/>
      <c r="T326" s="68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68"/>
      <c r="S327" s="68"/>
      <c r="T327" s="68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68"/>
      <c r="S328" s="68"/>
      <c r="T328" s="68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68"/>
      <c r="S329" s="68"/>
      <c r="T329" s="68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68"/>
      <c r="S330" s="68"/>
      <c r="T330" s="68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68"/>
      <c r="S331" s="68"/>
      <c r="T331" s="68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68"/>
      <c r="S332" s="68"/>
      <c r="T332" s="68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68"/>
      <c r="S333" s="68"/>
      <c r="T333" s="68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68"/>
      <c r="S334" s="68"/>
      <c r="T334" s="68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68"/>
      <c r="S335" s="68"/>
      <c r="T335" s="68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68"/>
      <c r="S336" s="68"/>
      <c r="T336" s="68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68"/>
      <c r="S337" s="68"/>
      <c r="T337" s="68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68"/>
      <c r="S338" s="68"/>
      <c r="T338" s="68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68"/>
      <c r="S339" s="68"/>
      <c r="T339" s="68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68"/>
      <c r="S340" s="68"/>
      <c r="T340" s="68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68"/>
      <c r="S341" s="68"/>
      <c r="T341" s="68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68"/>
      <c r="S342" s="68"/>
      <c r="T342" s="68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68"/>
      <c r="S343" s="68"/>
      <c r="T343" s="68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68"/>
      <c r="S344" s="68"/>
      <c r="T344" s="68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68"/>
      <c r="S345" s="68"/>
      <c r="T345" s="68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68"/>
      <c r="S346" s="68"/>
      <c r="T346" s="68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68"/>
      <c r="S347" s="68"/>
      <c r="T347" s="68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68"/>
      <c r="S348" s="68"/>
      <c r="T348" s="68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68"/>
      <c r="S349" s="68"/>
      <c r="T349" s="68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68"/>
      <c r="S350" s="68"/>
      <c r="T350" s="68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68"/>
      <c r="S351" s="68"/>
      <c r="T351" s="68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68"/>
      <c r="S352" s="68"/>
      <c r="T352" s="68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68"/>
      <c r="S353" s="68"/>
      <c r="T353" s="68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68"/>
      <c r="S354" s="68"/>
      <c r="T354" s="68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68"/>
      <c r="S355" s="68"/>
      <c r="T355" s="68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68"/>
      <c r="S356" s="68"/>
      <c r="T356" s="68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68"/>
      <c r="S357" s="68"/>
      <c r="T357" s="68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68"/>
      <c r="S358" s="68"/>
      <c r="T358" s="68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68"/>
      <c r="S359" s="68"/>
      <c r="T359" s="68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68"/>
      <c r="S360" s="68"/>
      <c r="T360" s="68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68"/>
      <c r="S361" s="68"/>
      <c r="T361" s="68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68"/>
      <c r="S362" s="68"/>
      <c r="T362" s="68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68"/>
      <c r="S363" s="68"/>
      <c r="T363" s="68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68"/>
      <c r="S364" s="68"/>
      <c r="T364" s="68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68"/>
      <c r="S365" s="68"/>
      <c r="T365" s="68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68"/>
      <c r="S366" s="68"/>
      <c r="T366" s="68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68"/>
      <c r="S367" s="68"/>
      <c r="T367" s="68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68"/>
      <c r="S368" s="68"/>
      <c r="T368" s="68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68"/>
      <c r="S369" s="68"/>
      <c r="T369" s="68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68"/>
      <c r="S370" s="68"/>
      <c r="T370" s="68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68"/>
      <c r="S371" s="68"/>
      <c r="T371" s="68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68"/>
      <c r="S372" s="68"/>
      <c r="T372" s="68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68"/>
      <c r="S373" s="68"/>
      <c r="T373" s="68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68"/>
      <c r="S374" s="68"/>
      <c r="T374" s="68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68"/>
      <c r="S375" s="68"/>
      <c r="T375" s="68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68"/>
      <c r="S376" s="68"/>
      <c r="T376" s="68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68"/>
      <c r="S377" s="68"/>
      <c r="T377" s="68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68"/>
      <c r="S378" s="68"/>
      <c r="T378" s="68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68"/>
      <c r="S379" s="68"/>
      <c r="T379" s="68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68"/>
      <c r="S380" s="68"/>
      <c r="T380" s="68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68"/>
      <c r="S381" s="68"/>
      <c r="T381" s="68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68"/>
      <c r="S382" s="68"/>
      <c r="T382" s="68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68"/>
      <c r="S383" s="68"/>
      <c r="T383" s="68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68"/>
      <c r="S384" s="68"/>
      <c r="T384" s="68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68"/>
      <c r="S385" s="68"/>
      <c r="T385" s="68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68"/>
      <c r="S386" s="68"/>
      <c r="T386" s="68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68"/>
      <c r="S387" s="68"/>
      <c r="T387" s="68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68"/>
      <c r="S388" s="68"/>
      <c r="T388" s="68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68"/>
      <c r="S389" s="68"/>
      <c r="T389" s="68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68"/>
      <c r="S390" s="68"/>
      <c r="T390" s="68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68"/>
      <c r="S391" s="68"/>
      <c r="T391" s="68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68"/>
      <c r="S392" s="68"/>
      <c r="T392" s="68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68"/>
      <c r="S393" s="68"/>
      <c r="T393" s="68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68"/>
      <c r="S394" s="68"/>
      <c r="T394" s="68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68"/>
      <c r="S395" s="68"/>
      <c r="T395" s="68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68"/>
      <c r="S396" s="68"/>
      <c r="T396" s="68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68"/>
      <c r="S397" s="68"/>
      <c r="T397" s="68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68"/>
      <c r="S398" s="68"/>
      <c r="T398" s="68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68"/>
      <c r="S399" s="68"/>
      <c r="T399" s="68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68"/>
      <c r="S400" s="68"/>
      <c r="T400" s="68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68"/>
      <c r="S401" s="68"/>
      <c r="T401" s="68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68"/>
      <c r="S402" s="68"/>
      <c r="T402" s="68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68"/>
      <c r="S403" s="68"/>
      <c r="T403" s="68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68"/>
      <c r="S404" s="68"/>
      <c r="T404" s="68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68"/>
      <c r="S405" s="68"/>
      <c r="T405" s="68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68"/>
      <c r="S406" s="68"/>
      <c r="T406" s="68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68"/>
      <c r="S407" s="68"/>
      <c r="T407" s="68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68"/>
      <c r="S408" s="68"/>
      <c r="T408" s="68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68"/>
      <c r="S409" s="68"/>
      <c r="T409" s="68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68"/>
      <c r="S410" s="68"/>
      <c r="T410" s="68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68"/>
      <c r="S411" s="68"/>
      <c r="T411" s="68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68"/>
      <c r="S412" s="68"/>
      <c r="T412" s="68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68"/>
      <c r="S413" s="68"/>
      <c r="T413" s="68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68"/>
      <c r="S414" s="68"/>
      <c r="T414" s="68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68"/>
      <c r="S415" s="68"/>
      <c r="T415" s="68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68"/>
      <c r="S416" s="68"/>
      <c r="T416" s="68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68"/>
      <c r="S417" s="68"/>
      <c r="T417" s="68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68"/>
      <c r="S418" s="68"/>
      <c r="T418" s="68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68"/>
      <c r="S419" s="68"/>
      <c r="T419" s="68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68"/>
      <c r="S420" s="68"/>
      <c r="T420" s="68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68"/>
      <c r="S421" s="68"/>
      <c r="T421" s="68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68"/>
      <c r="S422" s="68"/>
      <c r="T422" s="68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68"/>
      <c r="S423" s="68"/>
      <c r="T423" s="68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68"/>
      <c r="S424" s="68"/>
      <c r="T424" s="68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68"/>
      <c r="S425" s="68"/>
      <c r="T425" s="68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68"/>
      <c r="S426" s="68"/>
      <c r="T426" s="68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68"/>
      <c r="S427" s="68"/>
      <c r="T427" s="68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68"/>
      <c r="S428" s="68"/>
      <c r="T428" s="68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68"/>
      <c r="S429" s="68"/>
      <c r="T429" s="68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68"/>
      <c r="S430" s="68"/>
      <c r="T430" s="68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68"/>
      <c r="S431" s="68"/>
      <c r="T431" s="68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68"/>
      <c r="S432" s="68"/>
      <c r="T432" s="68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68"/>
      <c r="S433" s="68"/>
      <c r="T433" s="68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68"/>
      <c r="S434" s="68"/>
      <c r="T434" s="68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68"/>
      <c r="S435" s="68"/>
      <c r="T435" s="68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68"/>
      <c r="S436" s="68"/>
      <c r="T436" s="68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68"/>
      <c r="S437" s="68"/>
      <c r="T437" s="68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68"/>
      <c r="S438" s="68"/>
      <c r="T438" s="68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68"/>
      <c r="S439" s="68"/>
      <c r="T439" s="68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68"/>
      <c r="S440" s="68"/>
      <c r="T440" s="68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68"/>
      <c r="S441" s="68"/>
      <c r="T441" s="68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68"/>
      <c r="S442" s="68"/>
      <c r="T442" s="68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68"/>
      <c r="S443" s="68"/>
      <c r="T443" s="68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68"/>
      <c r="S444" s="68"/>
      <c r="T444" s="68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68"/>
      <c r="S445" s="68"/>
      <c r="T445" s="68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68"/>
      <c r="S446" s="68"/>
      <c r="T446" s="68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68"/>
      <c r="S447" s="68"/>
      <c r="T447" s="68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68"/>
      <c r="S448" s="68"/>
      <c r="T448" s="68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68"/>
      <c r="S449" s="68"/>
      <c r="T449" s="68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68"/>
      <c r="S450" s="68"/>
      <c r="T450" s="68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68"/>
      <c r="S451" s="68"/>
      <c r="T451" s="68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68"/>
      <c r="S452" s="68"/>
      <c r="T452" s="68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68"/>
      <c r="S453" s="68"/>
      <c r="T453" s="68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68"/>
      <c r="S454" s="68"/>
      <c r="T454" s="68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68"/>
      <c r="S455" s="68"/>
      <c r="T455" s="68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68"/>
      <c r="S456" s="68"/>
      <c r="T456" s="68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68"/>
      <c r="S457" s="68"/>
      <c r="T457" s="68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68"/>
      <c r="S458" s="68"/>
      <c r="T458" s="68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68"/>
      <c r="S459" s="68"/>
      <c r="T459" s="68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68"/>
      <c r="S460" s="68"/>
      <c r="T460" s="68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68"/>
      <c r="S461" s="68"/>
      <c r="T461" s="68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68"/>
      <c r="S462" s="68"/>
      <c r="T462" s="68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68"/>
      <c r="S463" s="68"/>
      <c r="T463" s="68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68"/>
      <c r="S464" s="68"/>
      <c r="T464" s="68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68"/>
      <c r="S465" s="68"/>
      <c r="T465" s="68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68"/>
      <c r="S466" s="68"/>
      <c r="T466" s="68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68"/>
      <c r="S467" s="68"/>
      <c r="T467" s="68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68"/>
      <c r="S468" s="68"/>
      <c r="T468" s="68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68"/>
      <c r="S469" s="68"/>
      <c r="T469" s="68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68"/>
      <c r="S470" s="68"/>
      <c r="T470" s="68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68"/>
      <c r="S471" s="68"/>
      <c r="T471" s="68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68"/>
      <c r="S472" s="68"/>
      <c r="T472" s="68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68"/>
      <c r="S473" s="68"/>
      <c r="T473" s="68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68"/>
      <c r="S474" s="68"/>
      <c r="T474" s="68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68"/>
      <c r="S475" s="68"/>
      <c r="T475" s="68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68"/>
      <c r="S476" s="68"/>
      <c r="T476" s="68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68"/>
      <c r="S477" s="68"/>
      <c r="T477" s="68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68"/>
      <c r="S478" s="68"/>
      <c r="T478" s="68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68"/>
      <c r="S479" s="68"/>
      <c r="T479" s="68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68"/>
      <c r="S480" s="68"/>
      <c r="T480" s="68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68"/>
      <c r="S481" s="68"/>
      <c r="T481" s="68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68"/>
      <c r="S482" s="68"/>
      <c r="T482" s="68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68"/>
      <c r="S483" s="68"/>
      <c r="T483" s="68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68"/>
      <c r="S484" s="68"/>
      <c r="T484" s="68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68"/>
      <c r="S485" s="68"/>
      <c r="T485" s="68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68"/>
      <c r="S486" s="68"/>
      <c r="T486" s="68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68"/>
      <c r="S487" s="68"/>
      <c r="T487" s="68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68"/>
      <c r="S488" s="68"/>
      <c r="T488" s="68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68"/>
      <c r="S489" s="68"/>
      <c r="T489" s="68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68"/>
      <c r="S490" s="68"/>
      <c r="T490" s="68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68"/>
      <c r="S491" s="68"/>
      <c r="T491" s="68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68"/>
      <c r="S492" s="68"/>
      <c r="T492" s="68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68"/>
      <c r="S493" s="68"/>
      <c r="T493" s="68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68"/>
      <c r="S494" s="68"/>
      <c r="T494" s="68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68"/>
      <c r="S495" s="68"/>
      <c r="T495" s="68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68"/>
      <c r="S496" s="68"/>
      <c r="T496" s="68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68"/>
      <c r="S497" s="68"/>
      <c r="T497" s="68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68"/>
      <c r="S498" s="68"/>
      <c r="T498" s="68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68"/>
      <c r="S499" s="68"/>
      <c r="T499" s="68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68"/>
      <c r="S500" s="68"/>
      <c r="T500" s="68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68"/>
      <c r="S501" s="68"/>
      <c r="T501" s="68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68"/>
      <c r="S502" s="68"/>
      <c r="T502" s="68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68"/>
      <c r="S503" s="68"/>
      <c r="T503" s="68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68"/>
      <c r="S504" s="68"/>
      <c r="T504" s="68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68"/>
      <c r="S505" s="68"/>
      <c r="T505" s="68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68"/>
      <c r="S506" s="68"/>
      <c r="T506" s="68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68"/>
      <c r="S507" s="68"/>
      <c r="T507" s="68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68"/>
      <c r="S508" s="68"/>
      <c r="T508" s="68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68"/>
      <c r="S509" s="68"/>
      <c r="T509" s="68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68"/>
      <c r="S510" s="68"/>
      <c r="T510" s="68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68"/>
      <c r="S511" s="68"/>
      <c r="T511" s="68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68"/>
      <c r="S512" s="68"/>
      <c r="T512" s="68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68"/>
      <c r="S513" s="68"/>
      <c r="T513" s="68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68"/>
      <c r="S514" s="68"/>
      <c r="T514" s="68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68"/>
      <c r="S515" s="68"/>
      <c r="T515" s="68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68"/>
      <c r="S516" s="68"/>
      <c r="T516" s="68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68"/>
      <c r="S517" s="68"/>
      <c r="T517" s="68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68"/>
      <c r="S518" s="68"/>
      <c r="T518" s="68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68"/>
      <c r="S519" s="68"/>
      <c r="T519" s="68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68"/>
      <c r="S520" s="68"/>
      <c r="T520" s="68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68"/>
      <c r="S521" s="68"/>
      <c r="T521" s="68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68"/>
      <c r="S522" s="68"/>
      <c r="T522" s="68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68"/>
      <c r="S523" s="68"/>
      <c r="T523" s="68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68"/>
      <c r="S524" s="68"/>
      <c r="T524" s="68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68"/>
      <c r="S525" s="68"/>
      <c r="T525" s="68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68"/>
      <c r="S526" s="68"/>
      <c r="T526" s="68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68"/>
      <c r="S527" s="68"/>
      <c r="T527" s="68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68"/>
      <c r="S528" s="68"/>
      <c r="T528" s="68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68"/>
      <c r="S529" s="68"/>
      <c r="T529" s="68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68"/>
      <c r="S530" s="68"/>
      <c r="T530" s="68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68"/>
      <c r="S531" s="68"/>
      <c r="T531" s="68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68"/>
      <c r="S532" s="68"/>
      <c r="T532" s="68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68"/>
      <c r="S533" s="68"/>
      <c r="T533" s="68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68"/>
      <c r="S534" s="68"/>
      <c r="T534" s="68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68"/>
      <c r="S535" s="68"/>
      <c r="T535" s="68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68"/>
      <c r="S536" s="68"/>
      <c r="T536" s="68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68"/>
      <c r="S537" s="68"/>
      <c r="T537" s="68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68"/>
      <c r="S538" s="68"/>
      <c r="T538" s="68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68"/>
      <c r="S539" s="68"/>
      <c r="T539" s="68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68"/>
      <c r="S540" s="68"/>
      <c r="T540" s="68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68"/>
      <c r="S541" s="68"/>
      <c r="T541" s="68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68"/>
      <c r="S542" s="68"/>
      <c r="T542" s="68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68"/>
      <c r="S543" s="68"/>
      <c r="T543" s="68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68"/>
      <c r="S544" s="68"/>
      <c r="T544" s="68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68"/>
      <c r="S545" s="68"/>
      <c r="T545" s="68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68"/>
      <c r="S546" s="68"/>
      <c r="T546" s="68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68"/>
      <c r="S547" s="68"/>
      <c r="T547" s="68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68"/>
      <c r="S548" s="68"/>
      <c r="T548" s="68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68"/>
      <c r="S549" s="68"/>
      <c r="T549" s="68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68"/>
      <c r="S550" s="68"/>
      <c r="T550" s="68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68"/>
      <c r="S551" s="68"/>
      <c r="T551" s="68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68"/>
      <c r="S552" s="68"/>
      <c r="T552" s="68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68"/>
      <c r="S553" s="68"/>
      <c r="T553" s="68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68"/>
      <c r="S554" s="68"/>
      <c r="T554" s="68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68"/>
      <c r="S555" s="68"/>
      <c r="T555" s="68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68"/>
      <c r="S556" s="68"/>
      <c r="T556" s="68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68"/>
      <c r="S557" s="68"/>
      <c r="T557" s="68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68"/>
      <c r="S558" s="68"/>
      <c r="T558" s="68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68"/>
      <c r="S559" s="68"/>
      <c r="T559" s="68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68"/>
      <c r="S560" s="68"/>
      <c r="T560" s="68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68"/>
      <c r="S561" s="68"/>
      <c r="T561" s="68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68"/>
      <c r="S562" s="68"/>
      <c r="T562" s="68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68"/>
      <c r="S563" s="68"/>
      <c r="T563" s="68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68"/>
      <c r="S564" s="68"/>
      <c r="T564" s="68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68"/>
      <c r="S565" s="68"/>
      <c r="T565" s="68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68"/>
      <c r="S566" s="68"/>
      <c r="T566" s="68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68"/>
      <c r="S567" s="68"/>
      <c r="T567" s="68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68"/>
      <c r="S568" s="68"/>
      <c r="T568" s="68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68"/>
      <c r="S569" s="68"/>
      <c r="T569" s="68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68"/>
      <c r="S570" s="68"/>
      <c r="T570" s="68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68"/>
      <c r="S571" s="68"/>
      <c r="T571" s="68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68"/>
      <c r="S572" s="68"/>
      <c r="T572" s="68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68"/>
      <c r="S573" s="68"/>
      <c r="T573" s="68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68"/>
      <c r="S574" s="68"/>
      <c r="T574" s="68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68"/>
      <c r="S575" s="68"/>
      <c r="T575" s="68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68"/>
      <c r="S576" s="68"/>
      <c r="T576" s="68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68"/>
      <c r="S577" s="68"/>
      <c r="T577" s="68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68"/>
      <c r="S578" s="68"/>
      <c r="T578" s="68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68"/>
      <c r="S579" s="68"/>
      <c r="T579" s="68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68"/>
      <c r="S580" s="68"/>
      <c r="T580" s="68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68"/>
      <c r="S581" s="68"/>
      <c r="T581" s="68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68"/>
      <c r="S582" s="68"/>
      <c r="T582" s="68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68"/>
      <c r="S583" s="68"/>
      <c r="T583" s="68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68"/>
      <c r="S584" s="68"/>
      <c r="T584" s="68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68"/>
      <c r="S585" s="68"/>
      <c r="T585" s="68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68"/>
      <c r="S586" s="68"/>
      <c r="T586" s="68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68"/>
      <c r="S587" s="68"/>
      <c r="T587" s="68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68"/>
      <c r="S588" s="68"/>
      <c r="T588" s="68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68"/>
      <c r="S589" s="68"/>
      <c r="T589" s="68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68"/>
      <c r="S590" s="68"/>
      <c r="T590" s="68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68"/>
      <c r="S591" s="68"/>
      <c r="T591" s="68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68"/>
      <c r="S592" s="68"/>
      <c r="T592" s="68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68"/>
      <c r="S593" s="68"/>
      <c r="T593" s="68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68"/>
      <c r="S594" s="68"/>
      <c r="T594" s="68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68"/>
      <c r="S595" s="68"/>
      <c r="T595" s="68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68"/>
      <c r="S596" s="68"/>
      <c r="T596" s="68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68"/>
      <c r="S597" s="68"/>
      <c r="T597" s="68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68"/>
      <c r="S598" s="68"/>
      <c r="T598" s="68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68"/>
      <c r="S599" s="68"/>
      <c r="T599" s="68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68"/>
      <c r="S600" s="68"/>
      <c r="T600" s="68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68"/>
      <c r="S601" s="68"/>
      <c r="T601" s="68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68"/>
      <c r="S602" s="68"/>
      <c r="T602" s="68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68"/>
      <c r="S603" s="68"/>
      <c r="T603" s="68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68"/>
      <c r="S604" s="68"/>
      <c r="T604" s="68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68"/>
      <c r="S605" s="68"/>
      <c r="T605" s="68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68"/>
      <c r="S606" s="68"/>
      <c r="T606" s="68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68"/>
      <c r="S607" s="68"/>
      <c r="T607" s="68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68"/>
      <c r="S608" s="68"/>
      <c r="T608" s="68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68"/>
      <c r="S609" s="68"/>
      <c r="T609" s="68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68"/>
      <c r="S610" s="68"/>
      <c r="T610" s="68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68"/>
      <c r="S611" s="68"/>
      <c r="T611" s="68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68"/>
      <c r="S612" s="68"/>
      <c r="T612" s="68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68"/>
      <c r="S613" s="68"/>
      <c r="T613" s="68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68"/>
      <c r="S614" s="68"/>
      <c r="T614" s="68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68"/>
      <c r="S615" s="68"/>
      <c r="T615" s="68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68"/>
      <c r="S616" s="68"/>
      <c r="T616" s="68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68"/>
      <c r="S617" s="68"/>
      <c r="T617" s="68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68"/>
      <c r="S618" s="68"/>
      <c r="T618" s="68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68"/>
      <c r="S619" s="68"/>
      <c r="T619" s="68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68"/>
      <c r="S620" s="68"/>
      <c r="T620" s="68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68"/>
      <c r="S621" s="68"/>
      <c r="T621" s="68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68"/>
      <c r="S622" s="68"/>
      <c r="T622" s="68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68"/>
      <c r="S623" s="68"/>
      <c r="T623" s="68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68"/>
      <c r="S624" s="68"/>
      <c r="T624" s="68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68"/>
      <c r="S625" s="68"/>
      <c r="T625" s="68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68"/>
      <c r="S626" s="68"/>
      <c r="T626" s="68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68"/>
      <c r="S627" s="68"/>
      <c r="T627" s="68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68"/>
      <c r="S628" s="68"/>
      <c r="T628" s="68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68"/>
      <c r="S629" s="68"/>
      <c r="T629" s="68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68"/>
      <c r="S630" s="68"/>
      <c r="T630" s="68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68"/>
      <c r="S631" s="68"/>
      <c r="T631" s="68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68"/>
      <c r="S632" s="68"/>
      <c r="T632" s="68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68"/>
      <c r="S633" s="68"/>
      <c r="T633" s="68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68"/>
      <c r="S634" s="68"/>
      <c r="T634" s="68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68"/>
      <c r="S635" s="68"/>
      <c r="T635" s="68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68"/>
      <c r="S636" s="68"/>
      <c r="T636" s="68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68"/>
      <c r="S637" s="68"/>
      <c r="T637" s="68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68"/>
      <c r="S638" s="68"/>
      <c r="T638" s="68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68"/>
      <c r="S639" s="68"/>
      <c r="T639" s="68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68"/>
      <c r="S640" s="68"/>
      <c r="T640" s="68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68"/>
      <c r="S641" s="68"/>
      <c r="T641" s="68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68"/>
      <c r="S642" s="68"/>
      <c r="T642" s="68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68"/>
      <c r="S643" s="68"/>
      <c r="T643" s="68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68"/>
      <c r="S644" s="68"/>
      <c r="T644" s="68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68"/>
      <c r="S645" s="68"/>
      <c r="T645" s="68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68"/>
      <c r="S646" s="68"/>
      <c r="T646" s="68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68"/>
      <c r="S647" s="68"/>
      <c r="T647" s="68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68"/>
      <c r="S648" s="68"/>
      <c r="T648" s="68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68"/>
      <c r="S649" s="68"/>
      <c r="T649" s="68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68"/>
      <c r="S650" s="68"/>
      <c r="T650" s="68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68"/>
      <c r="S651" s="68"/>
      <c r="T651" s="68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68"/>
      <c r="S652" s="68"/>
      <c r="T652" s="68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68"/>
      <c r="S653" s="68"/>
      <c r="T653" s="68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68"/>
      <c r="S654" s="68"/>
      <c r="T654" s="68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68"/>
      <c r="S655" s="68"/>
      <c r="T655" s="68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68"/>
      <c r="S656" s="68"/>
      <c r="T656" s="68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68"/>
      <c r="S657" s="68"/>
      <c r="T657" s="68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68"/>
      <c r="S658" s="68"/>
      <c r="T658" s="68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68"/>
      <c r="S659" s="68"/>
      <c r="T659" s="68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68"/>
      <c r="S660" s="68"/>
      <c r="T660" s="68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68"/>
      <c r="S661" s="68"/>
      <c r="T661" s="68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68"/>
      <c r="S662" s="68"/>
      <c r="T662" s="68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68"/>
      <c r="S663" s="68"/>
      <c r="T663" s="68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68"/>
      <c r="S664" s="68"/>
      <c r="T664" s="68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68"/>
      <c r="S665" s="68"/>
      <c r="T665" s="68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68"/>
      <c r="S666" s="68"/>
      <c r="T666" s="68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68"/>
      <c r="S667" s="68"/>
      <c r="T667" s="68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68"/>
      <c r="S668" s="68"/>
      <c r="T668" s="68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68"/>
      <c r="S669" s="68"/>
      <c r="T669" s="68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68"/>
      <c r="S670" s="68"/>
      <c r="T670" s="68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68"/>
      <c r="S671" s="68"/>
      <c r="T671" s="68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68"/>
      <c r="S672" s="68"/>
      <c r="T672" s="68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68"/>
      <c r="S673" s="68"/>
      <c r="T673" s="68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68"/>
      <c r="S674" s="68"/>
      <c r="T674" s="68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68"/>
      <c r="S675" s="68"/>
      <c r="T675" s="68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68"/>
      <c r="S676" s="68"/>
      <c r="T676" s="68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68"/>
      <c r="S677" s="68"/>
      <c r="T677" s="68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68"/>
      <c r="S678" s="68"/>
      <c r="T678" s="68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68"/>
      <c r="S679" s="68"/>
      <c r="T679" s="68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68"/>
      <c r="S680" s="68"/>
      <c r="T680" s="68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68"/>
      <c r="S681" s="68"/>
      <c r="T681" s="68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68"/>
      <c r="S682" s="68"/>
      <c r="T682" s="68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68"/>
      <c r="S683" s="68"/>
      <c r="T683" s="68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68"/>
      <c r="S684" s="68"/>
      <c r="T684" s="68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68"/>
      <c r="S685" s="68"/>
      <c r="T685" s="68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68"/>
      <c r="S686" s="68"/>
      <c r="T686" s="68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68"/>
      <c r="S687" s="68"/>
      <c r="T687" s="68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68"/>
      <c r="S688" s="68"/>
      <c r="T688" s="68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68"/>
      <c r="S689" s="68"/>
      <c r="T689" s="68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68"/>
      <c r="S690" s="68"/>
      <c r="T690" s="68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68"/>
      <c r="S691" s="68"/>
      <c r="T691" s="68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68"/>
      <c r="S692" s="68"/>
      <c r="T692" s="68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68"/>
      <c r="S693" s="68"/>
      <c r="T693" s="68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68"/>
      <c r="S694" s="68"/>
      <c r="T694" s="68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68"/>
      <c r="S695" s="68"/>
      <c r="T695" s="68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68"/>
      <c r="S696" s="68"/>
      <c r="T696" s="68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68"/>
      <c r="S697" s="68"/>
      <c r="T697" s="68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68"/>
      <c r="S698" s="68"/>
      <c r="T698" s="68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68"/>
      <c r="S699" s="68"/>
      <c r="T699" s="68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68"/>
      <c r="S700" s="68"/>
      <c r="T700" s="68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68"/>
      <c r="S701" s="68"/>
      <c r="T701" s="68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68"/>
      <c r="S702" s="68"/>
      <c r="T702" s="68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68"/>
      <c r="S703" s="68"/>
      <c r="T703" s="68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68"/>
      <c r="S704" s="68"/>
      <c r="T704" s="68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68"/>
      <c r="S705" s="68"/>
      <c r="T705" s="68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68"/>
      <c r="S706" s="68"/>
      <c r="T706" s="68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68"/>
      <c r="S707" s="68"/>
      <c r="T707" s="68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68"/>
      <c r="S708" s="68"/>
      <c r="T708" s="68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68"/>
      <c r="S709" s="68"/>
      <c r="T709" s="68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68"/>
      <c r="S710" s="68"/>
      <c r="T710" s="68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68"/>
      <c r="S711" s="68"/>
      <c r="T711" s="68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68"/>
      <c r="S712" s="68"/>
      <c r="T712" s="68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68"/>
      <c r="S713" s="68"/>
      <c r="T713" s="68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68"/>
      <c r="S714" s="68"/>
      <c r="T714" s="68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68"/>
      <c r="S715" s="68"/>
      <c r="T715" s="68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68"/>
      <c r="S716" s="68"/>
      <c r="T716" s="68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68"/>
      <c r="S717" s="68"/>
      <c r="T717" s="68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68"/>
      <c r="S718" s="68"/>
      <c r="T718" s="68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68"/>
      <c r="S719" s="68"/>
      <c r="T719" s="68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68"/>
      <c r="S720" s="68"/>
      <c r="T720" s="68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68"/>
      <c r="S721" s="68"/>
      <c r="T721" s="68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68"/>
      <c r="S722" s="68"/>
      <c r="T722" s="68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68"/>
      <c r="S723" s="68"/>
      <c r="T723" s="68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68"/>
      <c r="S724" s="68"/>
      <c r="T724" s="68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68"/>
      <c r="S725" s="68"/>
      <c r="T725" s="68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68"/>
      <c r="S726" s="68"/>
      <c r="T726" s="68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68"/>
      <c r="S727" s="68"/>
      <c r="T727" s="68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68"/>
      <c r="S728" s="68"/>
      <c r="T728" s="68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68"/>
      <c r="S729" s="68"/>
      <c r="T729" s="68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68"/>
      <c r="S730" s="68"/>
      <c r="T730" s="68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68"/>
      <c r="S731" s="68"/>
      <c r="T731" s="68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68"/>
      <c r="S732" s="68"/>
      <c r="T732" s="68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68"/>
      <c r="S733" s="68"/>
      <c r="T733" s="68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68"/>
      <c r="S734" s="68"/>
      <c r="T734" s="68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68"/>
      <c r="S735" s="68"/>
      <c r="T735" s="68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68"/>
      <c r="S736" s="68"/>
      <c r="T736" s="68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68"/>
      <c r="S737" s="68"/>
      <c r="T737" s="68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68"/>
      <c r="S738" s="68"/>
      <c r="T738" s="68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68"/>
      <c r="S739" s="68"/>
      <c r="T739" s="68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68"/>
      <c r="S740" s="68"/>
      <c r="T740" s="68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68"/>
      <c r="S741" s="68"/>
      <c r="T741" s="68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68"/>
      <c r="S742" s="68"/>
      <c r="T742" s="68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68"/>
      <c r="S743" s="68"/>
      <c r="T743" s="68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68"/>
      <c r="S744" s="68"/>
      <c r="T744" s="68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68"/>
      <c r="S745" s="68"/>
      <c r="T745" s="68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68"/>
      <c r="S746" s="68"/>
      <c r="T746" s="68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68"/>
      <c r="S747" s="68"/>
      <c r="T747" s="68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68"/>
      <c r="S748" s="68"/>
      <c r="T748" s="68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68"/>
      <c r="S749" s="68"/>
      <c r="T749" s="68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68"/>
      <c r="S750" s="68"/>
      <c r="T750" s="68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68"/>
      <c r="S751" s="68"/>
      <c r="T751" s="68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68"/>
      <c r="S752" s="68"/>
      <c r="T752" s="68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68"/>
      <c r="S753" s="68"/>
      <c r="T753" s="68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68"/>
      <c r="S754" s="68"/>
      <c r="T754" s="68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68"/>
      <c r="S755" s="68"/>
      <c r="T755" s="68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68"/>
      <c r="S756" s="68"/>
      <c r="T756" s="68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68"/>
      <c r="S757" s="68"/>
      <c r="T757" s="68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68"/>
      <c r="S758" s="68"/>
      <c r="T758" s="68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68"/>
      <c r="S759" s="68"/>
      <c r="T759" s="68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68"/>
      <c r="S760" s="68"/>
      <c r="T760" s="68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68"/>
      <c r="S761" s="68"/>
      <c r="T761" s="68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68"/>
      <c r="S762" s="68"/>
      <c r="T762" s="68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68"/>
      <c r="S763" s="68"/>
      <c r="T763" s="68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68"/>
      <c r="S764" s="68"/>
      <c r="T764" s="68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68"/>
      <c r="S765" s="68"/>
      <c r="T765" s="68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68"/>
      <c r="S766" s="68"/>
      <c r="T766" s="68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68"/>
      <c r="S767" s="68"/>
      <c r="T767" s="68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68"/>
      <c r="S768" s="68"/>
      <c r="T768" s="68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68"/>
      <c r="S769" s="68"/>
      <c r="T769" s="68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68"/>
      <c r="S770" s="68"/>
      <c r="T770" s="68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68"/>
      <c r="S771" s="68"/>
      <c r="T771" s="68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68"/>
      <c r="S772" s="68"/>
      <c r="T772" s="68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68"/>
      <c r="S773" s="68"/>
      <c r="T773" s="68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68"/>
      <c r="S774" s="68"/>
      <c r="T774" s="68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68"/>
      <c r="S775" s="68"/>
      <c r="T775" s="68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68"/>
      <c r="S776" s="68"/>
      <c r="T776" s="68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68"/>
      <c r="S777" s="68"/>
      <c r="T777" s="68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68"/>
      <c r="S778" s="68"/>
      <c r="T778" s="68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68"/>
      <c r="S779" s="68"/>
      <c r="T779" s="68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68"/>
      <c r="S780" s="68"/>
      <c r="T780" s="68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68"/>
      <c r="S781" s="68"/>
      <c r="T781" s="68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68"/>
      <c r="S782" s="68"/>
      <c r="T782" s="68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68"/>
      <c r="S783" s="68"/>
      <c r="T783" s="68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68"/>
      <c r="S784" s="68"/>
      <c r="T784" s="68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68"/>
      <c r="S785" s="68"/>
      <c r="T785" s="68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68"/>
      <c r="S786" s="68"/>
      <c r="T786" s="68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68"/>
      <c r="S787" s="68"/>
      <c r="T787" s="68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68"/>
      <c r="S788" s="68"/>
      <c r="T788" s="68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68"/>
      <c r="S789" s="68"/>
      <c r="T789" s="68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68"/>
      <c r="S790" s="68"/>
      <c r="T790" s="68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68"/>
      <c r="S791" s="68"/>
      <c r="T791" s="68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68"/>
      <c r="S792" s="68"/>
      <c r="T792" s="68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68"/>
      <c r="S793" s="68"/>
      <c r="T793" s="68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68"/>
      <c r="S794" s="68"/>
      <c r="T794" s="68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68"/>
      <c r="S795" s="68"/>
      <c r="T795" s="68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68"/>
      <c r="S796" s="68"/>
      <c r="T796" s="68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68"/>
      <c r="S797" s="68"/>
      <c r="T797" s="68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68"/>
      <c r="S798" s="68"/>
      <c r="T798" s="68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68"/>
      <c r="S799" s="68"/>
      <c r="T799" s="68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68"/>
      <c r="S800" s="68"/>
      <c r="T800" s="68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68"/>
      <c r="S801" s="68"/>
      <c r="T801" s="68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68"/>
      <c r="S802" s="68"/>
      <c r="T802" s="68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68"/>
      <c r="S803" s="68"/>
      <c r="T803" s="68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68"/>
      <c r="S804" s="68"/>
      <c r="T804" s="68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68"/>
      <c r="S805" s="68"/>
      <c r="T805" s="68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68"/>
      <c r="S806" s="68"/>
      <c r="T806" s="68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68"/>
      <c r="S807" s="68"/>
      <c r="T807" s="68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68"/>
      <c r="S808" s="68"/>
      <c r="T808" s="68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68"/>
      <c r="S809" s="68"/>
      <c r="T809" s="68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68"/>
      <c r="S810" s="68"/>
      <c r="T810" s="68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68"/>
      <c r="S811" s="68"/>
      <c r="T811" s="68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68"/>
      <c r="S812" s="68"/>
      <c r="T812" s="68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68"/>
      <c r="S813" s="68"/>
      <c r="T813" s="68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68"/>
      <c r="S814" s="68"/>
      <c r="T814" s="68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68"/>
      <c r="S815" s="68"/>
      <c r="T815" s="68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68"/>
      <c r="S816" s="68"/>
      <c r="T816" s="68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68"/>
      <c r="S817" s="68"/>
      <c r="T817" s="68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68"/>
      <c r="S818" s="68"/>
      <c r="T818" s="68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68"/>
      <c r="S819" s="68"/>
      <c r="T819" s="68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68"/>
      <c r="S820" s="68"/>
      <c r="T820" s="68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68"/>
      <c r="S821" s="68"/>
      <c r="T821" s="68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68"/>
      <c r="S822" s="68"/>
      <c r="T822" s="68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68"/>
      <c r="S823" s="68"/>
      <c r="T823" s="68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68"/>
      <c r="S824" s="68"/>
      <c r="T824" s="68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68"/>
      <c r="S825" s="68"/>
      <c r="T825" s="68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68"/>
      <c r="S826" s="68"/>
      <c r="T826" s="68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68"/>
      <c r="S827" s="68"/>
      <c r="T827" s="68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68"/>
      <c r="S828" s="68"/>
      <c r="T828" s="68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68"/>
      <c r="S829" s="68"/>
      <c r="T829" s="68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68"/>
      <c r="S830" s="68"/>
      <c r="T830" s="68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68"/>
      <c r="S831" s="68"/>
      <c r="T831" s="68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68"/>
      <c r="S832" s="68"/>
      <c r="T832" s="68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68"/>
      <c r="S833" s="68"/>
      <c r="T833" s="68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68"/>
      <c r="S834" s="68"/>
      <c r="T834" s="68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68"/>
      <c r="S835" s="68"/>
      <c r="T835" s="68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68"/>
      <c r="S836" s="68"/>
      <c r="T836" s="68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68"/>
      <c r="S837" s="68"/>
      <c r="T837" s="68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68"/>
      <c r="S838" s="68"/>
      <c r="T838" s="68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68"/>
      <c r="S839" s="68"/>
      <c r="T839" s="68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68"/>
      <c r="S840" s="68"/>
      <c r="T840" s="68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68"/>
      <c r="S841" s="68"/>
      <c r="T841" s="68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68"/>
      <c r="S842" s="68"/>
      <c r="T842" s="68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68"/>
      <c r="S843" s="68"/>
      <c r="T843" s="68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68"/>
      <c r="S844" s="68"/>
      <c r="T844" s="68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68"/>
      <c r="S845" s="68"/>
      <c r="T845" s="68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68"/>
      <c r="S846" s="68"/>
      <c r="T846" s="68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68"/>
      <c r="S847" s="68"/>
      <c r="T847" s="68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68"/>
      <c r="S848" s="68"/>
      <c r="T848" s="68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68"/>
      <c r="S849" s="68"/>
      <c r="T849" s="68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68"/>
      <c r="S850" s="68"/>
      <c r="T850" s="68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68"/>
      <c r="S851" s="68"/>
      <c r="T851" s="68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68"/>
      <c r="S852" s="68"/>
      <c r="T852" s="68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68"/>
      <c r="S853" s="68"/>
      <c r="T853" s="68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68"/>
      <c r="S854" s="68"/>
      <c r="T854" s="68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68"/>
      <c r="S855" s="68"/>
      <c r="T855" s="68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68"/>
      <c r="S856" s="68"/>
      <c r="T856" s="68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68"/>
      <c r="S857" s="68"/>
      <c r="T857" s="68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68"/>
      <c r="S858" s="68"/>
      <c r="T858" s="68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68"/>
      <c r="S859" s="68"/>
      <c r="T859" s="68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68"/>
      <c r="S860" s="68"/>
      <c r="T860" s="68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68"/>
      <c r="S861" s="68"/>
      <c r="T861" s="68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68"/>
      <c r="S862" s="68"/>
      <c r="T862" s="68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68"/>
      <c r="S863" s="68"/>
      <c r="T863" s="68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68"/>
      <c r="S864" s="68"/>
      <c r="T864" s="68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68"/>
      <c r="S865" s="68"/>
      <c r="T865" s="68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68"/>
      <c r="S866" s="68"/>
      <c r="T866" s="68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68"/>
      <c r="S867" s="68"/>
      <c r="T867" s="68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68"/>
      <c r="S868" s="68"/>
      <c r="T868" s="68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68"/>
      <c r="S869" s="68"/>
      <c r="T869" s="68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68"/>
      <c r="S870" s="68"/>
      <c r="T870" s="68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68"/>
      <c r="S871" s="68"/>
      <c r="T871" s="68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68"/>
      <c r="S872" s="68"/>
      <c r="T872" s="68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68"/>
      <c r="S873" s="68"/>
      <c r="T873" s="68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68"/>
      <c r="S874" s="68"/>
      <c r="T874" s="68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68"/>
      <c r="S875" s="68"/>
      <c r="T875" s="68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68"/>
      <c r="S876" s="68"/>
      <c r="T876" s="68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68"/>
      <c r="S877" s="68"/>
      <c r="T877" s="68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68"/>
      <c r="S878" s="68"/>
      <c r="T878" s="68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68"/>
      <c r="S879" s="68"/>
      <c r="T879" s="68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68"/>
      <c r="S880" s="68"/>
      <c r="T880" s="68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68"/>
      <c r="S881" s="68"/>
      <c r="T881" s="68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68"/>
      <c r="S882" s="68"/>
      <c r="T882" s="68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68"/>
      <c r="S883" s="68"/>
      <c r="T883" s="68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68"/>
      <c r="S884" s="68"/>
      <c r="T884" s="68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68"/>
      <c r="S885" s="68"/>
      <c r="T885" s="68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68"/>
      <c r="S886" s="68"/>
      <c r="T886" s="68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68"/>
      <c r="S887" s="68"/>
      <c r="T887" s="68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68"/>
      <c r="S888" s="68"/>
      <c r="T888" s="68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68"/>
      <c r="S889" s="68"/>
      <c r="T889" s="68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68"/>
      <c r="S890" s="68"/>
      <c r="T890" s="68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68"/>
      <c r="S891" s="68"/>
      <c r="T891" s="68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68"/>
      <c r="S892" s="68"/>
      <c r="T892" s="68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68"/>
      <c r="S893" s="68"/>
      <c r="T893" s="68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68"/>
      <c r="S894" s="68"/>
      <c r="T894" s="68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68"/>
      <c r="S895" s="68"/>
      <c r="T895" s="68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68"/>
      <c r="S896" s="68"/>
      <c r="T896" s="68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68"/>
      <c r="S897" s="68"/>
      <c r="T897" s="68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68"/>
      <c r="S898" s="68"/>
      <c r="T898" s="68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68"/>
      <c r="S899" s="68"/>
      <c r="T899" s="68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68"/>
      <c r="S900" s="68"/>
      <c r="T900" s="68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68"/>
      <c r="S901" s="68"/>
      <c r="T901" s="68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68"/>
      <c r="S902" s="68"/>
      <c r="T902" s="68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68"/>
      <c r="S903" s="68"/>
      <c r="T903" s="68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68"/>
      <c r="S904" s="68"/>
      <c r="T904" s="68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68"/>
      <c r="S905" s="68"/>
      <c r="T905" s="68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68"/>
      <c r="S906" s="68"/>
      <c r="T906" s="68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68"/>
      <c r="S907" s="68"/>
      <c r="T907" s="68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68"/>
      <c r="S908" s="68"/>
      <c r="T908" s="68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68"/>
      <c r="S909" s="68"/>
      <c r="T909" s="68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68"/>
      <c r="S910" s="68"/>
      <c r="T910" s="68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68"/>
      <c r="S911" s="68"/>
      <c r="T911" s="68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68"/>
      <c r="S912" s="68"/>
      <c r="T912" s="68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68"/>
      <c r="S913" s="68"/>
      <c r="T913" s="68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68"/>
      <c r="S914" s="68"/>
      <c r="T914" s="68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68"/>
      <c r="S915" s="68"/>
      <c r="T915" s="68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68"/>
      <c r="S916" s="68"/>
      <c r="T916" s="68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68"/>
      <c r="S917" s="68"/>
      <c r="T917" s="68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68"/>
      <c r="S918" s="68"/>
      <c r="T918" s="68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68"/>
      <c r="S919" s="68"/>
      <c r="T919" s="68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68"/>
      <c r="S920" s="68"/>
      <c r="T920" s="68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68"/>
      <c r="S921" s="68"/>
      <c r="T921" s="68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68"/>
      <c r="S922" s="68"/>
      <c r="T922" s="68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68"/>
      <c r="S923" s="68"/>
      <c r="T923" s="68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68"/>
      <c r="S924" s="68"/>
      <c r="T924" s="68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68"/>
      <c r="S925" s="68"/>
      <c r="T925" s="68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68"/>
      <c r="S926" s="68"/>
      <c r="T926" s="68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68"/>
      <c r="S927" s="68"/>
      <c r="T927" s="68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68"/>
      <c r="S928" s="68"/>
      <c r="T928" s="68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68"/>
      <c r="S929" s="68"/>
      <c r="T929" s="68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68"/>
      <c r="S930" s="68"/>
      <c r="T930" s="68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68"/>
      <c r="S931" s="68"/>
      <c r="T931" s="68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68"/>
      <c r="S932" s="68"/>
      <c r="T932" s="68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68"/>
      <c r="S933" s="68"/>
      <c r="T933" s="68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68"/>
      <c r="S934" s="68"/>
      <c r="T934" s="68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68"/>
      <c r="S935" s="68"/>
      <c r="T935" s="68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68"/>
      <c r="S936" s="68"/>
      <c r="T936" s="68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68"/>
      <c r="S937" s="68"/>
      <c r="T937" s="68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68"/>
      <c r="S938" s="68"/>
      <c r="T938" s="68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68"/>
      <c r="S939" s="68"/>
      <c r="T939" s="68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68"/>
      <c r="S940" s="68"/>
      <c r="T940" s="68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68"/>
      <c r="S941" s="68"/>
      <c r="T941" s="68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68"/>
      <c r="S942" s="68"/>
      <c r="T942" s="68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68"/>
      <c r="S943" s="68"/>
      <c r="T943" s="68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68"/>
      <c r="S944" s="68"/>
      <c r="T944" s="68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68"/>
      <c r="S945" s="68"/>
      <c r="T945" s="68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68"/>
      <c r="S946" s="68"/>
      <c r="T946" s="68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68"/>
      <c r="S947" s="68"/>
      <c r="T947" s="68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68"/>
      <c r="S948" s="68"/>
      <c r="T948" s="68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68"/>
      <c r="S949" s="68"/>
      <c r="T949" s="68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68"/>
      <c r="S950" s="68"/>
      <c r="T950" s="68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68"/>
      <c r="S951" s="68"/>
      <c r="T951" s="68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68"/>
      <c r="S952" s="68"/>
      <c r="T952" s="68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68"/>
      <c r="S953" s="68"/>
      <c r="T953" s="68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68"/>
      <c r="S954" s="68"/>
      <c r="T954" s="68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68"/>
      <c r="S955" s="68"/>
      <c r="T955" s="68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68"/>
      <c r="S956" s="68"/>
      <c r="T956" s="68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68"/>
      <c r="S957" s="68"/>
      <c r="T957" s="68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68"/>
      <c r="S958" s="68"/>
      <c r="T958" s="68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68"/>
      <c r="S959" s="68"/>
      <c r="T959" s="68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68"/>
      <c r="S960" s="68"/>
      <c r="T960" s="68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68"/>
      <c r="S961" s="68"/>
      <c r="T961" s="68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68"/>
      <c r="S962" s="68"/>
      <c r="T962" s="68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68"/>
      <c r="S963" s="68"/>
      <c r="T963" s="68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68"/>
      <c r="S964" s="68"/>
      <c r="T964" s="68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68"/>
      <c r="S965" s="68"/>
      <c r="T965" s="68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68"/>
      <c r="S966" s="68"/>
      <c r="T966" s="68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68"/>
      <c r="S967" s="68"/>
      <c r="T967" s="68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68"/>
      <c r="S968" s="68"/>
      <c r="T968" s="68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68"/>
      <c r="S969" s="68"/>
      <c r="T969" s="68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68"/>
      <c r="S970" s="68"/>
      <c r="T970" s="68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68"/>
      <c r="S971" s="68"/>
      <c r="T971" s="68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68"/>
      <c r="S972" s="68"/>
      <c r="T972" s="68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68"/>
      <c r="S973" s="68"/>
      <c r="T973" s="68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68"/>
      <c r="S974" s="68"/>
      <c r="T974" s="68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68"/>
      <c r="S975" s="68"/>
      <c r="T975" s="68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68"/>
      <c r="S976" s="68"/>
      <c r="T976" s="68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68"/>
      <c r="S977" s="68"/>
      <c r="T977" s="68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68"/>
      <c r="S978" s="68"/>
      <c r="T978" s="68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68"/>
      <c r="S979" s="68"/>
      <c r="T979" s="68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68"/>
      <c r="S980" s="68"/>
      <c r="T980" s="68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68"/>
      <c r="S981" s="68"/>
      <c r="T981" s="68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68"/>
      <c r="S982" s="68"/>
      <c r="T982" s="68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68"/>
      <c r="S983" s="68"/>
      <c r="T983" s="68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68"/>
      <c r="S984" s="68"/>
      <c r="T984" s="68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68"/>
      <c r="S985" s="68"/>
      <c r="T985" s="68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68"/>
      <c r="S986" s="68"/>
      <c r="T986" s="68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68"/>
      <c r="S987" s="68"/>
      <c r="T987" s="68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68"/>
      <c r="S988" s="68"/>
      <c r="T988" s="68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68"/>
      <c r="S989" s="68"/>
      <c r="T989" s="68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68"/>
      <c r="S990" s="68"/>
      <c r="T990" s="68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68"/>
      <c r="S991" s="68"/>
      <c r="T991" s="68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68"/>
      <c r="S992" s="68"/>
      <c r="T992" s="68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68"/>
      <c r="S993" s="68"/>
      <c r="T993" s="68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68"/>
      <c r="S994" s="68"/>
      <c r="T994" s="68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68"/>
      <c r="S995" s="68"/>
      <c r="T995" s="68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68"/>
      <c r="S996" s="68"/>
      <c r="T996" s="68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68"/>
      <c r="S997" s="68"/>
      <c r="T997" s="68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68"/>
      <c r="S998" s="68"/>
      <c r="T998" s="68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68"/>
      <c r="S999" s="68"/>
      <c r="T999" s="68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68"/>
      <c r="S1000" s="68"/>
      <c r="T1000" s="68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68"/>
      <c r="S1001" s="68"/>
      <c r="T1001" s="68"/>
      <c r="U1001" s="5"/>
      <c r="V1001" s="5"/>
      <c r="W1001" s="5"/>
      <c r="X1001" s="5"/>
      <c r="Y1001" s="5"/>
      <c r="Z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68"/>
      <c r="S1002" s="68"/>
      <c r="T1002" s="68"/>
      <c r="U1002" s="5"/>
      <c r="V1002" s="5"/>
      <c r="W1002" s="5"/>
      <c r="X1002" s="5"/>
      <c r="Y1002" s="5"/>
      <c r="Z1002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5.25"/>
    <col customWidth="1" min="22" max="22" width="14.75"/>
    <col customWidth="1" min="23" max="23" width="15.25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68"/>
      <c r="S1" s="68"/>
      <c r="T1" s="68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68"/>
      <c r="S2" s="68"/>
      <c r="T2" s="68"/>
    </row>
    <row r="3">
      <c r="E3" s="8">
        <v>45717.0</v>
      </c>
      <c r="R3" s="68"/>
      <c r="S3" s="68"/>
      <c r="T3" s="68"/>
    </row>
    <row r="4">
      <c r="A4" s="9" t="s">
        <v>126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68"/>
      <c r="S4" s="68"/>
      <c r="T4" s="68"/>
    </row>
    <row r="5">
      <c r="A5" s="9" t="s">
        <v>127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68"/>
      <c r="S5" s="68"/>
      <c r="T5" s="68"/>
    </row>
    <row r="6">
      <c r="R6" s="68"/>
      <c r="S6" s="68"/>
      <c r="T6" s="68"/>
    </row>
    <row r="7">
      <c r="B7" s="11" t="s">
        <v>5</v>
      </c>
      <c r="C7" s="72" t="s">
        <v>6</v>
      </c>
      <c r="D7" s="2"/>
      <c r="E7" s="3"/>
      <c r="F7" s="72" t="s">
        <v>7</v>
      </c>
      <c r="G7" s="2"/>
      <c r="H7" s="3"/>
      <c r="I7" s="72" t="s">
        <v>8</v>
      </c>
      <c r="J7" s="2"/>
      <c r="K7" s="3"/>
      <c r="L7" s="72" t="s">
        <v>9</v>
      </c>
      <c r="M7" s="2"/>
      <c r="N7" s="3"/>
      <c r="O7" s="72" t="s">
        <v>10</v>
      </c>
      <c r="P7" s="2"/>
      <c r="Q7" s="3"/>
      <c r="R7" s="73" t="s">
        <v>11</v>
      </c>
      <c r="S7" s="2"/>
      <c r="T7" s="3"/>
      <c r="U7" s="74" t="s">
        <v>12</v>
      </c>
      <c r="V7" s="2"/>
      <c r="W7" s="3"/>
    </row>
    <row r="8">
      <c r="A8" s="90"/>
      <c r="B8" s="91" t="s">
        <v>14</v>
      </c>
      <c r="C8" s="52">
        <v>9.0</v>
      </c>
      <c r="D8" s="53"/>
      <c r="E8" s="52">
        <v>13.0</v>
      </c>
      <c r="F8" s="52">
        <v>8.0</v>
      </c>
      <c r="G8" s="53"/>
      <c r="H8" s="52">
        <v>8.0</v>
      </c>
      <c r="I8" s="52">
        <v>12.0</v>
      </c>
      <c r="J8" s="52">
        <v>9.0</v>
      </c>
      <c r="K8" s="52">
        <v>6.0</v>
      </c>
      <c r="L8" s="52">
        <v>10.0</v>
      </c>
      <c r="M8" s="52">
        <v>8.0</v>
      </c>
      <c r="N8" s="52">
        <v>3.0</v>
      </c>
      <c r="O8" s="52">
        <v>13.0</v>
      </c>
      <c r="P8" s="52"/>
      <c r="Q8" s="52">
        <v>15.0</v>
      </c>
      <c r="R8" s="54">
        <f t="shared" ref="R8:T8" si="1">SUM(C8,F8,I8,L8,O8)</f>
        <v>52</v>
      </c>
      <c r="S8" s="54">
        <f t="shared" si="1"/>
        <v>17</v>
      </c>
      <c r="T8" s="54">
        <f t="shared" si="1"/>
        <v>45</v>
      </c>
      <c r="U8" s="92">
        <f>(R8*100/52)</f>
        <v>100</v>
      </c>
      <c r="V8" s="92">
        <f>(S8*100/17)</f>
        <v>100</v>
      </c>
      <c r="W8" s="92">
        <f>(T8*100/45)</f>
        <v>100</v>
      </c>
      <c r="X8" s="90"/>
      <c r="Y8" s="90"/>
      <c r="Z8" s="90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56" t="s">
        <v>15</v>
      </c>
      <c r="S9" s="57" t="s">
        <v>18</v>
      </c>
      <c r="T9" s="57" t="s">
        <v>17</v>
      </c>
      <c r="U9" s="56" t="s">
        <v>15</v>
      </c>
      <c r="V9" s="57" t="s">
        <v>18</v>
      </c>
      <c r="W9" s="57" t="s">
        <v>17</v>
      </c>
    </row>
    <row r="10">
      <c r="A10" s="23">
        <v>1.0</v>
      </c>
      <c r="B10" s="24" t="s">
        <v>19</v>
      </c>
      <c r="C10" s="65">
        <v>7.0</v>
      </c>
      <c r="D10" s="15"/>
      <c r="E10" s="65">
        <v>12.0</v>
      </c>
      <c r="F10" s="15">
        <v>7.0</v>
      </c>
      <c r="G10" s="15"/>
      <c r="H10" s="15">
        <v>7.0</v>
      </c>
      <c r="I10" s="15">
        <v>9.0</v>
      </c>
      <c r="J10" s="15">
        <v>6.0</v>
      </c>
      <c r="K10" s="15">
        <v>5.0</v>
      </c>
      <c r="L10" s="15">
        <v>10.0</v>
      </c>
      <c r="M10" s="15">
        <v>6.0</v>
      </c>
      <c r="N10" s="15">
        <v>2.0</v>
      </c>
      <c r="O10" s="16">
        <v>9.0</v>
      </c>
      <c r="P10" s="15"/>
      <c r="Q10" s="16">
        <v>12.0</v>
      </c>
      <c r="R10" s="58">
        <f t="shared" ref="R10:T10" si="2">SUM(C10,F10,I10,L10,O10)</f>
        <v>42</v>
      </c>
      <c r="S10" s="58">
        <f t="shared" si="2"/>
        <v>12</v>
      </c>
      <c r="T10" s="58">
        <f t="shared" si="2"/>
        <v>38</v>
      </c>
      <c r="U10" s="92">
        <f t="shared" ref="U10:U59" si="4">(R10*100/52)</f>
        <v>80.76923077</v>
      </c>
      <c r="V10" s="92">
        <f t="shared" ref="V10:V59" si="5">(S10*100/17)</f>
        <v>70.58823529</v>
      </c>
      <c r="W10" s="92">
        <f t="shared" ref="W10:W59" si="6">(T10*100/45)</f>
        <v>84.44444444</v>
      </c>
    </row>
    <row r="11">
      <c r="A11" s="31">
        <v>2.0</v>
      </c>
      <c r="B11" s="32" t="s">
        <v>20</v>
      </c>
      <c r="C11" s="65">
        <v>8.0</v>
      </c>
      <c r="D11" s="14"/>
      <c r="E11" s="65">
        <v>12.0</v>
      </c>
      <c r="F11" s="15">
        <v>8.0</v>
      </c>
      <c r="G11" s="14"/>
      <c r="H11" s="15">
        <v>7.0</v>
      </c>
      <c r="I11" s="15">
        <v>12.0</v>
      </c>
      <c r="J11" s="15">
        <v>8.0</v>
      </c>
      <c r="K11" s="15">
        <v>5.0</v>
      </c>
      <c r="L11" s="15">
        <v>10.0</v>
      </c>
      <c r="M11" s="15">
        <v>7.0</v>
      </c>
      <c r="N11" s="15">
        <v>2.0</v>
      </c>
      <c r="O11" s="16">
        <v>13.0</v>
      </c>
      <c r="P11" s="14"/>
      <c r="Q11" s="16">
        <v>14.0</v>
      </c>
      <c r="R11" s="58">
        <f t="shared" ref="R11:T11" si="3">SUM(C11,F11,I11,L11,O11)</f>
        <v>51</v>
      </c>
      <c r="S11" s="58">
        <f t="shared" si="3"/>
        <v>15</v>
      </c>
      <c r="T11" s="58">
        <f t="shared" si="3"/>
        <v>40</v>
      </c>
      <c r="U11" s="92">
        <f t="shared" si="4"/>
        <v>98.07692308</v>
      </c>
      <c r="V11" s="92">
        <f t="shared" si="5"/>
        <v>88.23529412</v>
      </c>
      <c r="W11" s="92">
        <f t="shared" si="6"/>
        <v>88.88888889</v>
      </c>
    </row>
    <row r="12">
      <c r="A12" s="31">
        <v>3.0</v>
      </c>
      <c r="B12" s="32" t="s">
        <v>21</v>
      </c>
      <c r="C12" s="65">
        <v>6.0</v>
      </c>
      <c r="D12" s="14"/>
      <c r="E12" s="65">
        <v>6.0</v>
      </c>
      <c r="F12" s="15">
        <v>3.0</v>
      </c>
      <c r="G12" s="14"/>
      <c r="H12" s="15">
        <v>5.0</v>
      </c>
      <c r="I12" s="15">
        <v>9.0</v>
      </c>
      <c r="J12" s="15">
        <v>7.0</v>
      </c>
      <c r="K12" s="15">
        <v>2.0</v>
      </c>
      <c r="L12" s="15">
        <v>5.0</v>
      </c>
      <c r="M12" s="15">
        <v>4.0</v>
      </c>
      <c r="N12" s="15">
        <v>1.0</v>
      </c>
      <c r="O12" s="16">
        <v>8.0</v>
      </c>
      <c r="P12" s="14"/>
      <c r="Q12" s="16">
        <v>7.0</v>
      </c>
      <c r="R12" s="58">
        <f t="shared" ref="R12:T12" si="7">SUM(C12,F12,I12,L12,O12)</f>
        <v>31</v>
      </c>
      <c r="S12" s="58">
        <f t="shared" si="7"/>
        <v>11</v>
      </c>
      <c r="T12" s="58">
        <f t="shared" si="7"/>
        <v>21</v>
      </c>
      <c r="U12" s="92">
        <f t="shared" si="4"/>
        <v>59.61538462</v>
      </c>
      <c r="V12" s="92">
        <f t="shared" si="5"/>
        <v>64.70588235</v>
      </c>
      <c r="W12" s="92">
        <f t="shared" si="6"/>
        <v>46.66666667</v>
      </c>
    </row>
    <row r="13">
      <c r="A13" s="31">
        <v>4.0</v>
      </c>
      <c r="B13" s="32" t="s">
        <v>22</v>
      </c>
      <c r="C13" s="65">
        <v>8.0</v>
      </c>
      <c r="D13" s="14"/>
      <c r="E13" s="65">
        <v>12.0</v>
      </c>
      <c r="F13" s="15">
        <v>7.0</v>
      </c>
      <c r="G13" s="14"/>
      <c r="H13" s="15">
        <v>7.0</v>
      </c>
      <c r="I13" s="15">
        <v>12.0</v>
      </c>
      <c r="J13" s="15">
        <v>7.0</v>
      </c>
      <c r="K13" s="15">
        <v>6.0</v>
      </c>
      <c r="L13" s="15">
        <v>10.0</v>
      </c>
      <c r="M13" s="15">
        <v>6.0</v>
      </c>
      <c r="N13" s="15">
        <v>3.0</v>
      </c>
      <c r="O13" s="16">
        <v>13.0</v>
      </c>
      <c r="P13" s="14"/>
      <c r="Q13" s="16">
        <v>14.0</v>
      </c>
      <c r="R13" s="58">
        <f t="shared" ref="R13:T13" si="8">SUM(C13,F13,I13,L13,O13)</f>
        <v>50</v>
      </c>
      <c r="S13" s="58">
        <f t="shared" si="8"/>
        <v>13</v>
      </c>
      <c r="T13" s="58">
        <f t="shared" si="8"/>
        <v>42</v>
      </c>
      <c r="U13" s="92">
        <f t="shared" si="4"/>
        <v>96.15384615</v>
      </c>
      <c r="V13" s="92">
        <f t="shared" si="5"/>
        <v>76.47058824</v>
      </c>
      <c r="W13" s="92">
        <f t="shared" si="6"/>
        <v>93.33333333</v>
      </c>
    </row>
    <row r="14">
      <c r="A14" s="31">
        <v>5.0</v>
      </c>
      <c r="B14" s="32" t="s">
        <v>23</v>
      </c>
      <c r="C14" s="65">
        <v>5.0</v>
      </c>
      <c r="D14" s="14"/>
      <c r="E14" s="65">
        <v>8.0</v>
      </c>
      <c r="F14" s="15">
        <v>4.0</v>
      </c>
      <c r="G14" s="14"/>
      <c r="H14" s="15">
        <v>4.0</v>
      </c>
      <c r="I14" s="15">
        <v>6.0</v>
      </c>
      <c r="J14" s="15">
        <v>5.0</v>
      </c>
      <c r="K14" s="15">
        <v>4.0</v>
      </c>
      <c r="L14" s="15">
        <v>8.0</v>
      </c>
      <c r="M14" s="15">
        <v>4.0</v>
      </c>
      <c r="N14" s="15">
        <v>2.0</v>
      </c>
      <c r="O14" s="16">
        <v>7.0</v>
      </c>
      <c r="P14" s="14"/>
      <c r="Q14" s="16">
        <v>9.0</v>
      </c>
      <c r="R14" s="58">
        <f t="shared" ref="R14:T14" si="9">SUM(C14,F14,I14,L14,O14)</f>
        <v>30</v>
      </c>
      <c r="S14" s="58">
        <f t="shared" si="9"/>
        <v>9</v>
      </c>
      <c r="T14" s="58">
        <f t="shared" si="9"/>
        <v>27</v>
      </c>
      <c r="U14" s="92">
        <f t="shared" si="4"/>
        <v>57.69230769</v>
      </c>
      <c r="V14" s="92">
        <f t="shared" si="5"/>
        <v>52.94117647</v>
      </c>
      <c r="W14" s="92">
        <f t="shared" si="6"/>
        <v>60</v>
      </c>
    </row>
    <row r="15">
      <c r="A15" s="31">
        <v>6.0</v>
      </c>
      <c r="B15" s="32" t="s">
        <v>24</v>
      </c>
      <c r="C15" s="65">
        <v>7.0</v>
      </c>
      <c r="D15" s="14"/>
      <c r="E15" s="65">
        <v>9.0</v>
      </c>
      <c r="F15" s="15">
        <v>5.0</v>
      </c>
      <c r="G15" s="14"/>
      <c r="H15" s="15">
        <v>4.0</v>
      </c>
      <c r="I15" s="15">
        <v>7.0</v>
      </c>
      <c r="J15" s="15">
        <v>7.0</v>
      </c>
      <c r="K15" s="15">
        <v>4.0</v>
      </c>
      <c r="L15" s="15">
        <v>7.0</v>
      </c>
      <c r="M15" s="15">
        <v>6.0</v>
      </c>
      <c r="N15" s="15">
        <v>2.0</v>
      </c>
      <c r="O15" s="16">
        <v>8.0</v>
      </c>
      <c r="P15" s="14"/>
      <c r="Q15" s="16">
        <v>11.0</v>
      </c>
      <c r="R15" s="58">
        <f t="shared" ref="R15:T15" si="10">SUM(C15,F15,I15,L15,O15)</f>
        <v>34</v>
      </c>
      <c r="S15" s="58">
        <f t="shared" si="10"/>
        <v>13</v>
      </c>
      <c r="T15" s="58">
        <f t="shared" si="10"/>
        <v>30</v>
      </c>
      <c r="U15" s="92">
        <f t="shared" si="4"/>
        <v>65.38461538</v>
      </c>
      <c r="V15" s="92">
        <f t="shared" si="5"/>
        <v>76.47058824</v>
      </c>
      <c r="W15" s="92">
        <f t="shared" si="6"/>
        <v>66.66666667</v>
      </c>
    </row>
    <row r="16">
      <c r="A16" s="31">
        <v>7.0</v>
      </c>
      <c r="B16" s="32" t="s">
        <v>25</v>
      </c>
      <c r="C16" s="65">
        <v>6.0</v>
      </c>
      <c r="D16" s="14"/>
      <c r="E16" s="65">
        <v>11.0</v>
      </c>
      <c r="F16" s="15">
        <v>7.0</v>
      </c>
      <c r="G16" s="14"/>
      <c r="H16" s="15">
        <v>6.0</v>
      </c>
      <c r="I16" s="15">
        <v>11.0</v>
      </c>
      <c r="J16" s="15">
        <v>7.0</v>
      </c>
      <c r="K16" s="15">
        <v>6.0</v>
      </c>
      <c r="L16" s="15">
        <v>10.0</v>
      </c>
      <c r="M16" s="15">
        <v>7.0</v>
      </c>
      <c r="N16" s="15">
        <v>2.0</v>
      </c>
      <c r="O16" s="16">
        <v>12.0</v>
      </c>
      <c r="P16" s="14"/>
      <c r="Q16" s="16">
        <v>14.0</v>
      </c>
      <c r="R16" s="58">
        <f t="shared" ref="R16:T16" si="11">SUM(C16,F16,I16,L16,O16)</f>
        <v>46</v>
      </c>
      <c r="S16" s="58">
        <f t="shared" si="11"/>
        <v>14</v>
      </c>
      <c r="T16" s="58">
        <f t="shared" si="11"/>
        <v>39</v>
      </c>
      <c r="U16" s="92">
        <f t="shared" si="4"/>
        <v>88.46153846</v>
      </c>
      <c r="V16" s="92">
        <f t="shared" si="5"/>
        <v>82.35294118</v>
      </c>
      <c r="W16" s="92">
        <f t="shared" si="6"/>
        <v>86.66666667</v>
      </c>
    </row>
    <row r="17">
      <c r="A17" s="31">
        <v>8.0</v>
      </c>
      <c r="B17" s="32" t="s">
        <v>26</v>
      </c>
      <c r="C17" s="65">
        <v>8.0</v>
      </c>
      <c r="D17" s="14"/>
      <c r="E17" s="65">
        <v>11.0</v>
      </c>
      <c r="F17" s="15">
        <v>7.0</v>
      </c>
      <c r="G17" s="14"/>
      <c r="H17" s="15">
        <v>7.0</v>
      </c>
      <c r="I17" s="15">
        <v>11.0</v>
      </c>
      <c r="J17" s="15">
        <v>8.0</v>
      </c>
      <c r="K17" s="15">
        <v>5.0</v>
      </c>
      <c r="L17" s="15">
        <v>8.0</v>
      </c>
      <c r="M17" s="15">
        <v>6.0</v>
      </c>
      <c r="N17" s="15">
        <v>2.0</v>
      </c>
      <c r="O17" s="16">
        <v>11.0</v>
      </c>
      <c r="P17" s="14"/>
      <c r="Q17" s="16">
        <v>13.0</v>
      </c>
      <c r="R17" s="58">
        <f t="shared" ref="R17:T17" si="12">SUM(C17,F17,I17,L17,O17)</f>
        <v>45</v>
      </c>
      <c r="S17" s="58">
        <f t="shared" si="12"/>
        <v>14</v>
      </c>
      <c r="T17" s="58">
        <f t="shared" si="12"/>
        <v>38</v>
      </c>
      <c r="U17" s="92">
        <f t="shared" si="4"/>
        <v>86.53846154</v>
      </c>
      <c r="V17" s="92">
        <f t="shared" si="5"/>
        <v>82.35294118</v>
      </c>
      <c r="W17" s="92">
        <f t="shared" si="6"/>
        <v>84.44444444</v>
      </c>
    </row>
    <row r="18">
      <c r="A18" s="31">
        <v>9.0</v>
      </c>
      <c r="B18" s="32" t="s">
        <v>27</v>
      </c>
      <c r="C18" s="65">
        <v>7.0</v>
      </c>
      <c r="D18" s="14"/>
      <c r="E18" s="65">
        <v>9.0</v>
      </c>
      <c r="F18" s="15">
        <v>5.0</v>
      </c>
      <c r="G18" s="14"/>
      <c r="H18" s="15">
        <v>5.0</v>
      </c>
      <c r="I18" s="15">
        <v>8.0</v>
      </c>
      <c r="J18" s="15">
        <v>7.0</v>
      </c>
      <c r="K18" s="15">
        <v>4.0</v>
      </c>
      <c r="L18" s="15">
        <v>11.0</v>
      </c>
      <c r="M18" s="15">
        <v>6.0</v>
      </c>
      <c r="N18" s="15">
        <v>0.0</v>
      </c>
      <c r="O18" s="16">
        <v>9.0</v>
      </c>
      <c r="P18" s="14"/>
      <c r="Q18" s="16">
        <v>10.0</v>
      </c>
      <c r="R18" s="58">
        <f t="shared" ref="R18:T18" si="13">SUM(C18,F18,I18,L18,O18)</f>
        <v>40</v>
      </c>
      <c r="S18" s="58">
        <f t="shared" si="13"/>
        <v>13</v>
      </c>
      <c r="T18" s="58">
        <f t="shared" si="13"/>
        <v>28</v>
      </c>
      <c r="U18" s="92">
        <f t="shared" si="4"/>
        <v>76.92307692</v>
      </c>
      <c r="V18" s="92">
        <f t="shared" si="5"/>
        <v>76.47058824</v>
      </c>
      <c r="W18" s="92">
        <f t="shared" si="6"/>
        <v>62.22222222</v>
      </c>
    </row>
    <row r="19">
      <c r="A19" s="31">
        <v>10.0</v>
      </c>
      <c r="B19" s="32" t="s">
        <v>28</v>
      </c>
      <c r="C19" s="65">
        <v>6.0</v>
      </c>
      <c r="D19" s="14"/>
      <c r="E19" s="65">
        <v>6.0</v>
      </c>
      <c r="F19" s="15">
        <v>3.0</v>
      </c>
      <c r="G19" s="14"/>
      <c r="H19" s="15">
        <v>4.0</v>
      </c>
      <c r="I19" s="15">
        <v>4.0</v>
      </c>
      <c r="J19" s="15">
        <v>4.0</v>
      </c>
      <c r="K19" s="15">
        <v>2.0</v>
      </c>
      <c r="L19" s="15">
        <v>6.0</v>
      </c>
      <c r="M19" s="15">
        <v>3.0</v>
      </c>
      <c r="N19" s="15">
        <v>2.0</v>
      </c>
      <c r="O19" s="16">
        <v>5.0</v>
      </c>
      <c r="P19" s="14"/>
      <c r="Q19" s="16">
        <v>5.0</v>
      </c>
      <c r="R19" s="58">
        <f t="shared" ref="R19:T19" si="14">SUM(C19,F19,I19,L19,O19)</f>
        <v>24</v>
      </c>
      <c r="S19" s="58">
        <f t="shared" si="14"/>
        <v>7</v>
      </c>
      <c r="T19" s="58">
        <f t="shared" si="14"/>
        <v>19</v>
      </c>
      <c r="U19" s="92">
        <f t="shared" si="4"/>
        <v>46.15384615</v>
      </c>
      <c r="V19" s="92">
        <f t="shared" si="5"/>
        <v>41.17647059</v>
      </c>
      <c r="W19" s="92">
        <f t="shared" si="6"/>
        <v>42.22222222</v>
      </c>
    </row>
    <row r="20">
      <c r="A20" s="31">
        <v>11.0</v>
      </c>
      <c r="B20" s="32" t="s">
        <v>29</v>
      </c>
      <c r="C20" s="65">
        <v>6.0</v>
      </c>
      <c r="D20" s="14"/>
      <c r="E20" s="65">
        <v>6.0</v>
      </c>
      <c r="F20" s="15">
        <v>3.0</v>
      </c>
      <c r="G20" s="14"/>
      <c r="H20" s="15">
        <v>5.0</v>
      </c>
      <c r="I20" s="15">
        <v>5.0</v>
      </c>
      <c r="J20" s="15">
        <v>4.0</v>
      </c>
      <c r="K20" s="15">
        <v>3.0</v>
      </c>
      <c r="L20" s="15">
        <v>7.0</v>
      </c>
      <c r="M20" s="15">
        <v>3.0</v>
      </c>
      <c r="N20" s="15">
        <v>2.0</v>
      </c>
      <c r="O20" s="16">
        <v>8.0</v>
      </c>
      <c r="P20" s="14"/>
      <c r="Q20" s="16">
        <v>6.0</v>
      </c>
      <c r="R20" s="58">
        <f t="shared" ref="R20:T20" si="15">SUM(C20,F20,I20,L20,O20)</f>
        <v>29</v>
      </c>
      <c r="S20" s="58">
        <f t="shared" si="15"/>
        <v>7</v>
      </c>
      <c r="T20" s="58">
        <f t="shared" si="15"/>
        <v>22</v>
      </c>
      <c r="U20" s="92">
        <f t="shared" si="4"/>
        <v>55.76923077</v>
      </c>
      <c r="V20" s="92">
        <f t="shared" si="5"/>
        <v>41.17647059</v>
      </c>
      <c r="W20" s="92">
        <f t="shared" si="6"/>
        <v>48.88888889</v>
      </c>
    </row>
    <row r="21">
      <c r="A21" s="31">
        <v>12.0</v>
      </c>
      <c r="B21" s="32" t="s">
        <v>30</v>
      </c>
      <c r="C21" s="65">
        <v>8.0</v>
      </c>
      <c r="D21" s="14"/>
      <c r="E21" s="65">
        <v>11.0</v>
      </c>
      <c r="F21" s="15">
        <v>6.0</v>
      </c>
      <c r="G21" s="14"/>
      <c r="H21" s="15">
        <v>7.0</v>
      </c>
      <c r="I21" s="15">
        <v>11.0</v>
      </c>
      <c r="J21" s="15">
        <v>8.0</v>
      </c>
      <c r="K21" s="15">
        <v>6.0</v>
      </c>
      <c r="L21" s="15">
        <v>8.0</v>
      </c>
      <c r="M21" s="15">
        <v>6.0</v>
      </c>
      <c r="N21" s="15">
        <v>3.0</v>
      </c>
      <c r="O21" s="16">
        <v>12.0</v>
      </c>
      <c r="P21" s="14"/>
      <c r="Q21" s="16">
        <v>13.0</v>
      </c>
      <c r="R21" s="58">
        <f t="shared" ref="R21:T21" si="16">SUM(C21,F21,I21,L21,O21)</f>
        <v>45</v>
      </c>
      <c r="S21" s="58">
        <f t="shared" si="16"/>
        <v>14</v>
      </c>
      <c r="T21" s="58">
        <f t="shared" si="16"/>
        <v>40</v>
      </c>
      <c r="U21" s="92">
        <f t="shared" si="4"/>
        <v>86.53846154</v>
      </c>
      <c r="V21" s="92">
        <f t="shared" si="5"/>
        <v>82.35294118</v>
      </c>
      <c r="W21" s="92">
        <f t="shared" si="6"/>
        <v>88.88888889</v>
      </c>
    </row>
    <row r="22">
      <c r="A22" s="31">
        <v>13.0</v>
      </c>
      <c r="B22" s="32" t="s">
        <v>31</v>
      </c>
      <c r="C22" s="65">
        <v>8.0</v>
      </c>
      <c r="D22" s="14"/>
      <c r="E22" s="65">
        <v>11.0</v>
      </c>
      <c r="F22" s="15">
        <v>6.0</v>
      </c>
      <c r="G22" s="14"/>
      <c r="H22" s="15">
        <v>7.0</v>
      </c>
      <c r="I22" s="15">
        <v>10.0</v>
      </c>
      <c r="J22" s="15">
        <v>7.0</v>
      </c>
      <c r="K22" s="15">
        <v>4.0</v>
      </c>
      <c r="L22" s="15">
        <v>10.0</v>
      </c>
      <c r="M22" s="15">
        <v>6.0</v>
      </c>
      <c r="N22" s="15">
        <v>2.0</v>
      </c>
      <c r="O22" s="16">
        <v>10.0</v>
      </c>
      <c r="P22" s="14"/>
      <c r="Q22" s="16">
        <v>12.0</v>
      </c>
      <c r="R22" s="58">
        <f t="shared" ref="R22:T22" si="17">SUM(C22,F22,I22,L22,O22)</f>
        <v>44</v>
      </c>
      <c r="S22" s="58">
        <f t="shared" si="17"/>
        <v>13</v>
      </c>
      <c r="T22" s="58">
        <f t="shared" si="17"/>
        <v>36</v>
      </c>
      <c r="U22" s="92">
        <f t="shared" si="4"/>
        <v>84.61538462</v>
      </c>
      <c r="V22" s="92">
        <f t="shared" si="5"/>
        <v>76.47058824</v>
      </c>
      <c r="W22" s="92">
        <f t="shared" si="6"/>
        <v>80</v>
      </c>
    </row>
    <row r="23">
      <c r="A23" s="31">
        <v>14.0</v>
      </c>
      <c r="B23" s="32" t="s">
        <v>32</v>
      </c>
      <c r="C23" s="65">
        <v>8.0</v>
      </c>
      <c r="D23" s="14"/>
      <c r="E23" s="65">
        <v>12.0</v>
      </c>
      <c r="F23" s="15">
        <v>7.0</v>
      </c>
      <c r="G23" s="14"/>
      <c r="H23" s="15">
        <v>7.0</v>
      </c>
      <c r="I23" s="15">
        <v>10.0</v>
      </c>
      <c r="J23" s="15">
        <v>7.0</v>
      </c>
      <c r="K23" s="15">
        <v>6.0</v>
      </c>
      <c r="L23" s="15">
        <v>9.0</v>
      </c>
      <c r="M23" s="15">
        <v>7.0</v>
      </c>
      <c r="N23" s="15">
        <v>3.0</v>
      </c>
      <c r="O23" s="16">
        <v>12.0</v>
      </c>
      <c r="P23" s="14"/>
      <c r="Q23" s="16">
        <v>13.0</v>
      </c>
      <c r="R23" s="58">
        <f t="shared" ref="R23:T23" si="18">SUM(C23,F23,I23,L23,O23)</f>
        <v>46</v>
      </c>
      <c r="S23" s="58">
        <f t="shared" si="18"/>
        <v>14</v>
      </c>
      <c r="T23" s="58">
        <f t="shared" si="18"/>
        <v>41</v>
      </c>
      <c r="U23" s="92">
        <f t="shared" si="4"/>
        <v>88.46153846</v>
      </c>
      <c r="V23" s="92">
        <f t="shared" si="5"/>
        <v>82.35294118</v>
      </c>
      <c r="W23" s="92">
        <f t="shared" si="6"/>
        <v>91.11111111</v>
      </c>
    </row>
    <row r="24">
      <c r="A24" s="31">
        <v>15.0</v>
      </c>
      <c r="B24" s="32" t="s">
        <v>33</v>
      </c>
      <c r="C24" s="65">
        <v>7.0</v>
      </c>
      <c r="D24" s="14"/>
      <c r="E24" s="65">
        <v>12.0</v>
      </c>
      <c r="F24" s="15">
        <v>8.0</v>
      </c>
      <c r="G24" s="14"/>
      <c r="H24" s="15">
        <v>7.0</v>
      </c>
      <c r="I24" s="15">
        <v>10.0</v>
      </c>
      <c r="J24" s="15">
        <v>8.0</v>
      </c>
      <c r="K24" s="15">
        <v>6.0</v>
      </c>
      <c r="L24" s="15">
        <v>10.0</v>
      </c>
      <c r="M24" s="15">
        <v>8.0</v>
      </c>
      <c r="N24" s="15">
        <v>3.0</v>
      </c>
      <c r="O24" s="16">
        <v>12.0</v>
      </c>
      <c r="P24" s="14"/>
      <c r="Q24" s="16">
        <v>15.0</v>
      </c>
      <c r="R24" s="58">
        <f t="shared" ref="R24:T24" si="19">SUM(C24,F24,I24,L24,O24)</f>
        <v>47</v>
      </c>
      <c r="S24" s="58">
        <f t="shared" si="19"/>
        <v>16</v>
      </c>
      <c r="T24" s="58">
        <f t="shared" si="19"/>
        <v>43</v>
      </c>
      <c r="U24" s="92">
        <f t="shared" si="4"/>
        <v>90.38461538</v>
      </c>
      <c r="V24" s="92">
        <f t="shared" si="5"/>
        <v>94.11764706</v>
      </c>
      <c r="W24" s="92">
        <f t="shared" si="6"/>
        <v>95.55555556</v>
      </c>
    </row>
    <row r="25">
      <c r="A25" s="31">
        <v>16.0</v>
      </c>
      <c r="B25" s="32" t="s">
        <v>34</v>
      </c>
      <c r="C25" s="65">
        <v>9.0</v>
      </c>
      <c r="D25" s="14"/>
      <c r="E25" s="65">
        <v>12.0</v>
      </c>
      <c r="F25" s="15">
        <v>7.0</v>
      </c>
      <c r="G25" s="14"/>
      <c r="H25" s="15">
        <v>8.0</v>
      </c>
      <c r="I25" s="15">
        <v>11.0</v>
      </c>
      <c r="J25" s="15">
        <v>8.0</v>
      </c>
      <c r="K25" s="15">
        <v>6.0</v>
      </c>
      <c r="L25" s="15">
        <v>9.0</v>
      </c>
      <c r="M25" s="15">
        <v>7.0</v>
      </c>
      <c r="N25" s="15">
        <v>3.0</v>
      </c>
      <c r="O25" s="16">
        <v>12.0</v>
      </c>
      <c r="P25" s="14"/>
      <c r="Q25" s="16">
        <v>13.0</v>
      </c>
      <c r="R25" s="58">
        <f t="shared" ref="R25:T25" si="20">SUM(C25,F25,I25,L25,O25)</f>
        <v>48</v>
      </c>
      <c r="S25" s="58">
        <f t="shared" si="20"/>
        <v>15</v>
      </c>
      <c r="T25" s="58">
        <f t="shared" si="20"/>
        <v>42</v>
      </c>
      <c r="U25" s="92">
        <f t="shared" si="4"/>
        <v>92.30769231</v>
      </c>
      <c r="V25" s="92">
        <f t="shared" si="5"/>
        <v>88.23529412</v>
      </c>
      <c r="W25" s="92">
        <f t="shared" si="6"/>
        <v>93.33333333</v>
      </c>
    </row>
    <row r="26">
      <c r="A26" s="31">
        <v>17.0</v>
      </c>
      <c r="B26" s="32" t="s">
        <v>35</v>
      </c>
      <c r="C26" s="65">
        <v>2.0</v>
      </c>
      <c r="D26" s="14"/>
      <c r="E26" s="65">
        <v>10.0</v>
      </c>
      <c r="F26" s="15">
        <v>6.0</v>
      </c>
      <c r="G26" s="14"/>
      <c r="H26" s="15">
        <v>4.0</v>
      </c>
      <c r="I26" s="15">
        <v>8.0</v>
      </c>
      <c r="J26" s="15">
        <v>6.0</v>
      </c>
      <c r="K26" s="15">
        <v>6.0</v>
      </c>
      <c r="L26" s="15">
        <v>8.0</v>
      </c>
      <c r="M26" s="15">
        <v>6.0</v>
      </c>
      <c r="N26" s="15">
        <v>2.0</v>
      </c>
      <c r="O26" s="16">
        <v>10.0</v>
      </c>
      <c r="P26" s="14"/>
      <c r="Q26" s="16">
        <v>12.0</v>
      </c>
      <c r="R26" s="58">
        <f t="shared" ref="R26:T26" si="21">SUM(C26,F26,I26,L26,O26)</f>
        <v>34</v>
      </c>
      <c r="S26" s="58">
        <f t="shared" si="21"/>
        <v>12</v>
      </c>
      <c r="T26" s="58">
        <f t="shared" si="21"/>
        <v>34</v>
      </c>
      <c r="U26" s="92">
        <f t="shared" si="4"/>
        <v>65.38461538</v>
      </c>
      <c r="V26" s="92">
        <f t="shared" si="5"/>
        <v>70.58823529</v>
      </c>
      <c r="W26" s="92">
        <f t="shared" si="6"/>
        <v>75.55555556</v>
      </c>
    </row>
    <row r="27">
      <c r="A27" s="31">
        <v>18.0</v>
      </c>
      <c r="B27" s="32" t="s">
        <v>36</v>
      </c>
      <c r="C27" s="65">
        <v>6.0</v>
      </c>
      <c r="D27" s="14"/>
      <c r="E27" s="65">
        <v>12.0</v>
      </c>
      <c r="F27" s="15">
        <v>7.0</v>
      </c>
      <c r="G27" s="14"/>
      <c r="H27" s="15">
        <v>5.0</v>
      </c>
      <c r="I27" s="15">
        <v>12.0</v>
      </c>
      <c r="J27" s="15">
        <v>9.0</v>
      </c>
      <c r="K27" s="15">
        <v>6.0</v>
      </c>
      <c r="L27" s="15">
        <v>10.0</v>
      </c>
      <c r="M27" s="15">
        <v>6.0</v>
      </c>
      <c r="N27" s="15">
        <v>3.0</v>
      </c>
      <c r="O27" s="16">
        <v>11.0</v>
      </c>
      <c r="P27" s="14"/>
      <c r="Q27" s="16">
        <v>14.0</v>
      </c>
      <c r="R27" s="58">
        <f t="shared" ref="R27:T27" si="22">SUM(C27,F27,I27,L27,O27)</f>
        <v>46</v>
      </c>
      <c r="S27" s="58">
        <f t="shared" si="22"/>
        <v>15</v>
      </c>
      <c r="T27" s="58">
        <f t="shared" si="22"/>
        <v>40</v>
      </c>
      <c r="U27" s="92">
        <f t="shared" si="4"/>
        <v>88.46153846</v>
      </c>
      <c r="V27" s="92">
        <f t="shared" si="5"/>
        <v>88.23529412</v>
      </c>
      <c r="W27" s="92">
        <f t="shared" si="6"/>
        <v>88.88888889</v>
      </c>
    </row>
    <row r="28">
      <c r="A28" s="31">
        <v>19.0</v>
      </c>
      <c r="B28" s="32" t="s">
        <v>37</v>
      </c>
      <c r="C28" s="65">
        <v>2.0</v>
      </c>
      <c r="D28" s="14"/>
      <c r="E28" s="65">
        <v>4.0</v>
      </c>
      <c r="F28" s="15">
        <v>2.0</v>
      </c>
      <c r="G28" s="14"/>
      <c r="H28" s="15">
        <v>1.0</v>
      </c>
      <c r="I28" s="15">
        <v>1.0</v>
      </c>
      <c r="J28" s="15">
        <v>2.0</v>
      </c>
      <c r="K28" s="15">
        <v>2.0</v>
      </c>
      <c r="L28" s="15">
        <v>4.0</v>
      </c>
      <c r="M28" s="15">
        <v>1.0</v>
      </c>
      <c r="N28" s="15">
        <v>0.0</v>
      </c>
      <c r="O28" s="16">
        <v>3.0</v>
      </c>
      <c r="P28" s="14"/>
      <c r="Q28" s="16">
        <v>4.0</v>
      </c>
      <c r="R28" s="58">
        <f t="shared" ref="R28:T28" si="23">SUM(C28,F28,I28,L28,O28)</f>
        <v>12</v>
      </c>
      <c r="S28" s="58">
        <f t="shared" si="23"/>
        <v>3</v>
      </c>
      <c r="T28" s="58">
        <f t="shared" si="23"/>
        <v>11</v>
      </c>
      <c r="U28" s="92">
        <f t="shared" si="4"/>
        <v>23.07692308</v>
      </c>
      <c r="V28" s="92">
        <f t="shared" si="5"/>
        <v>17.64705882</v>
      </c>
      <c r="W28" s="92">
        <f t="shared" si="6"/>
        <v>24.44444444</v>
      </c>
    </row>
    <row r="29">
      <c r="A29" s="31">
        <v>20.0</v>
      </c>
      <c r="B29" s="32" t="s">
        <v>38</v>
      </c>
      <c r="C29" s="65">
        <v>8.0</v>
      </c>
      <c r="D29" s="14"/>
      <c r="E29" s="65">
        <v>11.0</v>
      </c>
      <c r="F29" s="15">
        <v>7.0</v>
      </c>
      <c r="G29" s="14"/>
      <c r="H29" s="15">
        <v>7.0</v>
      </c>
      <c r="I29" s="15">
        <v>10.0</v>
      </c>
      <c r="J29" s="15">
        <v>9.0</v>
      </c>
      <c r="K29" s="15">
        <v>5.0</v>
      </c>
      <c r="L29" s="15">
        <v>7.0</v>
      </c>
      <c r="M29" s="15">
        <v>6.0</v>
      </c>
      <c r="N29" s="15">
        <v>2.0</v>
      </c>
      <c r="O29" s="16">
        <v>12.0</v>
      </c>
      <c r="P29" s="14"/>
      <c r="Q29" s="16">
        <v>14.0</v>
      </c>
      <c r="R29" s="58">
        <f t="shared" ref="R29:T29" si="24">SUM(C29,F29,I29,L29,O29)</f>
        <v>44</v>
      </c>
      <c r="S29" s="58">
        <f t="shared" si="24"/>
        <v>15</v>
      </c>
      <c r="T29" s="58">
        <f t="shared" si="24"/>
        <v>39</v>
      </c>
      <c r="U29" s="92">
        <f t="shared" si="4"/>
        <v>84.61538462</v>
      </c>
      <c r="V29" s="92">
        <f t="shared" si="5"/>
        <v>88.23529412</v>
      </c>
      <c r="W29" s="92">
        <f t="shared" si="6"/>
        <v>86.66666667</v>
      </c>
    </row>
    <row r="30">
      <c r="A30" s="31">
        <v>21.0</v>
      </c>
      <c r="B30" s="32" t="s">
        <v>39</v>
      </c>
      <c r="C30" s="65">
        <v>4.0</v>
      </c>
      <c r="D30" s="14"/>
      <c r="E30" s="65">
        <v>6.0</v>
      </c>
      <c r="F30" s="15">
        <v>2.0</v>
      </c>
      <c r="G30" s="14"/>
      <c r="H30" s="15">
        <v>3.0</v>
      </c>
      <c r="I30" s="15">
        <v>7.0</v>
      </c>
      <c r="J30" s="15">
        <v>6.0</v>
      </c>
      <c r="K30" s="15">
        <v>3.0</v>
      </c>
      <c r="L30" s="15">
        <v>7.0</v>
      </c>
      <c r="M30" s="15">
        <v>4.0</v>
      </c>
      <c r="N30" s="15">
        <v>2.0</v>
      </c>
      <c r="O30" s="16">
        <v>5.0</v>
      </c>
      <c r="P30" s="14"/>
      <c r="Q30" s="16">
        <v>6.0</v>
      </c>
      <c r="R30" s="58">
        <f t="shared" ref="R30:T30" si="25">SUM(C30,F30,I30,L30,O30)</f>
        <v>25</v>
      </c>
      <c r="S30" s="58">
        <f t="shared" si="25"/>
        <v>10</v>
      </c>
      <c r="T30" s="58">
        <f t="shared" si="25"/>
        <v>20</v>
      </c>
      <c r="U30" s="92">
        <f t="shared" si="4"/>
        <v>48.07692308</v>
      </c>
      <c r="V30" s="92">
        <f t="shared" si="5"/>
        <v>58.82352941</v>
      </c>
      <c r="W30" s="92">
        <f t="shared" si="6"/>
        <v>44.44444444</v>
      </c>
    </row>
    <row r="31">
      <c r="A31" s="31">
        <v>22.0</v>
      </c>
      <c r="B31" s="32" t="s">
        <v>40</v>
      </c>
      <c r="C31" s="65">
        <v>7.0</v>
      </c>
      <c r="D31" s="14"/>
      <c r="E31" s="65">
        <v>12.0</v>
      </c>
      <c r="F31" s="15">
        <v>7.0</v>
      </c>
      <c r="G31" s="14"/>
      <c r="H31" s="15">
        <v>7.0</v>
      </c>
      <c r="I31" s="15">
        <v>9.0</v>
      </c>
      <c r="J31" s="15">
        <v>6.0</v>
      </c>
      <c r="K31" s="15">
        <v>6.0</v>
      </c>
      <c r="L31" s="15">
        <v>11.0</v>
      </c>
      <c r="M31" s="15">
        <v>6.0</v>
      </c>
      <c r="N31" s="15">
        <v>3.0</v>
      </c>
      <c r="O31" s="16">
        <v>10.0</v>
      </c>
      <c r="P31" s="14"/>
      <c r="Q31" s="16">
        <v>12.0</v>
      </c>
      <c r="R31" s="58">
        <f t="shared" ref="R31:T31" si="26">SUM(C31,F31,I31,L31,O31)</f>
        <v>44</v>
      </c>
      <c r="S31" s="58">
        <f t="shared" si="26"/>
        <v>12</v>
      </c>
      <c r="T31" s="58">
        <f t="shared" si="26"/>
        <v>40</v>
      </c>
      <c r="U31" s="92">
        <f t="shared" si="4"/>
        <v>84.61538462</v>
      </c>
      <c r="V31" s="92">
        <f t="shared" si="5"/>
        <v>70.58823529</v>
      </c>
      <c r="W31" s="92">
        <f t="shared" si="6"/>
        <v>88.88888889</v>
      </c>
    </row>
    <row r="32">
      <c r="A32" s="31">
        <v>23.0</v>
      </c>
      <c r="B32" s="32" t="s">
        <v>41</v>
      </c>
      <c r="C32" s="65">
        <v>8.0</v>
      </c>
      <c r="D32" s="14"/>
      <c r="E32" s="65">
        <v>12.0</v>
      </c>
      <c r="F32" s="15">
        <v>7.0</v>
      </c>
      <c r="G32" s="14"/>
      <c r="H32" s="15">
        <v>8.0</v>
      </c>
      <c r="I32" s="15">
        <v>10.0</v>
      </c>
      <c r="J32" s="15">
        <v>7.0</v>
      </c>
      <c r="K32" s="15">
        <v>6.0</v>
      </c>
      <c r="L32" s="15">
        <v>10.0</v>
      </c>
      <c r="M32" s="15">
        <v>7.0</v>
      </c>
      <c r="N32" s="15">
        <v>3.0</v>
      </c>
      <c r="O32" s="16">
        <v>11.0</v>
      </c>
      <c r="P32" s="14"/>
      <c r="Q32" s="16">
        <v>12.0</v>
      </c>
      <c r="R32" s="58">
        <f t="shared" ref="R32:T32" si="27">SUM(C32,F32,I32,L32,O32)</f>
        <v>46</v>
      </c>
      <c r="S32" s="58">
        <f t="shared" si="27"/>
        <v>14</v>
      </c>
      <c r="T32" s="58">
        <f t="shared" si="27"/>
        <v>41</v>
      </c>
      <c r="U32" s="92">
        <f t="shared" si="4"/>
        <v>88.46153846</v>
      </c>
      <c r="V32" s="92">
        <f t="shared" si="5"/>
        <v>82.35294118</v>
      </c>
      <c r="W32" s="92">
        <f t="shared" si="6"/>
        <v>91.11111111</v>
      </c>
    </row>
    <row r="33">
      <c r="A33" s="31">
        <v>24.0</v>
      </c>
      <c r="B33" s="32" t="s">
        <v>42</v>
      </c>
      <c r="C33" s="65">
        <v>8.0</v>
      </c>
      <c r="D33" s="14"/>
      <c r="E33" s="65">
        <v>11.0</v>
      </c>
      <c r="F33" s="15">
        <v>7.0</v>
      </c>
      <c r="G33" s="14"/>
      <c r="H33" s="15">
        <v>7.0</v>
      </c>
      <c r="I33" s="15">
        <v>9.0</v>
      </c>
      <c r="J33" s="15">
        <v>6.0</v>
      </c>
      <c r="K33" s="15">
        <v>4.0</v>
      </c>
      <c r="L33" s="15">
        <v>11.0</v>
      </c>
      <c r="M33" s="15">
        <v>7.0</v>
      </c>
      <c r="N33" s="15">
        <v>1.0</v>
      </c>
      <c r="O33" s="16">
        <v>11.0</v>
      </c>
      <c r="P33" s="14"/>
      <c r="Q33" s="16">
        <v>11.0</v>
      </c>
      <c r="R33" s="58">
        <f t="shared" ref="R33:T33" si="28">SUM(C33,F33,I33,L33,O33)</f>
        <v>46</v>
      </c>
      <c r="S33" s="58">
        <f t="shared" si="28"/>
        <v>13</v>
      </c>
      <c r="T33" s="58">
        <f t="shared" si="28"/>
        <v>34</v>
      </c>
      <c r="U33" s="92">
        <f t="shared" si="4"/>
        <v>88.46153846</v>
      </c>
      <c r="V33" s="92">
        <f t="shared" si="5"/>
        <v>76.47058824</v>
      </c>
      <c r="W33" s="92">
        <f t="shared" si="6"/>
        <v>75.55555556</v>
      </c>
    </row>
    <row r="34">
      <c r="A34" s="31">
        <v>25.0</v>
      </c>
      <c r="B34" s="32" t="s">
        <v>43</v>
      </c>
      <c r="C34" s="65">
        <v>9.0</v>
      </c>
      <c r="D34" s="14"/>
      <c r="E34" s="65">
        <v>11.0</v>
      </c>
      <c r="F34" s="15">
        <v>7.0</v>
      </c>
      <c r="G34" s="14"/>
      <c r="H34" s="15">
        <v>8.0</v>
      </c>
      <c r="I34" s="15">
        <v>12.0</v>
      </c>
      <c r="J34" s="15">
        <v>8.0</v>
      </c>
      <c r="K34" s="15">
        <v>5.0</v>
      </c>
      <c r="L34" s="15">
        <v>10.0</v>
      </c>
      <c r="M34" s="15">
        <v>6.0</v>
      </c>
      <c r="N34" s="15">
        <v>2.0</v>
      </c>
      <c r="O34" s="16">
        <v>13.0</v>
      </c>
      <c r="P34" s="14"/>
      <c r="Q34" s="16">
        <v>13.0</v>
      </c>
      <c r="R34" s="58">
        <f t="shared" ref="R34:T34" si="29">SUM(C34,F34,I34,L34,O34)</f>
        <v>51</v>
      </c>
      <c r="S34" s="58">
        <f t="shared" si="29"/>
        <v>14</v>
      </c>
      <c r="T34" s="58">
        <f t="shared" si="29"/>
        <v>39</v>
      </c>
      <c r="U34" s="92">
        <f t="shared" si="4"/>
        <v>98.07692308</v>
      </c>
      <c r="V34" s="92">
        <f t="shared" si="5"/>
        <v>82.35294118</v>
      </c>
      <c r="W34" s="92">
        <f t="shared" si="6"/>
        <v>86.66666667</v>
      </c>
    </row>
    <row r="35">
      <c r="A35" s="31">
        <v>26.0</v>
      </c>
      <c r="B35" s="32" t="s">
        <v>44</v>
      </c>
      <c r="C35" s="65">
        <v>6.0</v>
      </c>
      <c r="D35" s="14"/>
      <c r="E35" s="65">
        <v>10.0</v>
      </c>
      <c r="F35" s="15">
        <v>7.0</v>
      </c>
      <c r="G35" s="14"/>
      <c r="H35" s="15">
        <v>6.0</v>
      </c>
      <c r="I35" s="15">
        <v>10.0</v>
      </c>
      <c r="J35" s="15">
        <v>6.0</v>
      </c>
      <c r="K35" s="15">
        <v>3.0</v>
      </c>
      <c r="L35" s="15">
        <v>11.0</v>
      </c>
      <c r="M35" s="15">
        <v>7.0</v>
      </c>
      <c r="N35" s="15">
        <v>1.0</v>
      </c>
      <c r="O35" s="16">
        <v>9.0</v>
      </c>
      <c r="P35" s="14"/>
      <c r="Q35" s="16">
        <v>11.0</v>
      </c>
      <c r="R35" s="58">
        <f t="shared" ref="R35:T35" si="30">SUM(C35,F35,I35,L35,O35)</f>
        <v>43</v>
      </c>
      <c r="S35" s="58">
        <f t="shared" si="30"/>
        <v>13</v>
      </c>
      <c r="T35" s="58">
        <f t="shared" si="30"/>
        <v>31</v>
      </c>
      <c r="U35" s="92">
        <f t="shared" si="4"/>
        <v>82.69230769</v>
      </c>
      <c r="V35" s="92">
        <f t="shared" si="5"/>
        <v>76.47058824</v>
      </c>
      <c r="W35" s="92">
        <f t="shared" si="6"/>
        <v>68.88888889</v>
      </c>
    </row>
    <row r="36">
      <c r="A36" s="31">
        <v>27.0</v>
      </c>
      <c r="B36" s="32" t="s">
        <v>45</v>
      </c>
      <c r="C36" s="65">
        <v>8.0</v>
      </c>
      <c r="D36" s="14"/>
      <c r="E36" s="65">
        <v>11.0</v>
      </c>
      <c r="F36" s="15">
        <v>6.0</v>
      </c>
      <c r="G36" s="14"/>
      <c r="H36" s="15">
        <v>7.0</v>
      </c>
      <c r="I36" s="15">
        <v>11.0</v>
      </c>
      <c r="J36" s="15">
        <v>8.0</v>
      </c>
      <c r="K36" s="15">
        <v>6.0</v>
      </c>
      <c r="L36" s="15">
        <v>10.0</v>
      </c>
      <c r="M36" s="15">
        <v>6.0</v>
      </c>
      <c r="N36" s="15">
        <v>3.0</v>
      </c>
      <c r="O36" s="16">
        <v>12.0</v>
      </c>
      <c r="P36" s="14"/>
      <c r="Q36" s="16">
        <v>13.0</v>
      </c>
      <c r="R36" s="58">
        <f t="shared" ref="R36:T36" si="31">SUM(C36,F36,I36,L36,O36)</f>
        <v>47</v>
      </c>
      <c r="S36" s="58">
        <f t="shared" si="31"/>
        <v>14</v>
      </c>
      <c r="T36" s="58">
        <f t="shared" si="31"/>
        <v>40</v>
      </c>
      <c r="U36" s="92">
        <f t="shared" si="4"/>
        <v>90.38461538</v>
      </c>
      <c r="V36" s="92">
        <f t="shared" si="5"/>
        <v>82.35294118</v>
      </c>
      <c r="W36" s="92">
        <f t="shared" si="6"/>
        <v>88.88888889</v>
      </c>
    </row>
    <row r="37">
      <c r="A37" s="31">
        <v>28.0</v>
      </c>
      <c r="B37" s="32" t="s">
        <v>46</v>
      </c>
      <c r="C37" s="65">
        <v>7.0</v>
      </c>
      <c r="D37" s="14"/>
      <c r="E37" s="65">
        <v>11.0</v>
      </c>
      <c r="F37" s="15">
        <v>8.0</v>
      </c>
      <c r="G37" s="14"/>
      <c r="H37" s="15">
        <v>7.0</v>
      </c>
      <c r="I37" s="15">
        <v>11.0</v>
      </c>
      <c r="J37" s="15">
        <v>8.0</v>
      </c>
      <c r="K37" s="15">
        <v>3.0</v>
      </c>
      <c r="L37" s="15">
        <v>9.0</v>
      </c>
      <c r="M37" s="15">
        <v>7.0</v>
      </c>
      <c r="N37" s="15">
        <v>3.0</v>
      </c>
      <c r="O37" s="16">
        <v>11.0</v>
      </c>
      <c r="P37" s="14"/>
      <c r="Q37" s="16">
        <v>13.0</v>
      </c>
      <c r="R37" s="58">
        <f t="shared" ref="R37:T37" si="32">SUM(C37,F37,I37,L37,O37)</f>
        <v>46</v>
      </c>
      <c r="S37" s="58">
        <f t="shared" si="32"/>
        <v>15</v>
      </c>
      <c r="T37" s="58">
        <f t="shared" si="32"/>
        <v>37</v>
      </c>
      <c r="U37" s="92">
        <f t="shared" si="4"/>
        <v>88.46153846</v>
      </c>
      <c r="V37" s="92">
        <f t="shared" si="5"/>
        <v>88.23529412</v>
      </c>
      <c r="W37" s="92">
        <f t="shared" si="6"/>
        <v>82.22222222</v>
      </c>
    </row>
    <row r="38">
      <c r="A38" s="31">
        <v>29.0</v>
      </c>
      <c r="B38" s="32" t="s">
        <v>47</v>
      </c>
      <c r="C38" s="65">
        <v>8.0</v>
      </c>
      <c r="D38" s="14"/>
      <c r="E38" s="65">
        <v>11.0</v>
      </c>
      <c r="F38" s="15">
        <v>6.0</v>
      </c>
      <c r="G38" s="14"/>
      <c r="H38" s="15">
        <v>7.0</v>
      </c>
      <c r="I38" s="15">
        <v>11.0</v>
      </c>
      <c r="J38" s="15">
        <v>8.0</v>
      </c>
      <c r="K38" s="15">
        <v>6.0</v>
      </c>
      <c r="L38" s="15">
        <v>10.0</v>
      </c>
      <c r="M38" s="15">
        <v>5.0</v>
      </c>
      <c r="N38" s="15">
        <v>3.0</v>
      </c>
      <c r="O38" s="16">
        <v>12.0</v>
      </c>
      <c r="P38" s="14"/>
      <c r="Q38" s="16">
        <v>13.0</v>
      </c>
      <c r="R38" s="58">
        <f t="shared" ref="R38:T38" si="33">SUM(C38,F38,I38,L38,O38)</f>
        <v>47</v>
      </c>
      <c r="S38" s="58">
        <f t="shared" si="33"/>
        <v>13</v>
      </c>
      <c r="T38" s="58">
        <f t="shared" si="33"/>
        <v>40</v>
      </c>
      <c r="U38" s="92">
        <f t="shared" si="4"/>
        <v>90.38461538</v>
      </c>
      <c r="V38" s="92">
        <f t="shared" si="5"/>
        <v>76.47058824</v>
      </c>
      <c r="W38" s="92">
        <f t="shared" si="6"/>
        <v>88.88888889</v>
      </c>
    </row>
    <row r="39">
      <c r="A39" s="31">
        <v>30.0</v>
      </c>
      <c r="B39" s="32" t="s">
        <v>48</v>
      </c>
      <c r="C39" s="65">
        <v>7.0</v>
      </c>
      <c r="D39" s="14"/>
      <c r="E39" s="65">
        <v>12.0</v>
      </c>
      <c r="F39" s="15">
        <v>7.0</v>
      </c>
      <c r="G39" s="14"/>
      <c r="H39" s="15">
        <v>7.0</v>
      </c>
      <c r="I39" s="15">
        <v>9.0</v>
      </c>
      <c r="J39" s="15">
        <v>6.0</v>
      </c>
      <c r="K39" s="15">
        <v>6.0</v>
      </c>
      <c r="L39" s="15">
        <v>8.0</v>
      </c>
      <c r="M39" s="15">
        <v>6.0</v>
      </c>
      <c r="N39" s="15">
        <v>2.0</v>
      </c>
      <c r="O39" s="16">
        <v>11.0</v>
      </c>
      <c r="P39" s="14"/>
      <c r="Q39" s="16">
        <v>13.0</v>
      </c>
      <c r="R39" s="58">
        <f t="shared" ref="R39:T39" si="34">SUM(C39,F39,I39,L39,O39)</f>
        <v>42</v>
      </c>
      <c r="S39" s="58">
        <f t="shared" si="34"/>
        <v>12</v>
      </c>
      <c r="T39" s="58">
        <f t="shared" si="34"/>
        <v>40</v>
      </c>
      <c r="U39" s="92">
        <f t="shared" si="4"/>
        <v>80.76923077</v>
      </c>
      <c r="V39" s="92">
        <f t="shared" si="5"/>
        <v>70.58823529</v>
      </c>
      <c r="W39" s="92">
        <f t="shared" si="6"/>
        <v>88.88888889</v>
      </c>
    </row>
    <row r="40">
      <c r="A40" s="31">
        <v>31.0</v>
      </c>
      <c r="B40" s="32" t="s">
        <v>49</v>
      </c>
      <c r="C40" s="65">
        <v>6.0</v>
      </c>
      <c r="D40" s="14"/>
      <c r="E40" s="65">
        <v>12.0</v>
      </c>
      <c r="F40" s="15">
        <v>7.0</v>
      </c>
      <c r="G40" s="14"/>
      <c r="H40" s="15">
        <v>7.0</v>
      </c>
      <c r="I40" s="15">
        <v>8.0</v>
      </c>
      <c r="J40" s="15">
        <v>6.0</v>
      </c>
      <c r="K40" s="15">
        <v>6.0</v>
      </c>
      <c r="L40" s="15">
        <v>9.0</v>
      </c>
      <c r="M40" s="15">
        <v>7.0</v>
      </c>
      <c r="N40" s="15">
        <v>3.0</v>
      </c>
      <c r="O40" s="16">
        <v>10.0</v>
      </c>
      <c r="P40" s="14"/>
      <c r="Q40" s="16">
        <v>13.0</v>
      </c>
      <c r="R40" s="58">
        <f t="shared" ref="R40:T40" si="35">SUM(C40,F40,I40,L40,O40)</f>
        <v>40</v>
      </c>
      <c r="S40" s="58">
        <f t="shared" si="35"/>
        <v>13</v>
      </c>
      <c r="T40" s="58">
        <f t="shared" si="35"/>
        <v>41</v>
      </c>
      <c r="U40" s="92">
        <f t="shared" si="4"/>
        <v>76.92307692</v>
      </c>
      <c r="V40" s="92">
        <f t="shared" si="5"/>
        <v>76.47058824</v>
      </c>
      <c r="W40" s="92">
        <f t="shared" si="6"/>
        <v>91.11111111</v>
      </c>
    </row>
    <row r="41">
      <c r="A41" s="31">
        <v>32.0</v>
      </c>
      <c r="B41" s="32" t="s">
        <v>50</v>
      </c>
      <c r="C41" s="65">
        <v>7.0</v>
      </c>
      <c r="D41" s="14"/>
      <c r="E41" s="65">
        <v>11.0</v>
      </c>
      <c r="F41" s="15">
        <v>5.0</v>
      </c>
      <c r="G41" s="14"/>
      <c r="H41" s="15">
        <v>6.0</v>
      </c>
      <c r="I41" s="15">
        <v>9.0</v>
      </c>
      <c r="J41" s="15">
        <v>6.0</v>
      </c>
      <c r="K41" s="15">
        <v>6.0</v>
      </c>
      <c r="L41" s="15">
        <v>9.0</v>
      </c>
      <c r="M41" s="15">
        <v>6.0</v>
      </c>
      <c r="N41" s="15">
        <v>3.0</v>
      </c>
      <c r="O41" s="16">
        <v>10.0</v>
      </c>
      <c r="P41" s="14"/>
      <c r="Q41" s="16">
        <v>12.0</v>
      </c>
      <c r="R41" s="58">
        <f t="shared" ref="R41:T41" si="36">SUM(C41,F41,I41,L41,O41)</f>
        <v>40</v>
      </c>
      <c r="S41" s="58">
        <f t="shared" si="36"/>
        <v>12</v>
      </c>
      <c r="T41" s="58">
        <f t="shared" si="36"/>
        <v>38</v>
      </c>
      <c r="U41" s="92">
        <f t="shared" si="4"/>
        <v>76.92307692</v>
      </c>
      <c r="V41" s="92">
        <f t="shared" si="5"/>
        <v>70.58823529</v>
      </c>
      <c r="W41" s="92">
        <f t="shared" si="6"/>
        <v>84.44444444</v>
      </c>
    </row>
    <row r="42">
      <c r="A42" s="31">
        <v>33.0</v>
      </c>
      <c r="B42" s="32" t="s">
        <v>51</v>
      </c>
      <c r="C42" s="65">
        <v>6.0</v>
      </c>
      <c r="D42" s="14"/>
      <c r="E42" s="65">
        <v>8.0</v>
      </c>
      <c r="F42" s="15">
        <v>3.0</v>
      </c>
      <c r="G42" s="14"/>
      <c r="H42" s="15">
        <v>5.0</v>
      </c>
      <c r="I42" s="15">
        <v>11.0</v>
      </c>
      <c r="J42" s="15">
        <v>6.0</v>
      </c>
      <c r="K42" s="15">
        <v>6.0</v>
      </c>
      <c r="L42" s="15">
        <v>7.0</v>
      </c>
      <c r="M42" s="15">
        <v>5.0</v>
      </c>
      <c r="N42" s="15">
        <v>3.0</v>
      </c>
      <c r="O42" s="16">
        <v>10.0</v>
      </c>
      <c r="P42" s="14"/>
      <c r="Q42" s="16">
        <v>10.0</v>
      </c>
      <c r="R42" s="58">
        <f t="shared" ref="R42:T42" si="37">SUM(C42,F42,I42,L42,O42)</f>
        <v>37</v>
      </c>
      <c r="S42" s="58">
        <f t="shared" si="37"/>
        <v>11</v>
      </c>
      <c r="T42" s="58">
        <f t="shared" si="37"/>
        <v>32</v>
      </c>
      <c r="U42" s="92">
        <f t="shared" si="4"/>
        <v>71.15384615</v>
      </c>
      <c r="V42" s="92">
        <f t="shared" si="5"/>
        <v>64.70588235</v>
      </c>
      <c r="W42" s="92">
        <f t="shared" si="6"/>
        <v>71.11111111</v>
      </c>
    </row>
    <row r="43">
      <c r="A43" s="31">
        <v>34.0</v>
      </c>
      <c r="B43" s="32" t="s">
        <v>52</v>
      </c>
      <c r="C43" s="65">
        <v>7.0</v>
      </c>
      <c r="D43" s="14"/>
      <c r="E43" s="65">
        <v>10.0</v>
      </c>
      <c r="F43" s="15">
        <v>6.0</v>
      </c>
      <c r="G43" s="14"/>
      <c r="H43" s="15">
        <v>6.0</v>
      </c>
      <c r="I43" s="15">
        <v>10.0</v>
      </c>
      <c r="J43" s="15">
        <v>6.0</v>
      </c>
      <c r="K43" s="15">
        <v>4.0</v>
      </c>
      <c r="L43" s="15">
        <v>9.0</v>
      </c>
      <c r="M43" s="15">
        <v>5.0</v>
      </c>
      <c r="N43" s="15">
        <v>1.0</v>
      </c>
      <c r="O43" s="16">
        <v>10.0</v>
      </c>
      <c r="P43" s="14"/>
      <c r="Q43" s="16">
        <v>10.0</v>
      </c>
      <c r="R43" s="58">
        <f t="shared" ref="R43:T43" si="38">SUM(C43,F43,I43,L43,O43)</f>
        <v>42</v>
      </c>
      <c r="S43" s="58">
        <f t="shared" si="38"/>
        <v>11</v>
      </c>
      <c r="T43" s="58">
        <f t="shared" si="38"/>
        <v>31</v>
      </c>
      <c r="U43" s="92">
        <f t="shared" si="4"/>
        <v>80.76923077</v>
      </c>
      <c r="V43" s="92">
        <f t="shared" si="5"/>
        <v>64.70588235</v>
      </c>
      <c r="W43" s="92">
        <f t="shared" si="6"/>
        <v>68.88888889</v>
      </c>
    </row>
    <row r="44">
      <c r="A44" s="31">
        <v>35.0</v>
      </c>
      <c r="B44" s="32" t="s">
        <v>53</v>
      </c>
      <c r="C44" s="65">
        <v>6.0</v>
      </c>
      <c r="D44" s="14"/>
      <c r="E44" s="65">
        <v>10.0</v>
      </c>
      <c r="F44" s="15">
        <v>8.0</v>
      </c>
      <c r="G44" s="14"/>
      <c r="H44" s="15">
        <v>6.0</v>
      </c>
      <c r="I44" s="15">
        <v>8.0</v>
      </c>
      <c r="J44" s="15">
        <v>5.0</v>
      </c>
      <c r="K44" s="15">
        <v>3.0</v>
      </c>
      <c r="L44" s="15">
        <v>9.0</v>
      </c>
      <c r="M44" s="15">
        <v>6.0</v>
      </c>
      <c r="N44" s="15">
        <v>2.0</v>
      </c>
      <c r="O44" s="16">
        <v>9.0</v>
      </c>
      <c r="P44" s="14"/>
      <c r="Q44" s="16">
        <v>12.0</v>
      </c>
      <c r="R44" s="58">
        <f t="shared" ref="R44:T44" si="39">SUM(C44,F44,I44,L44,O44)</f>
        <v>40</v>
      </c>
      <c r="S44" s="58">
        <f t="shared" si="39"/>
        <v>11</v>
      </c>
      <c r="T44" s="58">
        <f t="shared" si="39"/>
        <v>33</v>
      </c>
      <c r="U44" s="92">
        <f t="shared" si="4"/>
        <v>76.92307692</v>
      </c>
      <c r="V44" s="92">
        <f t="shared" si="5"/>
        <v>64.70588235</v>
      </c>
      <c r="W44" s="92">
        <f t="shared" si="6"/>
        <v>73.33333333</v>
      </c>
    </row>
    <row r="45">
      <c r="A45" s="31">
        <v>36.0</v>
      </c>
      <c r="B45" s="32" t="s">
        <v>54</v>
      </c>
      <c r="C45" s="65">
        <v>7.0</v>
      </c>
      <c r="D45" s="14"/>
      <c r="E45" s="65">
        <v>10.0</v>
      </c>
      <c r="F45" s="15">
        <v>5.0</v>
      </c>
      <c r="G45" s="14"/>
      <c r="H45" s="15">
        <v>6.0</v>
      </c>
      <c r="I45" s="15">
        <v>8.0</v>
      </c>
      <c r="J45" s="15">
        <v>5.0</v>
      </c>
      <c r="K45" s="15">
        <v>6.0</v>
      </c>
      <c r="L45" s="15">
        <v>10.0</v>
      </c>
      <c r="M45" s="15">
        <v>6.0</v>
      </c>
      <c r="N45" s="15">
        <v>2.0</v>
      </c>
      <c r="O45" s="16">
        <v>9.0</v>
      </c>
      <c r="P45" s="14"/>
      <c r="Q45" s="16">
        <v>11.0</v>
      </c>
      <c r="R45" s="58">
        <f t="shared" ref="R45:T45" si="40">SUM(C45,F45,I45,L45,O45)</f>
        <v>39</v>
      </c>
      <c r="S45" s="58">
        <f t="shared" si="40"/>
        <v>11</v>
      </c>
      <c r="T45" s="58">
        <f t="shared" si="40"/>
        <v>35</v>
      </c>
      <c r="U45" s="92">
        <f t="shared" si="4"/>
        <v>75</v>
      </c>
      <c r="V45" s="92">
        <f t="shared" si="5"/>
        <v>64.70588235</v>
      </c>
      <c r="W45" s="92">
        <f t="shared" si="6"/>
        <v>77.77777778</v>
      </c>
    </row>
    <row r="46">
      <c r="A46" s="31">
        <v>37.0</v>
      </c>
      <c r="B46" s="32" t="s">
        <v>55</v>
      </c>
      <c r="C46" s="65">
        <v>8.0</v>
      </c>
      <c r="D46" s="14"/>
      <c r="E46" s="65">
        <v>11.0</v>
      </c>
      <c r="F46" s="15">
        <v>7.0</v>
      </c>
      <c r="G46" s="14"/>
      <c r="H46" s="15">
        <v>7.0</v>
      </c>
      <c r="I46" s="15">
        <v>11.0</v>
      </c>
      <c r="J46" s="15">
        <v>8.0</v>
      </c>
      <c r="K46" s="15">
        <v>6.0</v>
      </c>
      <c r="L46" s="15">
        <v>10.0</v>
      </c>
      <c r="M46" s="15">
        <v>7.0</v>
      </c>
      <c r="N46" s="15">
        <v>3.0</v>
      </c>
      <c r="O46" s="16">
        <v>12.0</v>
      </c>
      <c r="P46" s="14"/>
      <c r="Q46" s="16">
        <v>14.0</v>
      </c>
      <c r="R46" s="58">
        <f t="shared" ref="R46:T46" si="41">SUM(C46,F46,I46,L46,O46)</f>
        <v>48</v>
      </c>
      <c r="S46" s="58">
        <f t="shared" si="41"/>
        <v>15</v>
      </c>
      <c r="T46" s="58">
        <f t="shared" si="41"/>
        <v>41</v>
      </c>
      <c r="U46" s="92">
        <f t="shared" si="4"/>
        <v>92.30769231</v>
      </c>
      <c r="V46" s="92">
        <f t="shared" si="5"/>
        <v>88.23529412</v>
      </c>
      <c r="W46" s="92">
        <f t="shared" si="6"/>
        <v>91.11111111</v>
      </c>
    </row>
    <row r="47">
      <c r="A47" s="31">
        <v>38.0</v>
      </c>
      <c r="B47" s="32" t="s">
        <v>56</v>
      </c>
      <c r="C47" s="65">
        <v>9.0</v>
      </c>
      <c r="D47" s="14"/>
      <c r="E47" s="65">
        <v>12.0</v>
      </c>
      <c r="F47" s="15">
        <v>7.0</v>
      </c>
      <c r="G47" s="14"/>
      <c r="H47" s="15">
        <v>8.0</v>
      </c>
      <c r="I47" s="15">
        <v>12.0</v>
      </c>
      <c r="J47" s="15">
        <v>9.0</v>
      </c>
      <c r="K47" s="15">
        <v>6.0</v>
      </c>
      <c r="L47" s="15">
        <v>11.0</v>
      </c>
      <c r="M47" s="15">
        <v>7.0</v>
      </c>
      <c r="N47" s="15">
        <v>3.0</v>
      </c>
      <c r="O47" s="16">
        <v>13.0</v>
      </c>
      <c r="P47" s="14"/>
      <c r="Q47" s="16">
        <v>14.0</v>
      </c>
      <c r="R47" s="58">
        <f t="shared" ref="R47:T47" si="42">SUM(C47,F47,I47,L47,O47)</f>
        <v>52</v>
      </c>
      <c r="S47" s="58">
        <f t="shared" si="42"/>
        <v>16</v>
      </c>
      <c r="T47" s="58">
        <f t="shared" si="42"/>
        <v>43</v>
      </c>
      <c r="U47" s="92">
        <f t="shared" si="4"/>
        <v>100</v>
      </c>
      <c r="V47" s="92">
        <f t="shared" si="5"/>
        <v>94.11764706</v>
      </c>
      <c r="W47" s="92">
        <f t="shared" si="6"/>
        <v>95.55555556</v>
      </c>
    </row>
    <row r="48">
      <c r="A48" s="31">
        <v>39.0</v>
      </c>
      <c r="B48" s="32" t="s">
        <v>57</v>
      </c>
      <c r="C48" s="65">
        <v>9.0</v>
      </c>
      <c r="D48" s="14"/>
      <c r="E48" s="65">
        <v>12.0</v>
      </c>
      <c r="F48" s="15">
        <v>7.0</v>
      </c>
      <c r="G48" s="14"/>
      <c r="H48" s="15">
        <v>8.0</v>
      </c>
      <c r="I48" s="15">
        <v>11.0</v>
      </c>
      <c r="J48" s="15">
        <v>9.0</v>
      </c>
      <c r="K48" s="15">
        <v>6.0</v>
      </c>
      <c r="L48" s="15">
        <v>10.0</v>
      </c>
      <c r="M48" s="15">
        <v>7.0</v>
      </c>
      <c r="N48" s="15">
        <v>3.0</v>
      </c>
      <c r="O48" s="16">
        <v>13.0</v>
      </c>
      <c r="P48" s="14"/>
      <c r="Q48" s="16">
        <v>14.0</v>
      </c>
      <c r="R48" s="58">
        <f t="shared" ref="R48:T48" si="43">SUM(C48,F48,I48,L48,O48)</f>
        <v>50</v>
      </c>
      <c r="S48" s="58">
        <f t="shared" si="43"/>
        <v>16</v>
      </c>
      <c r="T48" s="58">
        <f t="shared" si="43"/>
        <v>43</v>
      </c>
      <c r="U48" s="92">
        <f t="shared" si="4"/>
        <v>96.15384615</v>
      </c>
      <c r="V48" s="92">
        <f t="shared" si="5"/>
        <v>94.11764706</v>
      </c>
      <c r="W48" s="92">
        <f t="shared" si="6"/>
        <v>95.55555556</v>
      </c>
    </row>
    <row r="49">
      <c r="A49" s="31">
        <v>40.0</v>
      </c>
      <c r="B49" s="32" t="s">
        <v>58</v>
      </c>
      <c r="C49" s="65">
        <v>5.0</v>
      </c>
      <c r="D49" s="14"/>
      <c r="E49" s="65">
        <v>11.0</v>
      </c>
      <c r="F49" s="15">
        <v>6.0</v>
      </c>
      <c r="G49" s="14"/>
      <c r="H49" s="15">
        <v>7.0</v>
      </c>
      <c r="I49" s="15">
        <v>10.0</v>
      </c>
      <c r="J49" s="15">
        <v>6.0</v>
      </c>
      <c r="K49" s="15">
        <v>6.0</v>
      </c>
      <c r="L49" s="15">
        <v>9.0</v>
      </c>
      <c r="M49" s="15">
        <v>7.0</v>
      </c>
      <c r="N49" s="15">
        <v>3.0</v>
      </c>
      <c r="O49" s="16">
        <v>9.0</v>
      </c>
      <c r="P49" s="14"/>
      <c r="Q49" s="16">
        <v>10.0</v>
      </c>
      <c r="R49" s="58">
        <f t="shared" ref="R49:T49" si="44">SUM(C49,F49,I49,L49,O49)</f>
        <v>39</v>
      </c>
      <c r="S49" s="58">
        <f t="shared" si="44"/>
        <v>13</v>
      </c>
      <c r="T49" s="58">
        <f t="shared" si="44"/>
        <v>37</v>
      </c>
      <c r="U49" s="92">
        <f t="shared" si="4"/>
        <v>75</v>
      </c>
      <c r="V49" s="92">
        <f t="shared" si="5"/>
        <v>76.47058824</v>
      </c>
      <c r="W49" s="92">
        <f t="shared" si="6"/>
        <v>82.22222222</v>
      </c>
    </row>
    <row r="50">
      <c r="A50" s="31">
        <v>41.0</v>
      </c>
      <c r="B50" s="32" t="s">
        <v>59</v>
      </c>
      <c r="C50" s="65">
        <v>5.0</v>
      </c>
      <c r="D50" s="14"/>
      <c r="E50" s="65">
        <v>8.0</v>
      </c>
      <c r="F50" s="15">
        <v>5.0</v>
      </c>
      <c r="G50" s="14"/>
      <c r="H50" s="15">
        <v>4.0</v>
      </c>
      <c r="I50" s="15">
        <v>7.0</v>
      </c>
      <c r="J50" s="15">
        <v>7.0</v>
      </c>
      <c r="K50" s="15">
        <v>4.0</v>
      </c>
      <c r="L50" s="15">
        <v>9.0</v>
      </c>
      <c r="M50" s="15">
        <v>6.0</v>
      </c>
      <c r="N50" s="15">
        <v>1.0</v>
      </c>
      <c r="O50" s="16">
        <v>9.0</v>
      </c>
      <c r="P50" s="14"/>
      <c r="Q50" s="16">
        <v>11.0</v>
      </c>
      <c r="R50" s="58">
        <f t="shared" ref="R50:T50" si="45">SUM(C50,F50,I50,L50,O50)</f>
        <v>35</v>
      </c>
      <c r="S50" s="58">
        <f t="shared" si="45"/>
        <v>13</v>
      </c>
      <c r="T50" s="58">
        <f t="shared" si="45"/>
        <v>28</v>
      </c>
      <c r="U50" s="92">
        <f t="shared" si="4"/>
        <v>67.30769231</v>
      </c>
      <c r="V50" s="92">
        <f t="shared" si="5"/>
        <v>76.47058824</v>
      </c>
      <c r="W50" s="92">
        <f t="shared" si="6"/>
        <v>62.22222222</v>
      </c>
    </row>
    <row r="51">
      <c r="A51" s="31">
        <v>42.0</v>
      </c>
      <c r="B51" s="32" t="s">
        <v>60</v>
      </c>
      <c r="C51" s="65">
        <v>8.0</v>
      </c>
      <c r="D51" s="14"/>
      <c r="E51" s="65">
        <v>12.0</v>
      </c>
      <c r="F51" s="15">
        <v>7.0</v>
      </c>
      <c r="G51" s="14"/>
      <c r="H51" s="15">
        <v>7.0</v>
      </c>
      <c r="I51" s="15">
        <v>10.0</v>
      </c>
      <c r="J51" s="15">
        <v>8.0</v>
      </c>
      <c r="K51" s="15">
        <v>6.0</v>
      </c>
      <c r="L51" s="15">
        <v>11.0</v>
      </c>
      <c r="M51" s="15">
        <v>6.0</v>
      </c>
      <c r="N51" s="15">
        <v>3.0</v>
      </c>
      <c r="O51" s="16">
        <v>12.0</v>
      </c>
      <c r="P51" s="14"/>
      <c r="Q51" s="16">
        <v>14.0</v>
      </c>
      <c r="R51" s="58">
        <f t="shared" ref="R51:T51" si="46">SUM(C51,F51,I51,L51,O51)</f>
        <v>48</v>
      </c>
      <c r="S51" s="58">
        <f t="shared" si="46"/>
        <v>14</v>
      </c>
      <c r="T51" s="58">
        <f t="shared" si="46"/>
        <v>42</v>
      </c>
      <c r="U51" s="92">
        <f t="shared" si="4"/>
        <v>92.30769231</v>
      </c>
      <c r="V51" s="92">
        <f t="shared" si="5"/>
        <v>82.35294118</v>
      </c>
      <c r="W51" s="92">
        <f t="shared" si="6"/>
        <v>93.33333333</v>
      </c>
    </row>
    <row r="52">
      <c r="A52" s="31">
        <v>43.0</v>
      </c>
      <c r="B52" s="32" t="s">
        <v>61</v>
      </c>
      <c r="C52" s="65">
        <v>7.0</v>
      </c>
      <c r="D52" s="14"/>
      <c r="E52" s="65">
        <v>8.0</v>
      </c>
      <c r="F52" s="15">
        <v>6.0</v>
      </c>
      <c r="G52" s="14"/>
      <c r="H52" s="15">
        <v>5.0</v>
      </c>
      <c r="I52" s="15">
        <v>7.0</v>
      </c>
      <c r="J52" s="15">
        <v>6.0</v>
      </c>
      <c r="K52" s="15">
        <v>3.0</v>
      </c>
      <c r="L52" s="15">
        <v>8.0</v>
      </c>
      <c r="M52" s="15">
        <v>5.0</v>
      </c>
      <c r="N52" s="15">
        <v>2.0</v>
      </c>
      <c r="O52" s="16">
        <v>7.0</v>
      </c>
      <c r="P52" s="14"/>
      <c r="Q52" s="16">
        <v>10.0</v>
      </c>
      <c r="R52" s="58">
        <f t="shared" ref="R52:T52" si="47">SUM(C52,F52,I52,L52,O52)</f>
        <v>35</v>
      </c>
      <c r="S52" s="58">
        <f t="shared" si="47"/>
        <v>11</v>
      </c>
      <c r="T52" s="58">
        <f t="shared" si="47"/>
        <v>28</v>
      </c>
      <c r="U52" s="92">
        <f t="shared" si="4"/>
        <v>67.30769231</v>
      </c>
      <c r="V52" s="92">
        <f t="shared" si="5"/>
        <v>64.70588235</v>
      </c>
      <c r="W52" s="92">
        <f t="shared" si="6"/>
        <v>62.22222222</v>
      </c>
    </row>
    <row r="53">
      <c r="A53" s="31">
        <v>44.0</v>
      </c>
      <c r="B53" s="32" t="s">
        <v>62</v>
      </c>
      <c r="C53" s="65">
        <v>9.0</v>
      </c>
      <c r="D53" s="14"/>
      <c r="E53" s="65">
        <v>9.0</v>
      </c>
      <c r="F53" s="15">
        <v>5.0</v>
      </c>
      <c r="G53" s="14"/>
      <c r="H53" s="15">
        <v>8.0</v>
      </c>
      <c r="I53" s="15">
        <v>11.0</v>
      </c>
      <c r="J53" s="15">
        <v>9.0</v>
      </c>
      <c r="K53" s="15">
        <v>5.0</v>
      </c>
      <c r="L53" s="15">
        <v>8.0</v>
      </c>
      <c r="M53" s="15">
        <v>6.0</v>
      </c>
      <c r="N53" s="15">
        <v>2.0</v>
      </c>
      <c r="O53" s="16">
        <v>12.0</v>
      </c>
      <c r="P53" s="14"/>
      <c r="Q53" s="16">
        <v>11.0</v>
      </c>
      <c r="R53" s="58">
        <f t="shared" ref="R53:T53" si="48">SUM(C53,F53,I53,L53,O53)</f>
        <v>45</v>
      </c>
      <c r="S53" s="58">
        <f t="shared" si="48"/>
        <v>15</v>
      </c>
      <c r="T53" s="58">
        <f t="shared" si="48"/>
        <v>35</v>
      </c>
      <c r="U53" s="92">
        <f t="shared" si="4"/>
        <v>86.53846154</v>
      </c>
      <c r="V53" s="92">
        <f t="shared" si="5"/>
        <v>88.23529412</v>
      </c>
      <c r="W53" s="92">
        <f t="shared" si="6"/>
        <v>77.77777778</v>
      </c>
    </row>
    <row r="54">
      <c r="A54" s="31">
        <v>45.0</v>
      </c>
      <c r="B54" s="32" t="s">
        <v>63</v>
      </c>
      <c r="C54" s="65">
        <v>5.0</v>
      </c>
      <c r="D54" s="14"/>
      <c r="E54" s="65">
        <v>8.0</v>
      </c>
      <c r="F54" s="15">
        <v>5.0</v>
      </c>
      <c r="G54" s="14"/>
      <c r="H54" s="15">
        <v>5.0</v>
      </c>
      <c r="I54" s="15">
        <v>8.0</v>
      </c>
      <c r="J54" s="15">
        <v>7.0</v>
      </c>
      <c r="K54" s="15">
        <v>4.0</v>
      </c>
      <c r="L54" s="15">
        <v>8.0</v>
      </c>
      <c r="M54" s="15">
        <v>5.0</v>
      </c>
      <c r="N54" s="15">
        <v>1.0</v>
      </c>
      <c r="O54" s="16">
        <v>10.0</v>
      </c>
      <c r="P54" s="14"/>
      <c r="Q54" s="16">
        <v>11.0</v>
      </c>
      <c r="R54" s="58">
        <f t="shared" ref="R54:T54" si="49">SUM(C54,F54,I54,L54,O54)</f>
        <v>36</v>
      </c>
      <c r="S54" s="58">
        <f t="shared" si="49"/>
        <v>12</v>
      </c>
      <c r="T54" s="58">
        <f t="shared" si="49"/>
        <v>29</v>
      </c>
      <c r="U54" s="92">
        <f t="shared" si="4"/>
        <v>69.23076923</v>
      </c>
      <c r="V54" s="92">
        <f t="shared" si="5"/>
        <v>70.58823529</v>
      </c>
      <c r="W54" s="92">
        <f t="shared" si="6"/>
        <v>64.44444444</v>
      </c>
    </row>
    <row r="55">
      <c r="A55" s="31">
        <v>46.0</v>
      </c>
      <c r="B55" s="32" t="s">
        <v>64</v>
      </c>
      <c r="C55" s="65">
        <v>8.0</v>
      </c>
      <c r="D55" s="14"/>
      <c r="E55" s="65">
        <v>12.0</v>
      </c>
      <c r="F55" s="15">
        <v>7.0</v>
      </c>
      <c r="G55" s="14"/>
      <c r="H55" s="15">
        <v>7.0</v>
      </c>
      <c r="I55" s="15">
        <v>11.0</v>
      </c>
      <c r="J55" s="15">
        <v>8.0</v>
      </c>
      <c r="K55" s="15">
        <v>6.0</v>
      </c>
      <c r="L55" s="15">
        <v>11.0</v>
      </c>
      <c r="M55" s="15">
        <v>7.0</v>
      </c>
      <c r="N55" s="15">
        <v>3.0</v>
      </c>
      <c r="O55" s="16">
        <v>12.0</v>
      </c>
      <c r="P55" s="14"/>
      <c r="Q55" s="16">
        <v>14.0</v>
      </c>
      <c r="R55" s="58">
        <f t="shared" ref="R55:T55" si="50">SUM(C55,F55,I55,L55,O55)</f>
        <v>49</v>
      </c>
      <c r="S55" s="58">
        <f t="shared" si="50"/>
        <v>15</v>
      </c>
      <c r="T55" s="58">
        <f t="shared" si="50"/>
        <v>42</v>
      </c>
      <c r="U55" s="92">
        <f t="shared" si="4"/>
        <v>94.23076923</v>
      </c>
      <c r="V55" s="92">
        <f t="shared" si="5"/>
        <v>88.23529412</v>
      </c>
      <c r="W55" s="92">
        <f t="shared" si="6"/>
        <v>93.33333333</v>
      </c>
    </row>
    <row r="56">
      <c r="A56" s="31">
        <v>47.0</v>
      </c>
      <c r="B56" s="32" t="s">
        <v>65</v>
      </c>
      <c r="C56" s="65">
        <v>6.0</v>
      </c>
      <c r="D56" s="14"/>
      <c r="E56" s="65">
        <v>10.0</v>
      </c>
      <c r="F56" s="15">
        <v>5.0</v>
      </c>
      <c r="G56" s="14"/>
      <c r="H56" s="15">
        <v>6.0</v>
      </c>
      <c r="I56" s="15">
        <v>10.0</v>
      </c>
      <c r="J56" s="15">
        <v>5.0</v>
      </c>
      <c r="K56" s="15">
        <v>6.0</v>
      </c>
      <c r="L56" s="15">
        <v>10.0</v>
      </c>
      <c r="M56" s="15">
        <v>6.0</v>
      </c>
      <c r="N56" s="15">
        <v>3.0</v>
      </c>
      <c r="O56" s="16">
        <v>11.0</v>
      </c>
      <c r="P56" s="14"/>
      <c r="Q56" s="16">
        <v>11.0</v>
      </c>
      <c r="R56" s="58">
        <f t="shared" ref="R56:T56" si="51">SUM(C56,F56,I56,L56,O56)</f>
        <v>42</v>
      </c>
      <c r="S56" s="58">
        <f t="shared" si="51"/>
        <v>11</v>
      </c>
      <c r="T56" s="58">
        <f t="shared" si="51"/>
        <v>36</v>
      </c>
      <c r="U56" s="92">
        <f t="shared" si="4"/>
        <v>80.76923077</v>
      </c>
      <c r="V56" s="92">
        <f t="shared" si="5"/>
        <v>64.70588235</v>
      </c>
      <c r="W56" s="92">
        <f t="shared" si="6"/>
        <v>80</v>
      </c>
    </row>
    <row r="57">
      <c r="A57" s="31">
        <v>48.0</v>
      </c>
      <c r="B57" s="32" t="s">
        <v>66</v>
      </c>
      <c r="C57" s="65">
        <v>6.0</v>
      </c>
      <c r="D57" s="14"/>
      <c r="E57" s="65">
        <v>11.0</v>
      </c>
      <c r="F57" s="15">
        <v>7.0</v>
      </c>
      <c r="G57" s="14"/>
      <c r="H57" s="15">
        <v>6.0</v>
      </c>
      <c r="I57" s="15">
        <v>6.0</v>
      </c>
      <c r="J57" s="15">
        <v>3.0</v>
      </c>
      <c r="K57" s="15">
        <v>6.0</v>
      </c>
      <c r="L57" s="15">
        <v>9.0</v>
      </c>
      <c r="M57" s="15">
        <v>6.0</v>
      </c>
      <c r="N57" s="15">
        <v>3.0</v>
      </c>
      <c r="O57" s="16">
        <v>11.0</v>
      </c>
      <c r="P57" s="14"/>
      <c r="Q57" s="16">
        <v>13.0</v>
      </c>
      <c r="R57" s="58">
        <f t="shared" ref="R57:T57" si="52">SUM(C57,F57,I57,L57,O57)</f>
        <v>39</v>
      </c>
      <c r="S57" s="58">
        <f t="shared" si="52"/>
        <v>9</v>
      </c>
      <c r="T57" s="58">
        <f t="shared" si="52"/>
        <v>39</v>
      </c>
      <c r="U57" s="92">
        <f t="shared" si="4"/>
        <v>75</v>
      </c>
      <c r="V57" s="92">
        <f t="shared" si="5"/>
        <v>52.94117647</v>
      </c>
      <c r="W57" s="92">
        <f t="shared" si="6"/>
        <v>86.66666667</v>
      </c>
    </row>
    <row r="58">
      <c r="A58" s="31">
        <v>49.0</v>
      </c>
      <c r="B58" s="32" t="s">
        <v>67</v>
      </c>
      <c r="C58" s="65">
        <v>7.0</v>
      </c>
      <c r="D58" s="14"/>
      <c r="E58" s="65">
        <v>10.0</v>
      </c>
      <c r="F58" s="15">
        <v>7.0</v>
      </c>
      <c r="G58" s="14"/>
      <c r="H58" s="15">
        <v>5.0</v>
      </c>
      <c r="I58" s="15">
        <v>9.0</v>
      </c>
      <c r="J58" s="15">
        <v>7.0</v>
      </c>
      <c r="K58" s="15">
        <v>5.0</v>
      </c>
      <c r="L58" s="15">
        <v>10.0</v>
      </c>
      <c r="M58" s="15">
        <v>7.0</v>
      </c>
      <c r="N58" s="15">
        <v>3.0</v>
      </c>
      <c r="O58" s="16">
        <v>10.0</v>
      </c>
      <c r="P58" s="14"/>
      <c r="Q58" s="16">
        <v>14.0</v>
      </c>
      <c r="R58" s="58">
        <f t="shared" ref="R58:T58" si="53">SUM(C58,F58,I58,L58,O58)</f>
        <v>43</v>
      </c>
      <c r="S58" s="58">
        <f t="shared" si="53"/>
        <v>14</v>
      </c>
      <c r="T58" s="58">
        <f t="shared" si="53"/>
        <v>37</v>
      </c>
      <c r="U58" s="92">
        <f t="shared" si="4"/>
        <v>82.69230769</v>
      </c>
      <c r="V58" s="92">
        <f t="shared" si="5"/>
        <v>82.35294118</v>
      </c>
      <c r="W58" s="92">
        <f t="shared" si="6"/>
        <v>82.22222222</v>
      </c>
    </row>
    <row r="59">
      <c r="A59" s="31">
        <v>50.0</v>
      </c>
      <c r="B59" s="32" t="s">
        <v>68</v>
      </c>
      <c r="C59" s="65">
        <v>8.0</v>
      </c>
      <c r="D59" s="14"/>
      <c r="E59" s="65">
        <v>9.0</v>
      </c>
      <c r="F59" s="15">
        <v>5.0</v>
      </c>
      <c r="G59" s="14"/>
      <c r="H59" s="15">
        <v>7.0</v>
      </c>
      <c r="I59" s="15">
        <v>11.0</v>
      </c>
      <c r="J59" s="15">
        <v>8.0</v>
      </c>
      <c r="K59" s="15">
        <v>4.0</v>
      </c>
      <c r="L59" s="15">
        <v>8.0</v>
      </c>
      <c r="M59" s="15">
        <v>5.0</v>
      </c>
      <c r="N59" s="15">
        <v>2.0</v>
      </c>
      <c r="O59" s="16">
        <v>11.0</v>
      </c>
      <c r="P59" s="14"/>
      <c r="Q59" s="16">
        <v>10.0</v>
      </c>
      <c r="R59" s="58">
        <f t="shared" ref="R59:T59" si="54">SUM(C59,F59,I59,L59,O59)</f>
        <v>43</v>
      </c>
      <c r="S59" s="58">
        <f t="shared" si="54"/>
        <v>13</v>
      </c>
      <c r="T59" s="58">
        <f t="shared" si="54"/>
        <v>32</v>
      </c>
      <c r="U59" s="92">
        <f t="shared" si="4"/>
        <v>82.69230769</v>
      </c>
      <c r="V59" s="92">
        <f t="shared" si="5"/>
        <v>76.47058824</v>
      </c>
      <c r="W59" s="92">
        <f t="shared" si="6"/>
        <v>71.11111111</v>
      </c>
    </row>
    <row r="60">
      <c r="A60" s="31"/>
      <c r="B60" s="32"/>
      <c r="C60" s="14"/>
      <c r="D60" s="14"/>
      <c r="E60" s="14"/>
      <c r="F60" s="15"/>
      <c r="G60" s="14"/>
      <c r="H60" s="15"/>
      <c r="I60" s="15"/>
      <c r="J60" s="14"/>
      <c r="K60" s="14"/>
      <c r="L60" s="15"/>
      <c r="M60" s="15"/>
      <c r="N60" s="15"/>
      <c r="O60" s="16"/>
      <c r="P60" s="14"/>
      <c r="Q60" s="16"/>
      <c r="R60" s="58"/>
      <c r="S60" s="58"/>
      <c r="T60" s="58"/>
      <c r="U60" s="33"/>
      <c r="V60" s="33"/>
      <c r="W60" s="33"/>
    </row>
    <row r="61" ht="31.5" customHeight="1">
      <c r="A61" s="93"/>
      <c r="B61" s="94"/>
      <c r="C61" s="95">
        <v>9.0</v>
      </c>
      <c r="D61" s="96"/>
      <c r="E61" s="95">
        <v>13.0</v>
      </c>
      <c r="F61" s="97">
        <v>8.0</v>
      </c>
      <c r="G61" s="96"/>
      <c r="H61" s="97">
        <v>8.0</v>
      </c>
      <c r="I61" s="95">
        <v>12.0</v>
      </c>
      <c r="J61" s="98">
        <v>7.0</v>
      </c>
      <c r="K61" s="98">
        <v>6.0</v>
      </c>
      <c r="L61" s="98">
        <v>10.0</v>
      </c>
      <c r="M61" s="99">
        <v>8.0</v>
      </c>
      <c r="N61" s="98">
        <v>3.0</v>
      </c>
      <c r="O61" s="98">
        <v>13.0</v>
      </c>
      <c r="P61" s="100"/>
      <c r="Q61" s="98">
        <v>15.0</v>
      </c>
      <c r="R61" s="101">
        <f t="shared" ref="R61:T61" si="55">SUM(C61,F61,I61,L61,O61)</f>
        <v>52</v>
      </c>
      <c r="S61" s="101">
        <f t="shared" si="55"/>
        <v>15</v>
      </c>
      <c r="T61" s="101">
        <f t="shared" si="55"/>
        <v>45</v>
      </c>
      <c r="U61" s="102">
        <f t="shared" ref="U61:U111" si="57">(R61*100/52)</f>
        <v>100</v>
      </c>
      <c r="V61" s="102">
        <f t="shared" ref="V61:V111" si="58">(S61*100/15)</f>
        <v>100</v>
      </c>
      <c r="W61" s="102">
        <f t="shared" ref="W61:W111" si="59">(T61*100/45)</f>
        <v>100</v>
      </c>
      <c r="X61" s="103"/>
      <c r="Y61" s="103"/>
      <c r="Z61" s="103"/>
    </row>
    <row r="62">
      <c r="A62" s="31">
        <v>51.0</v>
      </c>
      <c r="B62" s="32" t="s">
        <v>69</v>
      </c>
      <c r="C62" s="65">
        <v>7.0</v>
      </c>
      <c r="D62" s="14"/>
      <c r="E62" s="65">
        <v>12.0</v>
      </c>
      <c r="F62" s="15">
        <v>7.0</v>
      </c>
      <c r="G62" s="14"/>
      <c r="H62" s="15">
        <v>6.0</v>
      </c>
      <c r="I62" s="15">
        <v>8.0</v>
      </c>
      <c r="J62" s="15">
        <v>7.0</v>
      </c>
      <c r="K62" s="15">
        <v>6.0</v>
      </c>
      <c r="L62" s="15">
        <v>11.0</v>
      </c>
      <c r="M62" s="15">
        <v>6.0</v>
      </c>
      <c r="N62" s="15">
        <v>3.0</v>
      </c>
      <c r="O62" s="16">
        <v>11.0</v>
      </c>
      <c r="P62" s="14"/>
      <c r="Q62" s="16">
        <v>13.0</v>
      </c>
      <c r="R62" s="63">
        <f t="shared" ref="R62:T62" si="56">SUM(C62,F62,I62,L62,O62)</f>
        <v>44</v>
      </c>
      <c r="S62" s="63">
        <f t="shared" si="56"/>
        <v>13</v>
      </c>
      <c r="T62" s="63">
        <f t="shared" si="56"/>
        <v>40</v>
      </c>
      <c r="U62" s="102">
        <f t="shared" si="57"/>
        <v>84.61538462</v>
      </c>
      <c r="V62" s="102">
        <f t="shared" si="58"/>
        <v>86.66666667</v>
      </c>
      <c r="W62" s="102">
        <f t="shared" si="59"/>
        <v>88.88888889</v>
      </c>
    </row>
    <row r="63">
      <c r="A63" s="31">
        <v>52.0</v>
      </c>
      <c r="B63" s="32" t="s">
        <v>70</v>
      </c>
      <c r="C63" s="65">
        <v>4.0</v>
      </c>
      <c r="D63" s="14"/>
      <c r="E63" s="65">
        <v>11.0</v>
      </c>
      <c r="F63" s="15">
        <v>7.0</v>
      </c>
      <c r="G63" s="14"/>
      <c r="H63" s="15">
        <v>4.0</v>
      </c>
      <c r="I63" s="15">
        <v>6.0</v>
      </c>
      <c r="J63" s="15">
        <v>5.0</v>
      </c>
      <c r="K63" s="15">
        <v>5.0</v>
      </c>
      <c r="L63" s="15">
        <v>10.0</v>
      </c>
      <c r="M63" s="15">
        <v>3.0</v>
      </c>
      <c r="N63" s="15">
        <v>2.0</v>
      </c>
      <c r="O63" s="16">
        <v>7.0</v>
      </c>
      <c r="P63" s="14"/>
      <c r="Q63" s="16">
        <v>11.0</v>
      </c>
      <c r="R63" s="63">
        <f t="shared" ref="R63:T63" si="60">SUM(C63,F63,I63,L63,O63)</f>
        <v>34</v>
      </c>
      <c r="S63" s="63">
        <f t="shared" si="60"/>
        <v>8</v>
      </c>
      <c r="T63" s="63">
        <f t="shared" si="60"/>
        <v>33</v>
      </c>
      <c r="U63" s="102">
        <f t="shared" si="57"/>
        <v>65.38461538</v>
      </c>
      <c r="V63" s="102">
        <f t="shared" si="58"/>
        <v>53.33333333</v>
      </c>
      <c r="W63" s="102">
        <f t="shared" si="59"/>
        <v>73.33333333</v>
      </c>
    </row>
    <row r="64">
      <c r="A64" s="31">
        <v>53.0</v>
      </c>
      <c r="B64" s="32" t="s">
        <v>71</v>
      </c>
      <c r="C64" s="65">
        <v>8.0</v>
      </c>
      <c r="D64" s="14"/>
      <c r="E64" s="65">
        <v>12.0</v>
      </c>
      <c r="F64" s="15">
        <v>7.0</v>
      </c>
      <c r="G64" s="14"/>
      <c r="H64" s="15">
        <v>7.0</v>
      </c>
      <c r="I64" s="15">
        <v>12.0</v>
      </c>
      <c r="J64" s="15">
        <v>7.0</v>
      </c>
      <c r="K64" s="15">
        <v>5.0</v>
      </c>
      <c r="L64" s="15">
        <v>10.0</v>
      </c>
      <c r="M64" s="15">
        <v>7.0</v>
      </c>
      <c r="N64" s="15">
        <v>3.0</v>
      </c>
      <c r="O64" s="16">
        <v>12.0</v>
      </c>
      <c r="P64" s="14"/>
      <c r="Q64" s="16">
        <v>14.0</v>
      </c>
      <c r="R64" s="63">
        <f t="shared" ref="R64:T64" si="61">SUM(C64,F64,I64,L64,O64)</f>
        <v>49</v>
      </c>
      <c r="S64" s="63">
        <f t="shared" si="61"/>
        <v>14</v>
      </c>
      <c r="T64" s="63">
        <f t="shared" si="61"/>
        <v>41</v>
      </c>
      <c r="U64" s="102">
        <f t="shared" si="57"/>
        <v>94.23076923</v>
      </c>
      <c r="V64" s="102">
        <f t="shared" si="58"/>
        <v>93.33333333</v>
      </c>
      <c r="W64" s="102">
        <f t="shared" si="59"/>
        <v>91.11111111</v>
      </c>
    </row>
    <row r="65">
      <c r="A65" s="31">
        <v>54.0</v>
      </c>
      <c r="B65" s="32" t="s">
        <v>72</v>
      </c>
      <c r="C65" s="65">
        <v>8.0</v>
      </c>
      <c r="D65" s="14"/>
      <c r="E65" s="65">
        <v>11.0</v>
      </c>
      <c r="F65" s="15">
        <v>7.0</v>
      </c>
      <c r="G65" s="14"/>
      <c r="H65" s="15">
        <v>7.0</v>
      </c>
      <c r="I65" s="15">
        <v>11.0</v>
      </c>
      <c r="J65" s="15">
        <v>7.0</v>
      </c>
      <c r="K65" s="15">
        <v>5.0</v>
      </c>
      <c r="L65" s="15">
        <v>10.0</v>
      </c>
      <c r="M65" s="15">
        <v>7.0</v>
      </c>
      <c r="N65" s="15">
        <v>2.0</v>
      </c>
      <c r="O65" s="16">
        <v>12.0</v>
      </c>
      <c r="P65" s="14"/>
      <c r="Q65" s="16">
        <v>13.0</v>
      </c>
      <c r="R65" s="63">
        <f t="shared" ref="R65:T65" si="62">SUM(C65,F65,I65,L65,O65)</f>
        <v>48</v>
      </c>
      <c r="S65" s="63">
        <f t="shared" si="62"/>
        <v>14</v>
      </c>
      <c r="T65" s="63">
        <f t="shared" si="62"/>
        <v>38</v>
      </c>
      <c r="U65" s="102">
        <f t="shared" si="57"/>
        <v>92.30769231</v>
      </c>
      <c r="V65" s="102">
        <f t="shared" si="58"/>
        <v>93.33333333</v>
      </c>
      <c r="W65" s="102">
        <f t="shared" si="59"/>
        <v>84.44444444</v>
      </c>
    </row>
    <row r="66">
      <c r="A66" s="31">
        <v>55.0</v>
      </c>
      <c r="B66" s="32" t="s">
        <v>73</v>
      </c>
      <c r="C66" s="65">
        <v>7.0</v>
      </c>
      <c r="D66" s="14"/>
      <c r="E66" s="65">
        <v>11.0</v>
      </c>
      <c r="F66" s="15">
        <v>7.0</v>
      </c>
      <c r="G66" s="14"/>
      <c r="H66" s="15">
        <v>6.0</v>
      </c>
      <c r="I66" s="15">
        <v>9.0</v>
      </c>
      <c r="J66" s="15">
        <v>7.0</v>
      </c>
      <c r="K66" s="15">
        <v>5.0</v>
      </c>
      <c r="L66" s="15">
        <v>10.0</v>
      </c>
      <c r="M66" s="15">
        <v>5.0</v>
      </c>
      <c r="N66" s="15">
        <v>2.0</v>
      </c>
      <c r="O66" s="16">
        <v>10.0</v>
      </c>
      <c r="P66" s="14"/>
      <c r="Q66" s="16">
        <v>12.0</v>
      </c>
      <c r="R66" s="63">
        <f t="shared" ref="R66:T66" si="63">SUM(C66,F66,I66,L66,O66)</f>
        <v>43</v>
      </c>
      <c r="S66" s="63">
        <f t="shared" si="63"/>
        <v>12</v>
      </c>
      <c r="T66" s="63">
        <f t="shared" si="63"/>
        <v>36</v>
      </c>
      <c r="U66" s="102">
        <f t="shared" si="57"/>
        <v>82.69230769</v>
      </c>
      <c r="V66" s="102">
        <f t="shared" si="58"/>
        <v>80</v>
      </c>
      <c r="W66" s="102">
        <f t="shared" si="59"/>
        <v>80</v>
      </c>
    </row>
    <row r="67">
      <c r="A67" s="31">
        <v>56.0</v>
      </c>
      <c r="B67" s="32" t="s">
        <v>74</v>
      </c>
      <c r="C67" s="65">
        <v>8.0</v>
      </c>
      <c r="D67" s="14"/>
      <c r="E67" s="65">
        <v>12.0</v>
      </c>
      <c r="F67" s="15">
        <v>7.0</v>
      </c>
      <c r="G67" s="14"/>
      <c r="H67" s="15">
        <v>7.0</v>
      </c>
      <c r="I67" s="15">
        <v>10.0</v>
      </c>
      <c r="J67" s="15">
        <v>7.0</v>
      </c>
      <c r="K67" s="15">
        <v>6.0</v>
      </c>
      <c r="L67" s="15">
        <v>11.0</v>
      </c>
      <c r="M67" s="15">
        <v>6.0</v>
      </c>
      <c r="N67" s="15">
        <v>3.0</v>
      </c>
      <c r="O67" s="16">
        <v>11.0</v>
      </c>
      <c r="P67" s="14"/>
      <c r="Q67" s="16">
        <v>13.0</v>
      </c>
      <c r="R67" s="63">
        <f t="shared" ref="R67:T67" si="64">SUM(C67,F67,I67,L67,O67)</f>
        <v>47</v>
      </c>
      <c r="S67" s="63">
        <f t="shared" si="64"/>
        <v>13</v>
      </c>
      <c r="T67" s="63">
        <f t="shared" si="64"/>
        <v>41</v>
      </c>
      <c r="U67" s="102">
        <f t="shared" si="57"/>
        <v>90.38461538</v>
      </c>
      <c r="V67" s="102">
        <f t="shared" si="58"/>
        <v>86.66666667</v>
      </c>
      <c r="W67" s="102">
        <f t="shared" si="59"/>
        <v>91.11111111</v>
      </c>
    </row>
    <row r="68">
      <c r="A68" s="31">
        <v>57.0</v>
      </c>
      <c r="B68" s="32" t="s">
        <v>75</v>
      </c>
      <c r="C68" s="65">
        <v>7.0</v>
      </c>
      <c r="D68" s="14"/>
      <c r="E68" s="65">
        <v>10.0</v>
      </c>
      <c r="F68" s="15">
        <v>7.0</v>
      </c>
      <c r="G68" s="14"/>
      <c r="H68" s="15">
        <v>7.0</v>
      </c>
      <c r="I68" s="15">
        <v>11.0</v>
      </c>
      <c r="J68" s="15">
        <v>4.0</v>
      </c>
      <c r="K68" s="15">
        <v>4.0</v>
      </c>
      <c r="L68" s="15">
        <v>8.0</v>
      </c>
      <c r="M68" s="15">
        <v>6.0</v>
      </c>
      <c r="N68" s="15">
        <v>2.0</v>
      </c>
      <c r="O68" s="16">
        <v>11.0</v>
      </c>
      <c r="P68" s="14"/>
      <c r="Q68" s="16">
        <v>13.0</v>
      </c>
      <c r="R68" s="63">
        <f t="shared" ref="R68:T68" si="65">SUM(C68,F68,I68,L68,O68)</f>
        <v>44</v>
      </c>
      <c r="S68" s="63">
        <f t="shared" si="65"/>
        <v>10</v>
      </c>
      <c r="T68" s="63">
        <f t="shared" si="65"/>
        <v>36</v>
      </c>
      <c r="U68" s="102">
        <f t="shared" si="57"/>
        <v>84.61538462</v>
      </c>
      <c r="V68" s="102">
        <f t="shared" si="58"/>
        <v>66.66666667</v>
      </c>
      <c r="W68" s="102">
        <f t="shared" si="59"/>
        <v>80</v>
      </c>
    </row>
    <row r="69">
      <c r="A69" s="31">
        <v>58.0</v>
      </c>
      <c r="B69" s="32" t="s">
        <v>76</v>
      </c>
      <c r="C69" s="65">
        <v>5.0</v>
      </c>
      <c r="D69" s="14"/>
      <c r="E69" s="65">
        <v>8.0</v>
      </c>
      <c r="F69" s="15">
        <v>5.0</v>
      </c>
      <c r="G69" s="14"/>
      <c r="H69" s="15">
        <v>5.0</v>
      </c>
      <c r="I69" s="15">
        <v>6.0</v>
      </c>
      <c r="J69" s="15">
        <v>4.0</v>
      </c>
      <c r="K69" s="15">
        <v>5.0</v>
      </c>
      <c r="L69" s="15">
        <v>7.0</v>
      </c>
      <c r="M69" s="15">
        <v>2.0</v>
      </c>
      <c r="N69" s="15">
        <v>3.0</v>
      </c>
      <c r="O69" s="16">
        <v>9.0</v>
      </c>
      <c r="P69" s="14"/>
      <c r="Q69" s="16">
        <v>9.0</v>
      </c>
      <c r="R69" s="63">
        <f t="shared" ref="R69:T69" si="66">SUM(C69,F69,I69,L69,O69)</f>
        <v>32</v>
      </c>
      <c r="S69" s="63">
        <f t="shared" si="66"/>
        <v>6</v>
      </c>
      <c r="T69" s="63">
        <f t="shared" si="66"/>
        <v>30</v>
      </c>
      <c r="U69" s="102">
        <f t="shared" si="57"/>
        <v>61.53846154</v>
      </c>
      <c r="V69" s="102">
        <f t="shared" si="58"/>
        <v>40</v>
      </c>
      <c r="W69" s="102">
        <f t="shared" si="59"/>
        <v>66.66666667</v>
      </c>
    </row>
    <row r="70">
      <c r="A70" s="31">
        <v>59.0</v>
      </c>
      <c r="B70" s="32" t="s">
        <v>77</v>
      </c>
      <c r="C70" s="65">
        <v>7.0</v>
      </c>
      <c r="D70" s="14"/>
      <c r="E70" s="65">
        <v>12.0</v>
      </c>
      <c r="F70" s="15">
        <v>7.0</v>
      </c>
      <c r="G70" s="14"/>
      <c r="H70" s="15">
        <v>6.0</v>
      </c>
      <c r="I70" s="15">
        <v>10.0</v>
      </c>
      <c r="J70" s="15">
        <v>7.0</v>
      </c>
      <c r="K70" s="15">
        <v>6.0</v>
      </c>
      <c r="L70" s="15">
        <v>11.0</v>
      </c>
      <c r="M70" s="15">
        <v>6.0</v>
      </c>
      <c r="N70" s="15">
        <v>3.0</v>
      </c>
      <c r="O70" s="16">
        <v>11.0</v>
      </c>
      <c r="P70" s="14"/>
      <c r="Q70" s="16">
        <v>14.0</v>
      </c>
      <c r="R70" s="63">
        <f t="shared" ref="R70:T70" si="67">SUM(C70,F70,I70,L70,O70)</f>
        <v>46</v>
      </c>
      <c r="S70" s="63">
        <f t="shared" si="67"/>
        <v>13</v>
      </c>
      <c r="T70" s="63">
        <f t="shared" si="67"/>
        <v>41</v>
      </c>
      <c r="U70" s="102">
        <f t="shared" si="57"/>
        <v>88.46153846</v>
      </c>
      <c r="V70" s="102">
        <f t="shared" si="58"/>
        <v>86.66666667</v>
      </c>
      <c r="W70" s="102">
        <f t="shared" si="59"/>
        <v>91.11111111</v>
      </c>
    </row>
    <row r="71">
      <c r="A71" s="31">
        <v>60.0</v>
      </c>
      <c r="B71" s="32" t="s">
        <v>78</v>
      </c>
      <c r="C71" s="65">
        <v>7.0</v>
      </c>
      <c r="D71" s="14"/>
      <c r="E71" s="65">
        <v>11.0</v>
      </c>
      <c r="F71" s="15">
        <v>7.0</v>
      </c>
      <c r="G71" s="14"/>
      <c r="H71" s="15">
        <v>7.0</v>
      </c>
      <c r="I71" s="15">
        <v>11.0</v>
      </c>
      <c r="J71" s="15">
        <v>4.0</v>
      </c>
      <c r="K71" s="15">
        <v>5.0</v>
      </c>
      <c r="L71" s="15">
        <v>10.0</v>
      </c>
      <c r="M71" s="15">
        <v>6.0</v>
      </c>
      <c r="N71" s="15">
        <v>1.0</v>
      </c>
      <c r="O71" s="16">
        <v>11.0</v>
      </c>
      <c r="P71" s="14"/>
      <c r="Q71" s="16">
        <v>13.0</v>
      </c>
      <c r="R71" s="63">
        <f t="shared" ref="R71:T71" si="68">SUM(C71,F71,I71,L71,O71)</f>
        <v>46</v>
      </c>
      <c r="S71" s="63">
        <f t="shared" si="68"/>
        <v>10</v>
      </c>
      <c r="T71" s="63">
        <f t="shared" si="68"/>
        <v>37</v>
      </c>
      <c r="U71" s="102">
        <f t="shared" si="57"/>
        <v>88.46153846</v>
      </c>
      <c r="V71" s="102">
        <f t="shared" si="58"/>
        <v>66.66666667</v>
      </c>
      <c r="W71" s="102">
        <f t="shared" si="59"/>
        <v>82.22222222</v>
      </c>
    </row>
    <row r="72">
      <c r="A72" s="31">
        <v>61.0</v>
      </c>
      <c r="B72" s="32" t="s">
        <v>79</v>
      </c>
      <c r="C72" s="65">
        <v>9.0</v>
      </c>
      <c r="D72" s="14"/>
      <c r="E72" s="65">
        <v>12.0</v>
      </c>
      <c r="F72" s="15">
        <v>7.0</v>
      </c>
      <c r="G72" s="14"/>
      <c r="H72" s="15">
        <v>8.0</v>
      </c>
      <c r="I72" s="15">
        <v>11.0</v>
      </c>
      <c r="J72" s="15">
        <v>7.0</v>
      </c>
      <c r="K72" s="15">
        <v>5.0</v>
      </c>
      <c r="L72" s="15">
        <v>10.0</v>
      </c>
      <c r="M72" s="15">
        <v>7.0</v>
      </c>
      <c r="N72" s="15">
        <v>2.0</v>
      </c>
      <c r="O72" s="16">
        <v>11.0</v>
      </c>
      <c r="P72" s="14"/>
      <c r="Q72" s="16">
        <v>12.0</v>
      </c>
      <c r="R72" s="63">
        <f t="shared" ref="R72:T72" si="69">SUM(C72,F72,I72,L72,O72)</f>
        <v>48</v>
      </c>
      <c r="S72" s="63">
        <f t="shared" si="69"/>
        <v>14</v>
      </c>
      <c r="T72" s="63">
        <f t="shared" si="69"/>
        <v>39</v>
      </c>
      <c r="U72" s="102">
        <f t="shared" si="57"/>
        <v>92.30769231</v>
      </c>
      <c r="V72" s="102">
        <f t="shared" si="58"/>
        <v>93.33333333</v>
      </c>
      <c r="W72" s="102">
        <f t="shared" si="59"/>
        <v>86.66666667</v>
      </c>
    </row>
    <row r="73">
      <c r="A73" s="31">
        <v>62.0</v>
      </c>
      <c r="B73" s="32" t="s">
        <v>80</v>
      </c>
      <c r="C73" s="65">
        <v>5.0</v>
      </c>
      <c r="D73" s="14"/>
      <c r="E73" s="65">
        <v>11.0</v>
      </c>
      <c r="F73" s="15">
        <v>7.0</v>
      </c>
      <c r="G73" s="14"/>
      <c r="H73" s="15">
        <v>4.0</v>
      </c>
      <c r="I73" s="15">
        <v>6.0</v>
      </c>
      <c r="J73" s="15">
        <v>5.0</v>
      </c>
      <c r="K73" s="15">
        <v>4.0</v>
      </c>
      <c r="L73" s="15">
        <v>8.0</v>
      </c>
      <c r="M73" s="15">
        <v>5.0</v>
      </c>
      <c r="N73" s="15">
        <v>2.0</v>
      </c>
      <c r="O73" s="16">
        <v>7.0</v>
      </c>
      <c r="P73" s="14"/>
      <c r="Q73" s="16">
        <v>12.0</v>
      </c>
      <c r="R73" s="63">
        <f t="shared" ref="R73:T73" si="70">SUM(C73,F73,I73,L73,O73)</f>
        <v>33</v>
      </c>
      <c r="S73" s="63">
        <f t="shared" si="70"/>
        <v>10</v>
      </c>
      <c r="T73" s="63">
        <f t="shared" si="70"/>
        <v>33</v>
      </c>
      <c r="U73" s="102">
        <f t="shared" si="57"/>
        <v>63.46153846</v>
      </c>
      <c r="V73" s="102">
        <f t="shared" si="58"/>
        <v>66.66666667</v>
      </c>
      <c r="W73" s="102">
        <f t="shared" si="59"/>
        <v>73.33333333</v>
      </c>
    </row>
    <row r="74">
      <c r="A74" s="31">
        <v>63.0</v>
      </c>
      <c r="B74" s="32" t="s">
        <v>81</v>
      </c>
      <c r="C74" s="65">
        <v>7.0</v>
      </c>
      <c r="D74" s="14"/>
      <c r="E74" s="65">
        <v>12.0</v>
      </c>
      <c r="F74" s="15">
        <v>7.0</v>
      </c>
      <c r="G74" s="14"/>
      <c r="H74" s="15">
        <v>6.0</v>
      </c>
      <c r="I74" s="15">
        <v>11.0</v>
      </c>
      <c r="J74" s="15">
        <v>7.0</v>
      </c>
      <c r="K74" s="15">
        <v>6.0</v>
      </c>
      <c r="L74" s="15">
        <v>11.0</v>
      </c>
      <c r="M74" s="15">
        <v>6.0</v>
      </c>
      <c r="N74" s="15">
        <v>2.0</v>
      </c>
      <c r="O74" s="16">
        <v>11.0</v>
      </c>
      <c r="P74" s="14"/>
      <c r="Q74" s="16">
        <v>14.0</v>
      </c>
      <c r="R74" s="63">
        <f t="shared" ref="R74:T74" si="71">SUM(C74,F74,I74,L74,O74)</f>
        <v>47</v>
      </c>
      <c r="S74" s="63">
        <f t="shared" si="71"/>
        <v>13</v>
      </c>
      <c r="T74" s="63">
        <f t="shared" si="71"/>
        <v>40</v>
      </c>
      <c r="U74" s="102">
        <f t="shared" si="57"/>
        <v>90.38461538</v>
      </c>
      <c r="V74" s="102">
        <f t="shared" si="58"/>
        <v>86.66666667</v>
      </c>
      <c r="W74" s="102">
        <f t="shared" si="59"/>
        <v>88.88888889</v>
      </c>
    </row>
    <row r="75">
      <c r="A75" s="31">
        <v>64.0</v>
      </c>
      <c r="B75" s="32" t="s">
        <v>82</v>
      </c>
      <c r="C75" s="65">
        <v>8.0</v>
      </c>
      <c r="D75" s="14"/>
      <c r="E75" s="65">
        <v>12.0</v>
      </c>
      <c r="F75" s="15">
        <v>7.0</v>
      </c>
      <c r="G75" s="14"/>
      <c r="H75" s="15">
        <v>7.0</v>
      </c>
      <c r="I75" s="15">
        <v>12.0</v>
      </c>
      <c r="J75" s="15">
        <v>7.0</v>
      </c>
      <c r="K75" s="15">
        <v>6.0</v>
      </c>
      <c r="L75" s="15">
        <v>11.0</v>
      </c>
      <c r="M75" s="15">
        <v>7.0</v>
      </c>
      <c r="N75" s="15">
        <v>3.0</v>
      </c>
      <c r="O75" s="16">
        <v>12.0</v>
      </c>
      <c r="P75" s="14"/>
      <c r="Q75" s="16">
        <v>14.0</v>
      </c>
      <c r="R75" s="63">
        <f t="shared" ref="R75:T75" si="72">SUM(C75,F75,I75,L75,O75)</f>
        <v>50</v>
      </c>
      <c r="S75" s="63">
        <f t="shared" si="72"/>
        <v>14</v>
      </c>
      <c r="T75" s="63">
        <f t="shared" si="72"/>
        <v>42</v>
      </c>
      <c r="U75" s="102">
        <f t="shared" si="57"/>
        <v>96.15384615</v>
      </c>
      <c r="V75" s="102">
        <f t="shared" si="58"/>
        <v>93.33333333</v>
      </c>
      <c r="W75" s="102">
        <f t="shared" si="59"/>
        <v>93.33333333</v>
      </c>
    </row>
    <row r="76">
      <c r="A76" s="31">
        <v>65.0</v>
      </c>
      <c r="B76" s="32" t="s">
        <v>83</v>
      </c>
      <c r="C76" s="65">
        <v>7.0</v>
      </c>
      <c r="D76" s="14"/>
      <c r="E76" s="65">
        <v>11.0</v>
      </c>
      <c r="F76" s="15">
        <v>7.0</v>
      </c>
      <c r="G76" s="14"/>
      <c r="H76" s="15">
        <v>7.0</v>
      </c>
      <c r="I76" s="15">
        <v>11.0</v>
      </c>
      <c r="J76" s="15">
        <v>6.0</v>
      </c>
      <c r="K76" s="15">
        <v>5.0</v>
      </c>
      <c r="L76" s="15">
        <v>10.0</v>
      </c>
      <c r="M76" s="15">
        <v>7.0</v>
      </c>
      <c r="N76" s="15">
        <v>2.0</v>
      </c>
      <c r="O76" s="16">
        <v>12.0</v>
      </c>
      <c r="P76" s="14"/>
      <c r="Q76" s="16">
        <v>13.0</v>
      </c>
      <c r="R76" s="63">
        <f t="shared" ref="R76:T76" si="73">SUM(C76,F76,I76,L76,O76)</f>
        <v>47</v>
      </c>
      <c r="S76" s="63">
        <f t="shared" si="73"/>
        <v>13</v>
      </c>
      <c r="T76" s="63">
        <f t="shared" si="73"/>
        <v>38</v>
      </c>
      <c r="U76" s="102">
        <f t="shared" si="57"/>
        <v>90.38461538</v>
      </c>
      <c r="V76" s="102">
        <f t="shared" si="58"/>
        <v>86.66666667</v>
      </c>
      <c r="W76" s="102">
        <f t="shared" si="59"/>
        <v>84.44444444</v>
      </c>
    </row>
    <row r="77">
      <c r="A77" s="31">
        <v>66.0</v>
      </c>
      <c r="B77" s="32" t="s">
        <v>84</v>
      </c>
      <c r="C77" s="65">
        <v>6.0</v>
      </c>
      <c r="D77" s="14"/>
      <c r="E77" s="65">
        <v>10.0</v>
      </c>
      <c r="F77" s="15">
        <v>7.0</v>
      </c>
      <c r="G77" s="14"/>
      <c r="H77" s="15">
        <v>5.0</v>
      </c>
      <c r="I77" s="15">
        <v>9.0</v>
      </c>
      <c r="J77" s="15">
        <v>6.0</v>
      </c>
      <c r="K77" s="15">
        <v>3.0</v>
      </c>
      <c r="L77" s="15">
        <v>11.0</v>
      </c>
      <c r="M77" s="15">
        <v>5.0</v>
      </c>
      <c r="N77" s="15">
        <v>1.0</v>
      </c>
      <c r="O77" s="16">
        <v>8.0</v>
      </c>
      <c r="P77" s="14"/>
      <c r="Q77" s="16">
        <v>11.0</v>
      </c>
      <c r="R77" s="63">
        <f t="shared" ref="R77:T77" si="74">SUM(C77,F77,I77,L77,O77)</f>
        <v>41</v>
      </c>
      <c r="S77" s="63">
        <f t="shared" si="74"/>
        <v>11</v>
      </c>
      <c r="T77" s="63">
        <f t="shared" si="74"/>
        <v>30</v>
      </c>
      <c r="U77" s="102">
        <f t="shared" si="57"/>
        <v>78.84615385</v>
      </c>
      <c r="V77" s="102">
        <f t="shared" si="58"/>
        <v>73.33333333</v>
      </c>
      <c r="W77" s="102">
        <f t="shared" si="59"/>
        <v>66.66666667</v>
      </c>
    </row>
    <row r="78">
      <c r="A78" s="31">
        <v>67.0</v>
      </c>
      <c r="B78" s="32" t="s">
        <v>85</v>
      </c>
      <c r="C78" s="65">
        <v>6.0</v>
      </c>
      <c r="D78" s="14"/>
      <c r="E78" s="65">
        <v>12.0</v>
      </c>
      <c r="F78" s="15">
        <v>7.0</v>
      </c>
      <c r="G78" s="14"/>
      <c r="H78" s="15">
        <v>7.0</v>
      </c>
      <c r="I78" s="15">
        <v>8.0</v>
      </c>
      <c r="J78" s="15">
        <v>6.0</v>
      </c>
      <c r="K78" s="15">
        <v>6.0</v>
      </c>
      <c r="L78" s="15">
        <v>11.0</v>
      </c>
      <c r="M78" s="15">
        <v>4.0</v>
      </c>
      <c r="N78" s="15">
        <v>3.0</v>
      </c>
      <c r="O78" s="16">
        <v>10.0</v>
      </c>
      <c r="P78" s="14"/>
      <c r="Q78" s="16">
        <v>12.0</v>
      </c>
      <c r="R78" s="63">
        <f t="shared" ref="R78:T78" si="75">SUM(C78,F78,I78,L78,O78)</f>
        <v>42</v>
      </c>
      <c r="S78" s="63">
        <f t="shared" si="75"/>
        <v>10</v>
      </c>
      <c r="T78" s="63">
        <f t="shared" si="75"/>
        <v>40</v>
      </c>
      <c r="U78" s="102">
        <f t="shared" si="57"/>
        <v>80.76923077</v>
      </c>
      <c r="V78" s="102">
        <f t="shared" si="58"/>
        <v>66.66666667</v>
      </c>
      <c r="W78" s="102">
        <f t="shared" si="59"/>
        <v>88.88888889</v>
      </c>
    </row>
    <row r="79">
      <c r="A79" s="31">
        <v>68.0</v>
      </c>
      <c r="B79" s="32" t="s">
        <v>86</v>
      </c>
      <c r="C79" s="65">
        <v>8.0</v>
      </c>
      <c r="D79" s="14"/>
      <c r="E79" s="65">
        <v>11.0</v>
      </c>
      <c r="F79" s="15">
        <v>7.0</v>
      </c>
      <c r="G79" s="14"/>
      <c r="H79" s="15">
        <v>7.0</v>
      </c>
      <c r="I79" s="15">
        <v>11.0</v>
      </c>
      <c r="J79" s="15">
        <v>6.0</v>
      </c>
      <c r="K79" s="15">
        <v>5.0</v>
      </c>
      <c r="L79" s="15">
        <v>10.0</v>
      </c>
      <c r="M79" s="15">
        <v>7.0</v>
      </c>
      <c r="N79" s="15">
        <v>2.0</v>
      </c>
      <c r="O79" s="16">
        <v>12.0</v>
      </c>
      <c r="P79" s="14"/>
      <c r="Q79" s="16">
        <v>13.0</v>
      </c>
      <c r="R79" s="63">
        <f t="shared" ref="R79:T79" si="76">SUM(C79,F79,I79,L79,O79)</f>
        <v>48</v>
      </c>
      <c r="S79" s="63">
        <f t="shared" si="76"/>
        <v>13</v>
      </c>
      <c r="T79" s="63">
        <f t="shared" si="76"/>
        <v>38</v>
      </c>
      <c r="U79" s="102">
        <f t="shared" si="57"/>
        <v>92.30769231</v>
      </c>
      <c r="V79" s="102">
        <f t="shared" si="58"/>
        <v>86.66666667</v>
      </c>
      <c r="W79" s="102">
        <f t="shared" si="59"/>
        <v>84.44444444</v>
      </c>
    </row>
    <row r="80">
      <c r="A80" s="31">
        <v>69.0</v>
      </c>
      <c r="B80" s="32" t="s">
        <v>87</v>
      </c>
      <c r="C80" s="65">
        <v>8.0</v>
      </c>
      <c r="D80" s="14"/>
      <c r="E80" s="65">
        <v>11.0</v>
      </c>
      <c r="F80" s="15">
        <v>6.0</v>
      </c>
      <c r="G80" s="14"/>
      <c r="H80" s="15">
        <v>7.0</v>
      </c>
      <c r="I80" s="15">
        <v>10.0</v>
      </c>
      <c r="J80" s="15">
        <v>6.0</v>
      </c>
      <c r="K80" s="15">
        <v>5.0</v>
      </c>
      <c r="L80" s="15">
        <v>10.0</v>
      </c>
      <c r="M80" s="15">
        <v>6.0</v>
      </c>
      <c r="N80" s="15">
        <v>2.0</v>
      </c>
      <c r="O80" s="16">
        <v>10.0</v>
      </c>
      <c r="P80" s="14"/>
      <c r="Q80" s="16">
        <v>12.0</v>
      </c>
      <c r="R80" s="63">
        <f t="shared" ref="R80:T80" si="77">SUM(C80,F80,I80,L80,O80)</f>
        <v>44</v>
      </c>
      <c r="S80" s="63">
        <f t="shared" si="77"/>
        <v>12</v>
      </c>
      <c r="T80" s="63">
        <f t="shared" si="77"/>
        <v>37</v>
      </c>
      <c r="U80" s="102">
        <f t="shared" si="57"/>
        <v>84.61538462</v>
      </c>
      <c r="V80" s="102">
        <f t="shared" si="58"/>
        <v>80</v>
      </c>
      <c r="W80" s="102">
        <f t="shared" si="59"/>
        <v>82.22222222</v>
      </c>
    </row>
    <row r="81">
      <c r="A81" s="31">
        <v>70.0</v>
      </c>
      <c r="B81" s="32" t="s">
        <v>88</v>
      </c>
      <c r="C81" s="65">
        <v>8.0</v>
      </c>
      <c r="D81" s="14"/>
      <c r="E81" s="65">
        <v>12.0</v>
      </c>
      <c r="F81" s="15">
        <v>7.0</v>
      </c>
      <c r="G81" s="14"/>
      <c r="H81" s="15">
        <v>8.0</v>
      </c>
      <c r="I81" s="15">
        <v>12.0</v>
      </c>
      <c r="J81" s="15">
        <v>5.0</v>
      </c>
      <c r="K81" s="15">
        <v>6.0</v>
      </c>
      <c r="L81" s="15">
        <v>11.0</v>
      </c>
      <c r="M81" s="15">
        <v>8.0</v>
      </c>
      <c r="N81" s="15">
        <v>2.0</v>
      </c>
      <c r="O81" s="16">
        <v>13.0</v>
      </c>
      <c r="P81" s="14"/>
      <c r="Q81" s="16">
        <v>14.0</v>
      </c>
      <c r="R81" s="63">
        <f t="shared" ref="R81:T81" si="78">SUM(C81,F81,I81,L81,O81)</f>
        <v>51</v>
      </c>
      <c r="S81" s="63">
        <f t="shared" si="78"/>
        <v>13</v>
      </c>
      <c r="T81" s="63">
        <f t="shared" si="78"/>
        <v>42</v>
      </c>
      <c r="U81" s="102">
        <f t="shared" si="57"/>
        <v>98.07692308</v>
      </c>
      <c r="V81" s="102">
        <f t="shared" si="58"/>
        <v>86.66666667</v>
      </c>
      <c r="W81" s="102">
        <f t="shared" si="59"/>
        <v>93.33333333</v>
      </c>
    </row>
    <row r="82">
      <c r="A82" s="31">
        <v>71.0</v>
      </c>
      <c r="B82" s="32" t="s">
        <v>89</v>
      </c>
      <c r="C82" s="65">
        <v>7.0</v>
      </c>
      <c r="D82" s="14"/>
      <c r="E82" s="65">
        <v>12.0</v>
      </c>
      <c r="F82" s="15">
        <v>7.0</v>
      </c>
      <c r="G82" s="14"/>
      <c r="H82" s="15">
        <v>6.0</v>
      </c>
      <c r="I82" s="15">
        <v>9.0</v>
      </c>
      <c r="J82" s="15">
        <v>7.0</v>
      </c>
      <c r="K82" s="15">
        <v>6.0</v>
      </c>
      <c r="L82" s="15">
        <v>11.0</v>
      </c>
      <c r="M82" s="15">
        <v>6.0</v>
      </c>
      <c r="N82" s="15">
        <v>3.0</v>
      </c>
      <c r="O82" s="16">
        <v>10.0</v>
      </c>
      <c r="P82" s="14"/>
      <c r="Q82" s="16">
        <v>13.0</v>
      </c>
      <c r="R82" s="63">
        <f t="shared" ref="R82:T82" si="79">SUM(C82,F82,I82,L82,O82)</f>
        <v>44</v>
      </c>
      <c r="S82" s="63">
        <f t="shared" si="79"/>
        <v>13</v>
      </c>
      <c r="T82" s="63">
        <f t="shared" si="79"/>
        <v>40</v>
      </c>
      <c r="U82" s="102">
        <f t="shared" si="57"/>
        <v>84.61538462</v>
      </c>
      <c r="V82" s="102">
        <f t="shared" si="58"/>
        <v>86.66666667</v>
      </c>
      <c r="W82" s="102">
        <f t="shared" si="59"/>
        <v>88.88888889</v>
      </c>
    </row>
    <row r="83">
      <c r="A83" s="31">
        <v>72.0</v>
      </c>
      <c r="B83" s="32" t="s">
        <v>90</v>
      </c>
      <c r="C83" s="65">
        <v>7.0</v>
      </c>
      <c r="D83" s="14"/>
      <c r="E83" s="65">
        <v>12.0</v>
      </c>
      <c r="F83" s="15">
        <v>7.0</v>
      </c>
      <c r="G83" s="14"/>
      <c r="H83" s="15">
        <v>7.0</v>
      </c>
      <c r="I83" s="15">
        <v>9.0</v>
      </c>
      <c r="J83" s="15">
        <v>7.0</v>
      </c>
      <c r="K83" s="15">
        <v>6.0</v>
      </c>
      <c r="L83" s="15">
        <v>10.0</v>
      </c>
      <c r="M83" s="15">
        <v>5.0</v>
      </c>
      <c r="N83" s="15">
        <v>3.0</v>
      </c>
      <c r="O83" s="16">
        <v>10.0</v>
      </c>
      <c r="P83" s="14"/>
      <c r="Q83" s="16">
        <v>12.0</v>
      </c>
      <c r="R83" s="63">
        <f t="shared" ref="R83:T83" si="80">SUM(C83,F83,I83,L83,O83)</f>
        <v>43</v>
      </c>
      <c r="S83" s="63">
        <f t="shared" si="80"/>
        <v>12</v>
      </c>
      <c r="T83" s="63">
        <f t="shared" si="80"/>
        <v>40</v>
      </c>
      <c r="U83" s="102">
        <f t="shared" si="57"/>
        <v>82.69230769</v>
      </c>
      <c r="V83" s="102">
        <f t="shared" si="58"/>
        <v>80</v>
      </c>
      <c r="W83" s="102">
        <f t="shared" si="59"/>
        <v>88.88888889</v>
      </c>
    </row>
    <row r="84">
      <c r="A84" s="31">
        <v>73.0</v>
      </c>
      <c r="B84" s="32" t="s">
        <v>91</v>
      </c>
      <c r="C84" s="65">
        <v>8.0</v>
      </c>
      <c r="D84" s="14"/>
      <c r="E84" s="65">
        <v>10.0</v>
      </c>
      <c r="F84" s="15">
        <v>6.0</v>
      </c>
      <c r="G84" s="14"/>
      <c r="H84" s="15">
        <v>7.0</v>
      </c>
      <c r="I84" s="15">
        <v>11.0</v>
      </c>
      <c r="J84" s="15">
        <v>7.0</v>
      </c>
      <c r="K84" s="15">
        <v>5.0</v>
      </c>
      <c r="L84" s="15">
        <v>10.0</v>
      </c>
      <c r="M84" s="15">
        <v>7.0</v>
      </c>
      <c r="N84" s="15">
        <v>2.0</v>
      </c>
      <c r="O84" s="16">
        <v>11.0</v>
      </c>
      <c r="P84" s="14"/>
      <c r="Q84" s="16">
        <v>12.0</v>
      </c>
      <c r="R84" s="63">
        <f t="shared" ref="R84:T84" si="81">SUM(C84,F84,I84,L84,O84)</f>
        <v>46</v>
      </c>
      <c r="S84" s="63">
        <f t="shared" si="81"/>
        <v>14</v>
      </c>
      <c r="T84" s="63">
        <f t="shared" si="81"/>
        <v>36</v>
      </c>
      <c r="U84" s="102">
        <f t="shared" si="57"/>
        <v>88.46153846</v>
      </c>
      <c r="V84" s="102">
        <f t="shared" si="58"/>
        <v>93.33333333</v>
      </c>
      <c r="W84" s="102">
        <f t="shared" si="59"/>
        <v>80</v>
      </c>
    </row>
    <row r="85">
      <c r="A85" s="31">
        <v>74.0</v>
      </c>
      <c r="B85" s="32" t="s">
        <v>92</v>
      </c>
      <c r="C85" s="65">
        <v>6.0</v>
      </c>
      <c r="D85" s="14"/>
      <c r="E85" s="65">
        <v>10.0</v>
      </c>
      <c r="F85" s="15">
        <v>7.0</v>
      </c>
      <c r="G85" s="14"/>
      <c r="H85" s="15">
        <v>5.0</v>
      </c>
      <c r="I85" s="15">
        <v>9.0</v>
      </c>
      <c r="J85" s="15">
        <v>7.0</v>
      </c>
      <c r="K85" s="15">
        <v>3.0</v>
      </c>
      <c r="L85" s="15">
        <v>10.0</v>
      </c>
      <c r="M85" s="15">
        <v>4.0</v>
      </c>
      <c r="N85" s="15">
        <v>1.0</v>
      </c>
      <c r="O85" s="16">
        <v>9.0</v>
      </c>
      <c r="P85" s="14"/>
      <c r="Q85" s="16">
        <v>11.0</v>
      </c>
      <c r="R85" s="63">
        <f t="shared" ref="R85:T85" si="82">SUM(C85,F85,I85,L85,O85)</f>
        <v>41</v>
      </c>
      <c r="S85" s="63">
        <f t="shared" si="82"/>
        <v>11</v>
      </c>
      <c r="T85" s="63">
        <f t="shared" si="82"/>
        <v>30</v>
      </c>
      <c r="U85" s="102">
        <f t="shared" si="57"/>
        <v>78.84615385</v>
      </c>
      <c r="V85" s="102">
        <f t="shared" si="58"/>
        <v>73.33333333</v>
      </c>
      <c r="W85" s="102">
        <f t="shared" si="59"/>
        <v>66.66666667</v>
      </c>
    </row>
    <row r="86">
      <c r="A86" s="31">
        <v>75.0</v>
      </c>
      <c r="B86" s="32" t="s">
        <v>93</v>
      </c>
      <c r="C86" s="65">
        <v>8.0</v>
      </c>
      <c r="D86" s="14"/>
      <c r="E86" s="65">
        <v>9.0</v>
      </c>
      <c r="F86" s="15">
        <v>6.0</v>
      </c>
      <c r="G86" s="14"/>
      <c r="H86" s="15">
        <v>6.0</v>
      </c>
      <c r="I86" s="15">
        <v>7.0</v>
      </c>
      <c r="J86" s="15">
        <v>4.0</v>
      </c>
      <c r="K86" s="15">
        <v>3.0</v>
      </c>
      <c r="L86" s="15">
        <v>8.0</v>
      </c>
      <c r="M86" s="15">
        <v>6.0</v>
      </c>
      <c r="N86" s="15">
        <v>1.0</v>
      </c>
      <c r="O86" s="16">
        <v>8.0</v>
      </c>
      <c r="P86" s="14"/>
      <c r="Q86" s="16">
        <v>11.0</v>
      </c>
      <c r="R86" s="63">
        <f t="shared" ref="R86:T86" si="83">SUM(C86,F86,I86,L86,O86)</f>
        <v>37</v>
      </c>
      <c r="S86" s="63">
        <f t="shared" si="83"/>
        <v>10</v>
      </c>
      <c r="T86" s="63">
        <f t="shared" si="83"/>
        <v>30</v>
      </c>
      <c r="U86" s="102">
        <f t="shared" si="57"/>
        <v>71.15384615</v>
      </c>
      <c r="V86" s="102">
        <f t="shared" si="58"/>
        <v>66.66666667</v>
      </c>
      <c r="W86" s="102">
        <f t="shared" si="59"/>
        <v>66.66666667</v>
      </c>
    </row>
    <row r="87">
      <c r="A87" s="31">
        <v>76.0</v>
      </c>
      <c r="B87" s="32" t="s">
        <v>94</v>
      </c>
      <c r="C87" s="65">
        <v>6.0</v>
      </c>
      <c r="D87" s="14"/>
      <c r="E87" s="65">
        <v>12.0</v>
      </c>
      <c r="F87" s="15">
        <v>7.0</v>
      </c>
      <c r="G87" s="14"/>
      <c r="H87" s="15">
        <v>6.0</v>
      </c>
      <c r="I87" s="15">
        <v>8.0</v>
      </c>
      <c r="J87" s="15">
        <v>7.0</v>
      </c>
      <c r="K87" s="15">
        <v>6.0</v>
      </c>
      <c r="L87" s="15">
        <v>10.0</v>
      </c>
      <c r="M87" s="15">
        <v>4.0</v>
      </c>
      <c r="N87" s="15">
        <v>3.0</v>
      </c>
      <c r="O87" s="16">
        <v>9.0</v>
      </c>
      <c r="P87" s="14"/>
      <c r="Q87" s="16">
        <v>12.0</v>
      </c>
      <c r="R87" s="63">
        <f t="shared" ref="R87:T87" si="84">SUM(C87,F87,I87,L87,O87)</f>
        <v>40</v>
      </c>
      <c r="S87" s="63">
        <f t="shared" si="84"/>
        <v>11</v>
      </c>
      <c r="T87" s="63">
        <f t="shared" si="84"/>
        <v>39</v>
      </c>
      <c r="U87" s="102">
        <f t="shared" si="57"/>
        <v>76.92307692</v>
      </c>
      <c r="V87" s="102">
        <f t="shared" si="58"/>
        <v>73.33333333</v>
      </c>
      <c r="W87" s="102">
        <f t="shared" si="59"/>
        <v>86.66666667</v>
      </c>
    </row>
    <row r="88">
      <c r="A88" s="31">
        <v>77.0</v>
      </c>
      <c r="B88" s="32" t="s">
        <v>95</v>
      </c>
      <c r="C88" s="65">
        <v>7.0</v>
      </c>
      <c r="D88" s="14"/>
      <c r="E88" s="65">
        <v>10.0</v>
      </c>
      <c r="F88" s="15">
        <v>6.0</v>
      </c>
      <c r="G88" s="14"/>
      <c r="H88" s="15">
        <v>4.0</v>
      </c>
      <c r="I88" s="15">
        <v>9.0</v>
      </c>
      <c r="J88" s="15">
        <v>6.0</v>
      </c>
      <c r="K88" s="15">
        <v>4.0</v>
      </c>
      <c r="L88" s="15">
        <v>10.0</v>
      </c>
      <c r="M88" s="15">
        <v>6.0</v>
      </c>
      <c r="N88" s="15">
        <v>2.0</v>
      </c>
      <c r="O88" s="16">
        <v>8.0</v>
      </c>
      <c r="P88" s="14"/>
      <c r="Q88" s="16">
        <v>13.0</v>
      </c>
      <c r="R88" s="63">
        <f t="shared" ref="R88:T88" si="85">SUM(C88,F88,I88,L88,O88)</f>
        <v>40</v>
      </c>
      <c r="S88" s="63">
        <f t="shared" si="85"/>
        <v>12</v>
      </c>
      <c r="T88" s="63">
        <f t="shared" si="85"/>
        <v>33</v>
      </c>
      <c r="U88" s="102">
        <f t="shared" si="57"/>
        <v>76.92307692</v>
      </c>
      <c r="V88" s="102">
        <f t="shared" si="58"/>
        <v>80</v>
      </c>
      <c r="W88" s="102">
        <f t="shared" si="59"/>
        <v>73.33333333</v>
      </c>
    </row>
    <row r="89">
      <c r="A89" s="31">
        <v>78.0</v>
      </c>
      <c r="B89" s="32" t="s">
        <v>96</v>
      </c>
      <c r="C89" s="65">
        <v>7.0</v>
      </c>
      <c r="D89" s="14"/>
      <c r="E89" s="65">
        <v>12.0</v>
      </c>
      <c r="F89" s="15">
        <v>7.0</v>
      </c>
      <c r="G89" s="14"/>
      <c r="H89" s="15">
        <v>6.0</v>
      </c>
      <c r="I89" s="15">
        <v>10.0</v>
      </c>
      <c r="J89" s="15">
        <v>7.0</v>
      </c>
      <c r="K89" s="15">
        <v>6.0</v>
      </c>
      <c r="L89" s="15">
        <v>11.0</v>
      </c>
      <c r="M89" s="15">
        <v>6.0</v>
      </c>
      <c r="N89" s="15">
        <v>3.0</v>
      </c>
      <c r="O89" s="16">
        <v>12.0</v>
      </c>
      <c r="P89" s="14"/>
      <c r="Q89" s="16">
        <v>14.0</v>
      </c>
      <c r="R89" s="63">
        <f t="shared" ref="R89:T89" si="86">SUM(C89,F89,I89,L89,O89)</f>
        <v>47</v>
      </c>
      <c r="S89" s="63">
        <f t="shared" si="86"/>
        <v>13</v>
      </c>
      <c r="T89" s="63">
        <f t="shared" si="86"/>
        <v>41</v>
      </c>
      <c r="U89" s="102">
        <f t="shared" si="57"/>
        <v>90.38461538</v>
      </c>
      <c r="V89" s="102">
        <f t="shared" si="58"/>
        <v>86.66666667</v>
      </c>
      <c r="W89" s="102">
        <f t="shared" si="59"/>
        <v>91.11111111</v>
      </c>
    </row>
    <row r="90">
      <c r="A90" s="31">
        <v>79.0</v>
      </c>
      <c r="B90" s="32" t="s">
        <v>97</v>
      </c>
      <c r="C90" s="65">
        <v>8.0</v>
      </c>
      <c r="D90" s="14"/>
      <c r="E90" s="65">
        <v>11.0</v>
      </c>
      <c r="F90" s="15">
        <v>8.0</v>
      </c>
      <c r="G90" s="14"/>
      <c r="H90" s="15">
        <v>7.0</v>
      </c>
      <c r="I90" s="15">
        <v>11.0</v>
      </c>
      <c r="J90" s="15">
        <v>7.0</v>
      </c>
      <c r="K90" s="15">
        <v>5.0</v>
      </c>
      <c r="L90" s="15">
        <v>10.0</v>
      </c>
      <c r="M90" s="15">
        <v>8.0</v>
      </c>
      <c r="N90" s="15">
        <v>3.0</v>
      </c>
      <c r="O90" s="16">
        <v>12.0</v>
      </c>
      <c r="P90" s="14"/>
      <c r="Q90" s="16">
        <v>15.0</v>
      </c>
      <c r="R90" s="63">
        <f t="shared" ref="R90:T90" si="87">SUM(C90,F90,I90,L90,O90)</f>
        <v>49</v>
      </c>
      <c r="S90" s="63">
        <f t="shared" si="87"/>
        <v>15</v>
      </c>
      <c r="T90" s="63">
        <f t="shared" si="87"/>
        <v>41</v>
      </c>
      <c r="U90" s="102">
        <f t="shared" si="57"/>
        <v>94.23076923</v>
      </c>
      <c r="V90" s="102">
        <f t="shared" si="58"/>
        <v>100</v>
      </c>
      <c r="W90" s="102">
        <f t="shared" si="59"/>
        <v>91.11111111</v>
      </c>
    </row>
    <row r="91">
      <c r="A91" s="31">
        <v>80.0</v>
      </c>
      <c r="B91" s="32" t="s">
        <v>98</v>
      </c>
      <c r="C91" s="65">
        <v>8.0</v>
      </c>
      <c r="D91" s="14"/>
      <c r="E91" s="65">
        <v>10.0</v>
      </c>
      <c r="F91" s="15">
        <v>6.0</v>
      </c>
      <c r="G91" s="14"/>
      <c r="H91" s="15">
        <v>7.0</v>
      </c>
      <c r="I91" s="15">
        <v>11.0</v>
      </c>
      <c r="J91" s="15">
        <v>7.0</v>
      </c>
      <c r="K91" s="15">
        <v>5.0</v>
      </c>
      <c r="L91" s="15">
        <v>10.0</v>
      </c>
      <c r="M91" s="15">
        <v>7.0</v>
      </c>
      <c r="N91" s="15">
        <v>2.0</v>
      </c>
      <c r="O91" s="16">
        <v>12.0</v>
      </c>
      <c r="P91" s="14"/>
      <c r="Q91" s="16">
        <v>12.0</v>
      </c>
      <c r="R91" s="63">
        <f t="shared" ref="R91:T91" si="88">SUM(C91,F91,I91,L91,O91)</f>
        <v>47</v>
      </c>
      <c r="S91" s="63">
        <f t="shared" si="88"/>
        <v>14</v>
      </c>
      <c r="T91" s="63">
        <f t="shared" si="88"/>
        <v>36</v>
      </c>
      <c r="U91" s="102">
        <f t="shared" si="57"/>
        <v>90.38461538</v>
      </c>
      <c r="V91" s="102">
        <f t="shared" si="58"/>
        <v>93.33333333</v>
      </c>
      <c r="W91" s="102">
        <f t="shared" si="59"/>
        <v>80</v>
      </c>
    </row>
    <row r="92">
      <c r="A92" s="31">
        <v>81.0</v>
      </c>
      <c r="B92" s="32" t="s">
        <v>99</v>
      </c>
      <c r="C92" s="65">
        <v>8.0</v>
      </c>
      <c r="D92" s="14"/>
      <c r="E92" s="65">
        <v>8.0</v>
      </c>
      <c r="F92" s="15">
        <v>6.0</v>
      </c>
      <c r="G92" s="14"/>
      <c r="H92" s="15">
        <v>4.0</v>
      </c>
      <c r="I92" s="15">
        <v>8.0</v>
      </c>
      <c r="J92" s="15">
        <v>7.0</v>
      </c>
      <c r="K92" s="15">
        <v>1.0</v>
      </c>
      <c r="L92" s="15">
        <v>9.0</v>
      </c>
      <c r="M92" s="15">
        <v>7.0</v>
      </c>
      <c r="N92" s="15">
        <v>1.0</v>
      </c>
      <c r="O92" s="16">
        <v>7.0</v>
      </c>
      <c r="P92" s="14"/>
      <c r="Q92" s="16">
        <v>11.0</v>
      </c>
      <c r="R92" s="63">
        <f t="shared" ref="R92:T92" si="89">SUM(C92,F92,I92,L92,O92)</f>
        <v>38</v>
      </c>
      <c r="S92" s="63">
        <f t="shared" si="89"/>
        <v>14</v>
      </c>
      <c r="T92" s="63">
        <f t="shared" si="89"/>
        <v>25</v>
      </c>
      <c r="U92" s="102">
        <f t="shared" si="57"/>
        <v>73.07692308</v>
      </c>
      <c r="V92" s="102">
        <f t="shared" si="58"/>
        <v>93.33333333</v>
      </c>
      <c r="W92" s="102">
        <f t="shared" si="59"/>
        <v>55.55555556</v>
      </c>
    </row>
    <row r="93">
      <c r="A93" s="31">
        <v>82.0</v>
      </c>
      <c r="B93" s="32" t="s">
        <v>100</v>
      </c>
      <c r="C93" s="65">
        <v>8.0</v>
      </c>
      <c r="D93" s="14"/>
      <c r="E93" s="65">
        <v>12.0</v>
      </c>
      <c r="F93" s="15">
        <v>8.0</v>
      </c>
      <c r="G93" s="14"/>
      <c r="H93" s="15">
        <v>8.0</v>
      </c>
      <c r="I93" s="15">
        <v>11.0</v>
      </c>
      <c r="J93" s="15">
        <v>5.0</v>
      </c>
      <c r="K93" s="15">
        <v>6.0</v>
      </c>
      <c r="L93" s="15">
        <v>9.0</v>
      </c>
      <c r="M93" s="15">
        <v>7.0</v>
      </c>
      <c r="N93" s="15">
        <v>3.0</v>
      </c>
      <c r="O93" s="16">
        <v>13.0</v>
      </c>
      <c r="P93" s="14"/>
      <c r="Q93" s="16">
        <v>15.0</v>
      </c>
      <c r="R93" s="63">
        <f t="shared" ref="R93:T93" si="90">SUM(C93,F93,I93,L93,O93)</f>
        <v>49</v>
      </c>
      <c r="S93" s="63">
        <f t="shared" si="90"/>
        <v>12</v>
      </c>
      <c r="T93" s="63">
        <f t="shared" si="90"/>
        <v>44</v>
      </c>
      <c r="U93" s="102">
        <f t="shared" si="57"/>
        <v>94.23076923</v>
      </c>
      <c r="V93" s="102">
        <f t="shared" si="58"/>
        <v>80</v>
      </c>
      <c r="W93" s="102">
        <f t="shared" si="59"/>
        <v>97.77777778</v>
      </c>
    </row>
    <row r="94">
      <c r="A94" s="31">
        <v>83.0</v>
      </c>
      <c r="B94" s="32" t="s">
        <v>101</v>
      </c>
      <c r="C94" s="65">
        <v>6.0</v>
      </c>
      <c r="D94" s="14"/>
      <c r="E94" s="65">
        <v>7.0</v>
      </c>
      <c r="F94" s="15">
        <v>4.0</v>
      </c>
      <c r="G94" s="14"/>
      <c r="H94" s="15">
        <v>5.0</v>
      </c>
      <c r="I94" s="15">
        <v>10.0</v>
      </c>
      <c r="J94" s="15">
        <v>5.0</v>
      </c>
      <c r="K94" s="15">
        <v>1.0</v>
      </c>
      <c r="L94" s="15">
        <v>8.0</v>
      </c>
      <c r="M94" s="15">
        <v>6.0</v>
      </c>
      <c r="N94" s="15">
        <v>1.0</v>
      </c>
      <c r="O94" s="16">
        <v>8.0</v>
      </c>
      <c r="P94" s="14"/>
      <c r="Q94" s="16">
        <v>8.0</v>
      </c>
      <c r="R94" s="63">
        <f t="shared" ref="R94:T94" si="91">SUM(C94,F94,I94,L94,O94)</f>
        <v>36</v>
      </c>
      <c r="S94" s="63">
        <f t="shared" si="91"/>
        <v>11</v>
      </c>
      <c r="T94" s="63">
        <f t="shared" si="91"/>
        <v>22</v>
      </c>
      <c r="U94" s="102">
        <f t="shared" si="57"/>
        <v>69.23076923</v>
      </c>
      <c r="V94" s="102">
        <f t="shared" si="58"/>
        <v>73.33333333</v>
      </c>
      <c r="W94" s="102">
        <f t="shared" si="59"/>
        <v>48.88888889</v>
      </c>
    </row>
    <row r="95">
      <c r="A95" s="31">
        <v>84.0</v>
      </c>
      <c r="B95" s="32" t="s">
        <v>102</v>
      </c>
      <c r="C95" s="65">
        <v>6.0</v>
      </c>
      <c r="D95" s="14"/>
      <c r="E95" s="65">
        <v>12.0</v>
      </c>
      <c r="F95" s="15">
        <v>8.0</v>
      </c>
      <c r="G95" s="14"/>
      <c r="H95" s="15">
        <v>7.0</v>
      </c>
      <c r="I95" s="15">
        <v>10.0</v>
      </c>
      <c r="J95" s="15">
        <v>5.0</v>
      </c>
      <c r="K95" s="15">
        <v>3.0</v>
      </c>
      <c r="L95" s="15">
        <v>9.0</v>
      </c>
      <c r="M95" s="15">
        <v>5.0</v>
      </c>
      <c r="N95" s="15">
        <v>1.0</v>
      </c>
      <c r="O95" s="16">
        <v>10.0</v>
      </c>
      <c r="P95" s="14"/>
      <c r="Q95" s="16">
        <v>11.0</v>
      </c>
      <c r="R95" s="63">
        <f t="shared" ref="R95:T95" si="92">SUM(C95,F95,I95,L95,O95)</f>
        <v>43</v>
      </c>
      <c r="S95" s="63">
        <f t="shared" si="92"/>
        <v>10</v>
      </c>
      <c r="T95" s="63">
        <f t="shared" si="92"/>
        <v>34</v>
      </c>
      <c r="U95" s="102">
        <f t="shared" si="57"/>
        <v>82.69230769</v>
      </c>
      <c r="V95" s="102">
        <f t="shared" si="58"/>
        <v>66.66666667</v>
      </c>
      <c r="W95" s="102">
        <f t="shared" si="59"/>
        <v>75.55555556</v>
      </c>
    </row>
    <row r="96">
      <c r="A96" s="31">
        <v>85.0</v>
      </c>
      <c r="B96" s="32" t="s">
        <v>103</v>
      </c>
      <c r="C96" s="65">
        <v>5.0</v>
      </c>
      <c r="D96" s="14"/>
      <c r="E96" s="65">
        <v>12.0</v>
      </c>
      <c r="F96" s="15">
        <v>7.0</v>
      </c>
      <c r="G96" s="14"/>
      <c r="H96" s="15">
        <v>7.0</v>
      </c>
      <c r="I96" s="15">
        <v>11.0</v>
      </c>
      <c r="J96" s="15">
        <v>7.0</v>
      </c>
      <c r="K96" s="15">
        <v>6.0</v>
      </c>
      <c r="L96" s="15">
        <v>11.0</v>
      </c>
      <c r="M96" s="15">
        <v>7.0</v>
      </c>
      <c r="N96" s="15">
        <v>3.0</v>
      </c>
      <c r="O96" s="16">
        <v>12.0</v>
      </c>
      <c r="P96" s="14"/>
      <c r="Q96" s="16">
        <v>14.0</v>
      </c>
      <c r="R96" s="63">
        <f t="shared" ref="R96:T96" si="93">SUM(C96,F96,I96,L96,O96)</f>
        <v>46</v>
      </c>
      <c r="S96" s="63">
        <f t="shared" si="93"/>
        <v>14</v>
      </c>
      <c r="T96" s="63">
        <f t="shared" si="93"/>
        <v>42</v>
      </c>
      <c r="U96" s="102">
        <f t="shared" si="57"/>
        <v>88.46153846</v>
      </c>
      <c r="V96" s="102">
        <f t="shared" si="58"/>
        <v>93.33333333</v>
      </c>
      <c r="W96" s="102">
        <f t="shared" si="59"/>
        <v>93.33333333</v>
      </c>
    </row>
    <row r="97">
      <c r="A97" s="31">
        <v>86.0</v>
      </c>
      <c r="B97" s="32" t="s">
        <v>104</v>
      </c>
      <c r="C97" s="65">
        <v>8.0</v>
      </c>
      <c r="D97" s="14"/>
      <c r="E97" s="65">
        <v>12.0</v>
      </c>
      <c r="F97" s="15">
        <v>7.0</v>
      </c>
      <c r="G97" s="14"/>
      <c r="H97" s="15">
        <v>7.0</v>
      </c>
      <c r="I97" s="15">
        <v>10.0</v>
      </c>
      <c r="J97" s="15">
        <v>6.0</v>
      </c>
      <c r="K97" s="15">
        <v>6.0</v>
      </c>
      <c r="L97" s="15">
        <v>11.0</v>
      </c>
      <c r="M97" s="15">
        <v>7.0</v>
      </c>
      <c r="N97" s="15">
        <v>3.0</v>
      </c>
      <c r="O97" s="16">
        <v>12.0</v>
      </c>
      <c r="P97" s="14"/>
      <c r="Q97" s="16">
        <v>14.0</v>
      </c>
      <c r="R97" s="63">
        <f t="shared" ref="R97:T97" si="94">SUM(C97,F97,I97,L97,O97)</f>
        <v>48</v>
      </c>
      <c r="S97" s="63">
        <f t="shared" si="94"/>
        <v>13</v>
      </c>
      <c r="T97" s="63">
        <f t="shared" si="94"/>
        <v>42</v>
      </c>
      <c r="U97" s="102">
        <f t="shared" si="57"/>
        <v>92.30769231</v>
      </c>
      <c r="V97" s="102">
        <f t="shared" si="58"/>
        <v>86.66666667</v>
      </c>
      <c r="W97" s="102">
        <f t="shared" si="59"/>
        <v>93.33333333</v>
      </c>
    </row>
    <row r="98">
      <c r="A98" s="31">
        <v>87.0</v>
      </c>
      <c r="B98" s="32" t="s">
        <v>105</v>
      </c>
      <c r="C98" s="65">
        <v>9.0</v>
      </c>
      <c r="D98" s="14"/>
      <c r="E98" s="65">
        <v>11.0</v>
      </c>
      <c r="F98" s="15">
        <v>7.0</v>
      </c>
      <c r="G98" s="14"/>
      <c r="H98" s="15">
        <v>8.0</v>
      </c>
      <c r="I98" s="15">
        <v>12.0</v>
      </c>
      <c r="J98" s="15">
        <v>7.0</v>
      </c>
      <c r="K98" s="15">
        <v>6.0</v>
      </c>
      <c r="L98" s="15">
        <v>11.0</v>
      </c>
      <c r="M98" s="15">
        <v>8.0</v>
      </c>
      <c r="N98" s="15">
        <v>3.0</v>
      </c>
      <c r="O98" s="16">
        <v>13.0</v>
      </c>
      <c r="P98" s="14"/>
      <c r="Q98" s="16">
        <v>14.0</v>
      </c>
      <c r="R98" s="63">
        <f t="shared" ref="R98:T98" si="95">SUM(C98,F98,I98,L98,O98)</f>
        <v>52</v>
      </c>
      <c r="S98" s="63">
        <f t="shared" si="95"/>
        <v>15</v>
      </c>
      <c r="T98" s="63">
        <f t="shared" si="95"/>
        <v>42</v>
      </c>
      <c r="U98" s="102">
        <f t="shared" si="57"/>
        <v>100</v>
      </c>
      <c r="V98" s="102">
        <f t="shared" si="58"/>
        <v>100</v>
      </c>
      <c r="W98" s="102">
        <f t="shared" si="59"/>
        <v>93.33333333</v>
      </c>
    </row>
    <row r="99">
      <c r="A99" s="31">
        <v>88.0</v>
      </c>
      <c r="B99" s="32" t="s">
        <v>106</v>
      </c>
      <c r="C99" s="65">
        <v>6.0</v>
      </c>
      <c r="D99" s="14"/>
      <c r="E99" s="65">
        <v>10.0</v>
      </c>
      <c r="F99" s="15">
        <v>6.0</v>
      </c>
      <c r="G99" s="14"/>
      <c r="H99" s="15">
        <v>5.0</v>
      </c>
      <c r="I99" s="15">
        <v>10.0</v>
      </c>
      <c r="J99" s="15">
        <v>5.0</v>
      </c>
      <c r="K99" s="15">
        <v>5.0</v>
      </c>
      <c r="L99" s="15">
        <v>10.0</v>
      </c>
      <c r="M99" s="15">
        <v>5.0</v>
      </c>
      <c r="N99" s="15">
        <v>3.0</v>
      </c>
      <c r="O99" s="16">
        <v>10.0</v>
      </c>
      <c r="P99" s="14"/>
      <c r="Q99" s="16">
        <v>12.0</v>
      </c>
      <c r="R99" s="63">
        <f t="shared" ref="R99:T99" si="96">SUM(C99,F99,I99,L99,O99)</f>
        <v>42</v>
      </c>
      <c r="S99" s="63">
        <f t="shared" si="96"/>
        <v>10</v>
      </c>
      <c r="T99" s="63">
        <f t="shared" si="96"/>
        <v>35</v>
      </c>
      <c r="U99" s="102">
        <f t="shared" si="57"/>
        <v>80.76923077</v>
      </c>
      <c r="V99" s="102">
        <f t="shared" si="58"/>
        <v>66.66666667</v>
      </c>
      <c r="W99" s="102">
        <f t="shared" si="59"/>
        <v>77.77777778</v>
      </c>
    </row>
    <row r="100">
      <c r="A100" s="31">
        <v>89.0</v>
      </c>
      <c r="B100" s="32" t="s">
        <v>107</v>
      </c>
      <c r="C100" s="65">
        <v>7.0</v>
      </c>
      <c r="D100" s="14"/>
      <c r="E100" s="65">
        <v>11.0</v>
      </c>
      <c r="F100" s="15">
        <v>8.0</v>
      </c>
      <c r="G100" s="14"/>
      <c r="H100" s="15">
        <v>7.0</v>
      </c>
      <c r="I100" s="15">
        <v>11.0</v>
      </c>
      <c r="J100" s="15">
        <v>6.0</v>
      </c>
      <c r="K100" s="15">
        <v>5.0</v>
      </c>
      <c r="L100" s="15">
        <v>10.0</v>
      </c>
      <c r="M100" s="15">
        <v>6.0</v>
      </c>
      <c r="N100" s="15">
        <v>2.0</v>
      </c>
      <c r="O100" s="16">
        <v>12.0</v>
      </c>
      <c r="P100" s="14"/>
      <c r="Q100" s="16">
        <v>14.0</v>
      </c>
      <c r="R100" s="63">
        <f t="shared" ref="R100:T100" si="97">SUM(C100,F100,I100,L100,O100)</f>
        <v>48</v>
      </c>
      <c r="S100" s="63">
        <f t="shared" si="97"/>
        <v>12</v>
      </c>
      <c r="T100" s="63">
        <f t="shared" si="97"/>
        <v>39</v>
      </c>
      <c r="U100" s="102">
        <f t="shared" si="57"/>
        <v>92.30769231</v>
      </c>
      <c r="V100" s="102">
        <f t="shared" si="58"/>
        <v>80</v>
      </c>
      <c r="W100" s="102">
        <f t="shared" si="59"/>
        <v>86.66666667</v>
      </c>
    </row>
    <row r="101">
      <c r="A101" s="31">
        <v>90.0</v>
      </c>
      <c r="B101" s="32" t="s">
        <v>108</v>
      </c>
      <c r="C101" s="65">
        <v>7.0</v>
      </c>
      <c r="D101" s="14"/>
      <c r="E101" s="65">
        <v>10.0</v>
      </c>
      <c r="F101" s="15">
        <v>7.0</v>
      </c>
      <c r="G101" s="14"/>
      <c r="H101" s="15">
        <v>7.0</v>
      </c>
      <c r="I101" s="15">
        <v>11.0</v>
      </c>
      <c r="J101" s="15">
        <v>6.0</v>
      </c>
      <c r="K101" s="15">
        <v>6.0</v>
      </c>
      <c r="L101" s="15">
        <v>11.0</v>
      </c>
      <c r="M101" s="15">
        <v>6.0</v>
      </c>
      <c r="N101" s="15">
        <v>3.0</v>
      </c>
      <c r="O101" s="16">
        <v>12.0</v>
      </c>
      <c r="P101" s="14"/>
      <c r="Q101" s="15">
        <v>14.0</v>
      </c>
      <c r="R101" s="63">
        <f t="shared" ref="R101:T101" si="98">SUM(C101,F101,I101,L101,O101)</f>
        <v>48</v>
      </c>
      <c r="S101" s="63">
        <f t="shared" si="98"/>
        <v>12</v>
      </c>
      <c r="T101" s="63">
        <f t="shared" si="98"/>
        <v>40</v>
      </c>
      <c r="U101" s="102">
        <f t="shared" si="57"/>
        <v>92.30769231</v>
      </c>
      <c r="V101" s="102">
        <f t="shared" si="58"/>
        <v>80</v>
      </c>
      <c r="W101" s="102">
        <f t="shared" si="59"/>
        <v>88.88888889</v>
      </c>
    </row>
    <row r="102">
      <c r="A102" s="31">
        <v>91.0</v>
      </c>
      <c r="B102" s="32" t="s">
        <v>109</v>
      </c>
      <c r="C102" s="65">
        <v>9.0</v>
      </c>
      <c r="D102" s="14"/>
      <c r="E102" s="65">
        <v>10.0</v>
      </c>
      <c r="F102" s="15">
        <v>7.0</v>
      </c>
      <c r="G102" s="14"/>
      <c r="H102" s="15">
        <v>7.0</v>
      </c>
      <c r="I102" s="15">
        <v>11.0</v>
      </c>
      <c r="J102" s="15">
        <v>6.0</v>
      </c>
      <c r="K102" s="15">
        <v>4.0</v>
      </c>
      <c r="L102" s="15">
        <v>11.0</v>
      </c>
      <c r="M102" s="15">
        <v>8.0</v>
      </c>
      <c r="N102" s="15">
        <v>3.0</v>
      </c>
      <c r="O102" s="16">
        <v>12.0</v>
      </c>
      <c r="P102" s="14"/>
      <c r="Q102" s="16">
        <v>13.0</v>
      </c>
      <c r="R102" s="63">
        <f t="shared" ref="R102:T102" si="99">SUM(C102,F102,I102,L102,O102)</f>
        <v>50</v>
      </c>
      <c r="S102" s="63">
        <f t="shared" si="99"/>
        <v>14</v>
      </c>
      <c r="T102" s="63">
        <f t="shared" si="99"/>
        <v>37</v>
      </c>
      <c r="U102" s="102">
        <f t="shared" si="57"/>
        <v>96.15384615</v>
      </c>
      <c r="V102" s="102">
        <f t="shared" si="58"/>
        <v>93.33333333</v>
      </c>
      <c r="W102" s="102">
        <f t="shared" si="59"/>
        <v>82.22222222</v>
      </c>
    </row>
    <row r="103">
      <c r="A103" s="31">
        <v>92.0</v>
      </c>
      <c r="B103" s="32" t="s">
        <v>110</v>
      </c>
      <c r="C103" s="65">
        <v>8.0</v>
      </c>
      <c r="D103" s="14"/>
      <c r="E103" s="65">
        <v>9.0</v>
      </c>
      <c r="F103" s="15">
        <v>5.0</v>
      </c>
      <c r="G103" s="14"/>
      <c r="H103" s="15">
        <v>7.0</v>
      </c>
      <c r="I103" s="15">
        <v>11.0</v>
      </c>
      <c r="J103" s="15">
        <v>6.0</v>
      </c>
      <c r="K103" s="15">
        <v>3.0</v>
      </c>
      <c r="L103" s="15">
        <v>10.0</v>
      </c>
      <c r="M103" s="15">
        <v>8.0</v>
      </c>
      <c r="N103" s="15">
        <v>2.0</v>
      </c>
      <c r="O103" s="16">
        <v>10.0</v>
      </c>
      <c r="P103" s="14"/>
      <c r="Q103" s="16">
        <v>10.0</v>
      </c>
      <c r="R103" s="63">
        <f t="shared" ref="R103:T103" si="100">SUM(C103,F103,I103,L103,O103)</f>
        <v>44</v>
      </c>
      <c r="S103" s="63">
        <f t="shared" si="100"/>
        <v>14</v>
      </c>
      <c r="T103" s="63">
        <f t="shared" si="100"/>
        <v>31</v>
      </c>
      <c r="U103" s="102">
        <f t="shared" si="57"/>
        <v>84.61538462</v>
      </c>
      <c r="V103" s="102">
        <f t="shared" si="58"/>
        <v>93.33333333</v>
      </c>
      <c r="W103" s="102">
        <f t="shared" si="59"/>
        <v>68.88888889</v>
      </c>
    </row>
    <row r="104">
      <c r="A104" s="31">
        <v>93.0</v>
      </c>
      <c r="B104" s="32" t="s">
        <v>111</v>
      </c>
      <c r="C104" s="65">
        <v>6.0</v>
      </c>
      <c r="D104" s="14"/>
      <c r="E104" s="65">
        <v>10.0</v>
      </c>
      <c r="F104" s="15">
        <v>7.0</v>
      </c>
      <c r="G104" s="14"/>
      <c r="H104" s="15">
        <v>5.0</v>
      </c>
      <c r="I104" s="15">
        <v>7.0</v>
      </c>
      <c r="J104" s="15">
        <v>5.0</v>
      </c>
      <c r="K104" s="15">
        <v>2.0</v>
      </c>
      <c r="L104" s="15">
        <v>9.0</v>
      </c>
      <c r="M104" s="15">
        <v>4.0</v>
      </c>
      <c r="N104" s="15">
        <v>1.0</v>
      </c>
      <c r="O104" s="16">
        <v>8.0</v>
      </c>
      <c r="P104" s="14"/>
      <c r="Q104" s="16">
        <v>9.0</v>
      </c>
      <c r="R104" s="63">
        <f t="shared" ref="R104:T104" si="101">SUM(C104,F104,I104,L104,O104)</f>
        <v>37</v>
      </c>
      <c r="S104" s="63">
        <f t="shared" si="101"/>
        <v>9</v>
      </c>
      <c r="T104" s="63">
        <f t="shared" si="101"/>
        <v>27</v>
      </c>
      <c r="U104" s="102">
        <f t="shared" si="57"/>
        <v>71.15384615</v>
      </c>
      <c r="V104" s="102">
        <f t="shared" si="58"/>
        <v>60</v>
      </c>
      <c r="W104" s="102">
        <f t="shared" si="59"/>
        <v>60</v>
      </c>
    </row>
    <row r="105">
      <c r="A105" s="31">
        <v>94.0</v>
      </c>
      <c r="B105" s="32" t="s">
        <v>112</v>
      </c>
      <c r="C105" s="65">
        <v>4.0</v>
      </c>
      <c r="D105" s="14"/>
      <c r="E105" s="65">
        <v>5.0</v>
      </c>
      <c r="F105" s="15">
        <v>4.0</v>
      </c>
      <c r="G105" s="14"/>
      <c r="H105" s="15">
        <v>2.0</v>
      </c>
      <c r="I105" s="15">
        <v>5.0</v>
      </c>
      <c r="J105" s="15">
        <v>4.0</v>
      </c>
      <c r="K105" s="15">
        <v>1.0</v>
      </c>
      <c r="L105" s="15">
        <v>6.0</v>
      </c>
      <c r="M105" s="15">
        <v>4.0</v>
      </c>
      <c r="N105" s="15">
        <v>1.0</v>
      </c>
      <c r="O105" s="16">
        <v>5.0</v>
      </c>
      <c r="P105" s="14"/>
      <c r="Q105" s="16">
        <v>7.0</v>
      </c>
      <c r="R105" s="63">
        <f t="shared" ref="R105:T105" si="102">SUM(C105,F105,I105,L105,O105)</f>
        <v>24</v>
      </c>
      <c r="S105" s="63">
        <f t="shared" si="102"/>
        <v>8</v>
      </c>
      <c r="T105" s="63">
        <f t="shared" si="102"/>
        <v>16</v>
      </c>
      <c r="U105" s="102">
        <f t="shared" si="57"/>
        <v>46.15384615</v>
      </c>
      <c r="V105" s="102">
        <f t="shared" si="58"/>
        <v>53.33333333</v>
      </c>
      <c r="W105" s="102">
        <f t="shared" si="59"/>
        <v>35.55555556</v>
      </c>
    </row>
    <row r="106">
      <c r="A106" s="31">
        <v>95.0</v>
      </c>
      <c r="B106" s="32" t="s">
        <v>113</v>
      </c>
      <c r="C106" s="65">
        <v>8.0</v>
      </c>
      <c r="D106" s="14"/>
      <c r="E106" s="65">
        <v>11.0</v>
      </c>
      <c r="F106" s="15">
        <v>7.0</v>
      </c>
      <c r="G106" s="14"/>
      <c r="H106" s="15">
        <v>6.0</v>
      </c>
      <c r="I106" s="15">
        <v>11.0</v>
      </c>
      <c r="J106" s="15">
        <v>6.0</v>
      </c>
      <c r="K106" s="15">
        <v>4.0</v>
      </c>
      <c r="L106" s="15">
        <v>9.0</v>
      </c>
      <c r="M106" s="15">
        <v>8.0</v>
      </c>
      <c r="N106" s="15">
        <v>3.0</v>
      </c>
      <c r="O106" s="16">
        <v>11.0</v>
      </c>
      <c r="P106" s="14"/>
      <c r="Q106" s="16">
        <v>13.0</v>
      </c>
      <c r="R106" s="63">
        <f t="shared" ref="R106:T106" si="103">SUM(C106,F106,I106,L106,O106)</f>
        <v>46</v>
      </c>
      <c r="S106" s="63">
        <f t="shared" si="103"/>
        <v>14</v>
      </c>
      <c r="T106" s="63">
        <f t="shared" si="103"/>
        <v>37</v>
      </c>
      <c r="U106" s="102">
        <f t="shared" si="57"/>
        <v>88.46153846</v>
      </c>
      <c r="V106" s="102">
        <f t="shared" si="58"/>
        <v>93.33333333</v>
      </c>
      <c r="W106" s="102">
        <f t="shared" si="59"/>
        <v>82.22222222</v>
      </c>
    </row>
    <row r="107">
      <c r="A107" s="31">
        <v>96.0</v>
      </c>
      <c r="B107" s="32" t="s">
        <v>114</v>
      </c>
      <c r="C107" s="65">
        <v>7.0</v>
      </c>
      <c r="D107" s="14"/>
      <c r="E107" s="65">
        <v>11.0</v>
      </c>
      <c r="F107" s="15">
        <v>7.0</v>
      </c>
      <c r="G107" s="14"/>
      <c r="H107" s="15">
        <v>6.0</v>
      </c>
      <c r="I107" s="15">
        <v>11.0</v>
      </c>
      <c r="J107" s="15">
        <v>6.0</v>
      </c>
      <c r="K107" s="15">
        <v>5.0</v>
      </c>
      <c r="L107" s="15">
        <v>11.0</v>
      </c>
      <c r="M107" s="15">
        <v>7.0</v>
      </c>
      <c r="N107" s="15">
        <v>3.0</v>
      </c>
      <c r="O107" s="16">
        <v>12.0</v>
      </c>
      <c r="P107" s="14"/>
      <c r="Q107" s="16">
        <v>13.0</v>
      </c>
      <c r="R107" s="63">
        <f t="shared" ref="R107:T107" si="104">SUM(C107,F107,I107,L107,O107)</f>
        <v>48</v>
      </c>
      <c r="S107" s="63">
        <f t="shared" si="104"/>
        <v>13</v>
      </c>
      <c r="T107" s="63">
        <f t="shared" si="104"/>
        <v>38</v>
      </c>
      <c r="U107" s="102">
        <f t="shared" si="57"/>
        <v>92.30769231</v>
      </c>
      <c r="V107" s="102">
        <f t="shared" si="58"/>
        <v>86.66666667</v>
      </c>
      <c r="W107" s="102">
        <f t="shared" si="59"/>
        <v>84.44444444</v>
      </c>
    </row>
    <row r="108">
      <c r="A108" s="31">
        <v>97.0</v>
      </c>
      <c r="B108" s="32" t="s">
        <v>115</v>
      </c>
      <c r="C108" s="65">
        <v>8.0</v>
      </c>
      <c r="D108" s="14"/>
      <c r="E108" s="65">
        <v>11.0</v>
      </c>
      <c r="F108" s="15">
        <v>6.0</v>
      </c>
      <c r="G108" s="14"/>
      <c r="H108" s="15">
        <v>7.0</v>
      </c>
      <c r="I108" s="15">
        <v>11.0</v>
      </c>
      <c r="J108" s="15">
        <v>6.0</v>
      </c>
      <c r="K108" s="15">
        <v>6.0</v>
      </c>
      <c r="L108" s="15">
        <v>11.0</v>
      </c>
      <c r="M108" s="15">
        <v>7.0</v>
      </c>
      <c r="N108" s="15">
        <v>2.0</v>
      </c>
      <c r="O108" s="16">
        <v>12.0</v>
      </c>
      <c r="P108" s="14"/>
      <c r="Q108" s="16">
        <v>13.0</v>
      </c>
      <c r="R108" s="63">
        <f t="shared" ref="R108:T108" si="105">SUM(C108,F108,I108,L108,O108)</f>
        <v>48</v>
      </c>
      <c r="S108" s="63">
        <f t="shared" si="105"/>
        <v>13</v>
      </c>
      <c r="T108" s="63">
        <f t="shared" si="105"/>
        <v>39</v>
      </c>
      <c r="U108" s="102">
        <f t="shared" si="57"/>
        <v>92.30769231</v>
      </c>
      <c r="V108" s="102">
        <f t="shared" si="58"/>
        <v>86.66666667</v>
      </c>
      <c r="W108" s="102">
        <f t="shared" si="59"/>
        <v>86.66666667</v>
      </c>
    </row>
    <row r="109">
      <c r="A109" s="31">
        <v>98.0</v>
      </c>
      <c r="B109" s="32" t="s">
        <v>116</v>
      </c>
      <c r="C109" s="65">
        <v>8.0</v>
      </c>
      <c r="D109" s="14"/>
      <c r="E109" s="65">
        <v>10.0</v>
      </c>
      <c r="F109" s="15">
        <v>5.0</v>
      </c>
      <c r="G109" s="14"/>
      <c r="H109" s="15">
        <v>6.0</v>
      </c>
      <c r="I109" s="15">
        <v>10.0</v>
      </c>
      <c r="J109" s="15">
        <v>5.0</v>
      </c>
      <c r="K109" s="15">
        <v>6.0</v>
      </c>
      <c r="L109" s="15">
        <v>9.0</v>
      </c>
      <c r="M109" s="15">
        <v>6.0</v>
      </c>
      <c r="N109" s="15">
        <v>3.0</v>
      </c>
      <c r="O109" s="16">
        <v>10.0</v>
      </c>
      <c r="P109" s="14"/>
      <c r="Q109" s="16">
        <v>12.0</v>
      </c>
      <c r="R109" s="63">
        <f t="shared" ref="R109:T109" si="106">SUM(C109,F109,I109,L109,O109)</f>
        <v>42</v>
      </c>
      <c r="S109" s="63">
        <f t="shared" si="106"/>
        <v>11</v>
      </c>
      <c r="T109" s="63">
        <f t="shared" si="106"/>
        <v>37</v>
      </c>
      <c r="U109" s="102">
        <f t="shared" si="57"/>
        <v>80.76923077</v>
      </c>
      <c r="V109" s="102">
        <f t="shared" si="58"/>
        <v>73.33333333</v>
      </c>
      <c r="W109" s="102">
        <f t="shared" si="59"/>
        <v>82.22222222</v>
      </c>
    </row>
    <row r="110">
      <c r="A110" s="31">
        <v>99.0</v>
      </c>
      <c r="B110" s="32" t="s">
        <v>117</v>
      </c>
      <c r="C110" s="65">
        <v>6.0</v>
      </c>
      <c r="D110" s="14"/>
      <c r="E110" s="65">
        <v>8.0</v>
      </c>
      <c r="F110" s="15">
        <v>4.0</v>
      </c>
      <c r="G110" s="14"/>
      <c r="H110" s="15">
        <v>5.0</v>
      </c>
      <c r="I110" s="15">
        <v>8.0</v>
      </c>
      <c r="J110" s="15">
        <v>3.0</v>
      </c>
      <c r="K110" s="15">
        <v>3.0</v>
      </c>
      <c r="L110" s="15">
        <v>8.0</v>
      </c>
      <c r="M110" s="15">
        <v>4.0</v>
      </c>
      <c r="N110" s="15">
        <v>2.0</v>
      </c>
      <c r="O110" s="16">
        <v>7.0</v>
      </c>
      <c r="P110" s="14"/>
      <c r="Q110" s="16">
        <v>8.0</v>
      </c>
      <c r="R110" s="63">
        <f t="shared" ref="R110:T110" si="107">SUM(C110,F110,I110,L110,O110)</f>
        <v>33</v>
      </c>
      <c r="S110" s="63">
        <f t="shared" si="107"/>
        <v>7</v>
      </c>
      <c r="T110" s="63">
        <f t="shared" si="107"/>
        <v>26</v>
      </c>
      <c r="U110" s="102">
        <f t="shared" si="57"/>
        <v>63.46153846</v>
      </c>
      <c r="V110" s="102">
        <f t="shared" si="58"/>
        <v>46.66666667</v>
      </c>
      <c r="W110" s="102">
        <f t="shared" si="59"/>
        <v>57.77777778</v>
      </c>
    </row>
    <row r="111">
      <c r="A111" s="31">
        <v>100.0</v>
      </c>
      <c r="B111" s="32" t="s">
        <v>118</v>
      </c>
      <c r="C111" s="65">
        <v>8.0</v>
      </c>
      <c r="D111" s="14"/>
      <c r="E111" s="65">
        <v>9.0</v>
      </c>
      <c r="F111" s="15">
        <v>7.0</v>
      </c>
      <c r="G111" s="14"/>
      <c r="H111" s="15">
        <v>7.0</v>
      </c>
      <c r="I111" s="15">
        <v>11.0</v>
      </c>
      <c r="J111" s="15">
        <v>6.0</v>
      </c>
      <c r="K111" s="15">
        <v>5.0</v>
      </c>
      <c r="L111" s="15">
        <v>11.0</v>
      </c>
      <c r="M111" s="15">
        <v>7.0</v>
      </c>
      <c r="N111" s="15">
        <v>2.0</v>
      </c>
      <c r="O111" s="16">
        <v>11.0</v>
      </c>
      <c r="P111" s="14"/>
      <c r="Q111" s="16">
        <v>13.0</v>
      </c>
      <c r="R111" s="63">
        <f t="shared" ref="R111:T111" si="108">SUM(C111,F111,I111,L111,O111)</f>
        <v>48</v>
      </c>
      <c r="S111" s="63">
        <f t="shared" si="108"/>
        <v>13</v>
      </c>
      <c r="T111" s="63">
        <f t="shared" si="108"/>
        <v>36</v>
      </c>
      <c r="U111" s="102">
        <f t="shared" si="57"/>
        <v>92.30769231</v>
      </c>
      <c r="V111" s="102">
        <f t="shared" si="58"/>
        <v>86.66666667</v>
      </c>
      <c r="W111" s="102">
        <f t="shared" si="59"/>
        <v>80</v>
      </c>
    </row>
    <row r="112">
      <c r="R112" s="68"/>
      <c r="S112" s="68"/>
      <c r="T112" s="68"/>
    </row>
    <row r="113">
      <c r="R113" s="68"/>
      <c r="S113" s="68"/>
      <c r="T113" s="68"/>
    </row>
    <row r="114">
      <c r="R114" s="68"/>
      <c r="S114" s="68"/>
      <c r="T114" s="68"/>
    </row>
    <row r="115">
      <c r="R115" s="68"/>
      <c r="S115" s="68"/>
      <c r="T115" s="68"/>
    </row>
    <row r="116">
      <c r="R116" s="68"/>
      <c r="S116" s="68"/>
      <c r="T116" s="68"/>
    </row>
    <row r="117">
      <c r="R117" s="68"/>
      <c r="S117" s="68"/>
      <c r="T117" s="68"/>
    </row>
    <row r="118">
      <c r="R118" s="68"/>
      <c r="S118" s="68"/>
      <c r="T118" s="68"/>
    </row>
    <row r="119">
      <c r="R119" s="68"/>
      <c r="S119" s="68"/>
      <c r="T119" s="68"/>
    </row>
    <row r="120">
      <c r="R120" s="68"/>
      <c r="S120" s="68"/>
      <c r="T120" s="68"/>
    </row>
    <row r="121">
      <c r="R121" s="68"/>
      <c r="S121" s="68"/>
      <c r="T121" s="68"/>
    </row>
    <row r="122">
      <c r="R122" s="68"/>
      <c r="S122" s="68"/>
      <c r="T122" s="68"/>
    </row>
    <row r="123">
      <c r="R123" s="68"/>
      <c r="S123" s="68"/>
      <c r="T123" s="68"/>
    </row>
    <row r="124">
      <c r="R124" s="68"/>
      <c r="S124" s="68"/>
      <c r="T124" s="68"/>
    </row>
    <row r="125">
      <c r="R125" s="68"/>
      <c r="S125" s="68"/>
      <c r="T125" s="68"/>
    </row>
    <row r="126">
      <c r="R126" s="68"/>
      <c r="S126" s="68"/>
      <c r="T126" s="68"/>
    </row>
    <row r="127">
      <c r="R127" s="68"/>
      <c r="S127" s="68"/>
      <c r="T127" s="68"/>
    </row>
    <row r="128">
      <c r="R128" s="68"/>
      <c r="S128" s="68"/>
      <c r="T128" s="68"/>
    </row>
    <row r="129">
      <c r="R129" s="68"/>
      <c r="S129" s="68"/>
      <c r="T129" s="68"/>
    </row>
    <row r="130">
      <c r="R130" s="68"/>
      <c r="S130" s="68"/>
      <c r="T130" s="68"/>
    </row>
    <row r="131">
      <c r="R131" s="68"/>
      <c r="S131" s="68"/>
      <c r="T131" s="68"/>
    </row>
    <row r="132">
      <c r="R132" s="68"/>
      <c r="S132" s="68"/>
      <c r="T132" s="68"/>
    </row>
    <row r="133">
      <c r="R133" s="68"/>
      <c r="S133" s="68"/>
      <c r="T133" s="68"/>
    </row>
    <row r="134">
      <c r="R134" s="68"/>
      <c r="S134" s="68"/>
      <c r="T134" s="68"/>
    </row>
    <row r="135">
      <c r="R135" s="68"/>
      <c r="S135" s="68"/>
      <c r="T135" s="68"/>
    </row>
    <row r="136">
      <c r="R136" s="68"/>
      <c r="S136" s="68"/>
      <c r="T136" s="68"/>
    </row>
    <row r="137">
      <c r="R137" s="68"/>
      <c r="S137" s="68"/>
      <c r="T137" s="68"/>
    </row>
    <row r="138">
      <c r="R138" s="68"/>
      <c r="S138" s="68"/>
      <c r="T138" s="68"/>
    </row>
    <row r="139">
      <c r="R139" s="68"/>
      <c r="S139" s="68"/>
      <c r="T139" s="68"/>
    </row>
    <row r="140">
      <c r="R140" s="68"/>
      <c r="S140" s="68"/>
      <c r="T140" s="68"/>
    </row>
    <row r="141">
      <c r="R141" s="68"/>
      <c r="S141" s="68"/>
      <c r="T141" s="68"/>
    </row>
    <row r="142">
      <c r="R142" s="68"/>
      <c r="S142" s="68"/>
      <c r="T142" s="68"/>
    </row>
    <row r="143">
      <c r="R143" s="68"/>
      <c r="S143" s="68"/>
      <c r="T143" s="68"/>
    </row>
    <row r="144">
      <c r="R144" s="68"/>
      <c r="S144" s="68"/>
      <c r="T144" s="68"/>
    </row>
    <row r="145">
      <c r="R145" s="68"/>
      <c r="S145" s="68"/>
      <c r="T145" s="68"/>
    </row>
    <row r="146">
      <c r="R146" s="68"/>
      <c r="S146" s="68"/>
      <c r="T146" s="68"/>
    </row>
    <row r="147">
      <c r="R147" s="68"/>
      <c r="S147" s="68"/>
      <c r="T147" s="68"/>
    </row>
    <row r="148">
      <c r="R148" s="68"/>
      <c r="S148" s="68"/>
      <c r="T148" s="68"/>
    </row>
    <row r="149">
      <c r="R149" s="68"/>
      <c r="S149" s="68"/>
      <c r="T149" s="68"/>
    </row>
    <row r="150">
      <c r="R150" s="68"/>
      <c r="S150" s="68"/>
      <c r="T150" s="68"/>
    </row>
    <row r="151">
      <c r="R151" s="68"/>
      <c r="S151" s="68"/>
      <c r="T151" s="68"/>
    </row>
    <row r="152">
      <c r="R152" s="68"/>
      <c r="S152" s="68"/>
      <c r="T152" s="68"/>
    </row>
    <row r="153">
      <c r="R153" s="68"/>
      <c r="S153" s="68"/>
      <c r="T153" s="68"/>
    </row>
    <row r="154">
      <c r="R154" s="68"/>
      <c r="S154" s="68"/>
      <c r="T154" s="68"/>
    </row>
    <row r="155">
      <c r="R155" s="68"/>
      <c r="S155" s="68"/>
      <c r="T155" s="68"/>
    </row>
    <row r="156">
      <c r="R156" s="68"/>
      <c r="S156" s="68"/>
      <c r="T156" s="68"/>
    </row>
    <row r="157">
      <c r="R157" s="68"/>
      <c r="S157" s="68"/>
      <c r="T157" s="68"/>
    </row>
    <row r="158">
      <c r="R158" s="68"/>
      <c r="S158" s="68"/>
      <c r="T158" s="68"/>
    </row>
    <row r="159">
      <c r="R159" s="68"/>
      <c r="S159" s="68"/>
      <c r="T159" s="68"/>
    </row>
    <row r="160">
      <c r="R160" s="68"/>
      <c r="S160" s="68"/>
      <c r="T160" s="68"/>
    </row>
    <row r="161">
      <c r="R161" s="68"/>
      <c r="S161" s="68"/>
      <c r="T161" s="68"/>
    </row>
    <row r="162">
      <c r="R162" s="68"/>
      <c r="S162" s="68"/>
      <c r="T162" s="68"/>
    </row>
    <row r="163">
      <c r="R163" s="68"/>
      <c r="S163" s="68"/>
      <c r="T163" s="68"/>
    </row>
    <row r="164">
      <c r="R164" s="68"/>
      <c r="S164" s="68"/>
      <c r="T164" s="68"/>
    </row>
    <row r="165">
      <c r="R165" s="68"/>
      <c r="S165" s="68"/>
      <c r="T165" s="68"/>
    </row>
    <row r="166">
      <c r="R166" s="68"/>
      <c r="S166" s="68"/>
      <c r="T166" s="68"/>
    </row>
    <row r="167">
      <c r="R167" s="68"/>
      <c r="S167" s="68"/>
      <c r="T167" s="68"/>
    </row>
    <row r="168">
      <c r="R168" s="68"/>
      <c r="S168" s="68"/>
      <c r="T168" s="68"/>
    </row>
    <row r="169">
      <c r="R169" s="68"/>
      <c r="S169" s="68"/>
      <c r="T169" s="68"/>
    </row>
    <row r="170">
      <c r="R170" s="68"/>
      <c r="S170" s="68"/>
      <c r="T170" s="68"/>
    </row>
    <row r="171">
      <c r="R171" s="68"/>
      <c r="S171" s="68"/>
      <c r="T171" s="68"/>
    </row>
    <row r="172">
      <c r="R172" s="68"/>
      <c r="S172" s="68"/>
      <c r="T172" s="68"/>
    </row>
    <row r="173">
      <c r="R173" s="68"/>
      <c r="S173" s="68"/>
      <c r="T173" s="68"/>
    </row>
    <row r="174">
      <c r="R174" s="68"/>
      <c r="S174" s="68"/>
      <c r="T174" s="68"/>
    </row>
    <row r="175">
      <c r="R175" s="68"/>
      <c r="S175" s="68"/>
      <c r="T175" s="68"/>
    </row>
    <row r="176">
      <c r="R176" s="68"/>
      <c r="S176" s="68"/>
      <c r="T176" s="68"/>
    </row>
    <row r="177">
      <c r="R177" s="68"/>
      <c r="S177" s="68"/>
      <c r="T177" s="68"/>
    </row>
    <row r="178">
      <c r="R178" s="68"/>
      <c r="S178" s="68"/>
      <c r="T178" s="68"/>
    </row>
    <row r="179">
      <c r="R179" s="68"/>
      <c r="S179" s="68"/>
      <c r="T179" s="68"/>
    </row>
    <row r="180">
      <c r="R180" s="68"/>
      <c r="S180" s="68"/>
      <c r="T180" s="68"/>
    </row>
    <row r="181">
      <c r="R181" s="68"/>
      <c r="S181" s="68"/>
      <c r="T181" s="68"/>
    </row>
    <row r="182">
      <c r="R182" s="68"/>
      <c r="S182" s="68"/>
      <c r="T182" s="68"/>
    </row>
    <row r="183">
      <c r="R183" s="68"/>
      <c r="S183" s="68"/>
      <c r="T183" s="68"/>
    </row>
    <row r="184">
      <c r="R184" s="68"/>
      <c r="S184" s="68"/>
      <c r="T184" s="68"/>
    </row>
    <row r="185">
      <c r="R185" s="68"/>
      <c r="S185" s="68"/>
      <c r="T185" s="68"/>
    </row>
    <row r="186">
      <c r="R186" s="68"/>
      <c r="S186" s="68"/>
      <c r="T186" s="68"/>
    </row>
    <row r="187">
      <c r="R187" s="68"/>
      <c r="S187" s="68"/>
      <c r="T187" s="68"/>
    </row>
    <row r="188">
      <c r="R188" s="68"/>
      <c r="S188" s="68"/>
      <c r="T188" s="68"/>
    </row>
    <row r="189">
      <c r="R189" s="68"/>
      <c r="S189" s="68"/>
      <c r="T189" s="68"/>
    </row>
    <row r="190">
      <c r="R190" s="68"/>
      <c r="S190" s="68"/>
      <c r="T190" s="68"/>
    </row>
    <row r="191">
      <c r="R191" s="68"/>
      <c r="S191" s="68"/>
      <c r="T191" s="68"/>
    </row>
    <row r="192">
      <c r="R192" s="68"/>
      <c r="S192" s="68"/>
      <c r="T192" s="68"/>
    </row>
    <row r="193">
      <c r="R193" s="68"/>
      <c r="S193" s="68"/>
      <c r="T193" s="68"/>
    </row>
    <row r="194">
      <c r="R194" s="68"/>
      <c r="S194" s="68"/>
      <c r="T194" s="68"/>
    </row>
    <row r="195">
      <c r="R195" s="68"/>
      <c r="S195" s="68"/>
      <c r="T195" s="68"/>
    </row>
    <row r="196">
      <c r="R196" s="68"/>
      <c r="S196" s="68"/>
      <c r="T196" s="68"/>
    </row>
    <row r="197">
      <c r="R197" s="68"/>
      <c r="S197" s="68"/>
      <c r="T197" s="68"/>
    </row>
    <row r="198">
      <c r="R198" s="68"/>
      <c r="S198" s="68"/>
      <c r="T198" s="68"/>
    </row>
    <row r="199">
      <c r="R199" s="68"/>
      <c r="S199" s="68"/>
      <c r="T199" s="68"/>
    </row>
    <row r="200">
      <c r="R200" s="68"/>
      <c r="S200" s="68"/>
      <c r="T200" s="68"/>
    </row>
    <row r="201">
      <c r="R201" s="68"/>
      <c r="S201" s="68"/>
      <c r="T201" s="68"/>
    </row>
    <row r="202">
      <c r="R202" s="68"/>
      <c r="S202" s="68"/>
      <c r="T202" s="68"/>
    </row>
    <row r="203">
      <c r="R203" s="68"/>
      <c r="S203" s="68"/>
      <c r="T203" s="68"/>
    </row>
    <row r="204">
      <c r="R204" s="68"/>
      <c r="S204" s="68"/>
      <c r="T204" s="68"/>
    </row>
    <row r="205">
      <c r="R205" s="68"/>
      <c r="S205" s="68"/>
      <c r="T205" s="68"/>
    </row>
    <row r="206">
      <c r="R206" s="68"/>
      <c r="S206" s="68"/>
      <c r="T206" s="68"/>
    </row>
    <row r="207">
      <c r="R207" s="68"/>
      <c r="S207" s="68"/>
      <c r="T207" s="68"/>
    </row>
    <row r="208">
      <c r="R208" s="68"/>
      <c r="S208" s="68"/>
      <c r="T208" s="68"/>
    </row>
    <row r="209">
      <c r="R209" s="68"/>
      <c r="S209" s="68"/>
      <c r="T209" s="68"/>
    </row>
    <row r="210">
      <c r="R210" s="68"/>
      <c r="S210" s="68"/>
      <c r="T210" s="68"/>
    </row>
    <row r="211">
      <c r="R211" s="68"/>
      <c r="S211" s="68"/>
      <c r="T211" s="68"/>
    </row>
    <row r="212">
      <c r="R212" s="68"/>
      <c r="S212" s="68"/>
      <c r="T212" s="68"/>
    </row>
    <row r="213">
      <c r="R213" s="68"/>
      <c r="S213" s="68"/>
      <c r="T213" s="68"/>
    </row>
    <row r="214">
      <c r="R214" s="68"/>
      <c r="S214" s="68"/>
      <c r="T214" s="68"/>
    </row>
    <row r="215">
      <c r="R215" s="68"/>
      <c r="S215" s="68"/>
      <c r="T215" s="68"/>
    </row>
    <row r="216">
      <c r="R216" s="68"/>
      <c r="S216" s="68"/>
      <c r="T216" s="68"/>
    </row>
    <row r="217">
      <c r="R217" s="68"/>
      <c r="S217" s="68"/>
      <c r="T217" s="68"/>
    </row>
    <row r="218">
      <c r="R218" s="68"/>
      <c r="S218" s="68"/>
      <c r="T218" s="68"/>
    </row>
    <row r="219">
      <c r="R219" s="68"/>
      <c r="S219" s="68"/>
      <c r="T219" s="68"/>
    </row>
    <row r="220">
      <c r="R220" s="68"/>
      <c r="S220" s="68"/>
      <c r="T220" s="68"/>
    </row>
    <row r="221">
      <c r="R221" s="68"/>
      <c r="S221" s="68"/>
      <c r="T221" s="68"/>
    </row>
    <row r="222">
      <c r="R222" s="68"/>
      <c r="S222" s="68"/>
      <c r="T222" s="68"/>
    </row>
    <row r="223">
      <c r="R223" s="68"/>
      <c r="S223" s="68"/>
      <c r="T223" s="68"/>
    </row>
    <row r="224">
      <c r="R224" s="68"/>
      <c r="S224" s="68"/>
      <c r="T224" s="68"/>
    </row>
    <row r="225">
      <c r="R225" s="68"/>
      <c r="S225" s="68"/>
      <c r="T225" s="68"/>
    </row>
    <row r="226">
      <c r="R226" s="68"/>
      <c r="S226" s="68"/>
      <c r="T226" s="68"/>
    </row>
    <row r="227">
      <c r="R227" s="68"/>
      <c r="S227" s="68"/>
      <c r="T227" s="68"/>
    </row>
    <row r="228">
      <c r="R228" s="68"/>
      <c r="S228" s="68"/>
      <c r="T228" s="68"/>
    </row>
    <row r="229">
      <c r="R229" s="68"/>
      <c r="S229" s="68"/>
      <c r="T229" s="68"/>
    </row>
    <row r="230">
      <c r="R230" s="68"/>
      <c r="S230" s="68"/>
      <c r="T230" s="68"/>
    </row>
    <row r="231">
      <c r="R231" s="68"/>
      <c r="S231" s="68"/>
      <c r="T231" s="68"/>
    </row>
    <row r="232">
      <c r="R232" s="68"/>
      <c r="S232" s="68"/>
      <c r="T232" s="68"/>
    </row>
    <row r="233">
      <c r="R233" s="68"/>
      <c r="S233" s="68"/>
      <c r="T233" s="68"/>
    </row>
    <row r="234">
      <c r="R234" s="68"/>
      <c r="S234" s="68"/>
      <c r="T234" s="68"/>
    </row>
    <row r="235">
      <c r="R235" s="68"/>
      <c r="S235" s="68"/>
      <c r="T235" s="68"/>
    </row>
    <row r="236">
      <c r="R236" s="68"/>
      <c r="S236" s="68"/>
      <c r="T236" s="68"/>
    </row>
    <row r="237">
      <c r="R237" s="68"/>
      <c r="S237" s="68"/>
      <c r="T237" s="68"/>
    </row>
    <row r="238">
      <c r="R238" s="68"/>
      <c r="S238" s="68"/>
      <c r="T238" s="68"/>
    </row>
    <row r="239">
      <c r="R239" s="68"/>
      <c r="S239" s="68"/>
      <c r="T239" s="68"/>
    </row>
    <row r="240">
      <c r="R240" s="68"/>
      <c r="S240" s="68"/>
      <c r="T240" s="68"/>
    </row>
    <row r="241">
      <c r="R241" s="68"/>
      <c r="S241" s="68"/>
      <c r="T241" s="68"/>
    </row>
    <row r="242">
      <c r="R242" s="68"/>
      <c r="S242" s="68"/>
      <c r="T242" s="68"/>
    </row>
    <row r="243">
      <c r="R243" s="68"/>
      <c r="S243" s="68"/>
      <c r="T243" s="68"/>
    </row>
    <row r="244">
      <c r="R244" s="68"/>
      <c r="S244" s="68"/>
      <c r="T244" s="68"/>
    </row>
    <row r="245">
      <c r="R245" s="68"/>
      <c r="S245" s="68"/>
      <c r="T245" s="68"/>
    </row>
    <row r="246">
      <c r="R246" s="68"/>
      <c r="S246" s="68"/>
      <c r="T246" s="68"/>
    </row>
    <row r="247">
      <c r="R247" s="68"/>
      <c r="S247" s="68"/>
      <c r="T247" s="68"/>
    </row>
    <row r="248">
      <c r="R248" s="68"/>
      <c r="S248" s="68"/>
      <c r="T248" s="68"/>
    </row>
    <row r="249">
      <c r="R249" s="68"/>
      <c r="S249" s="68"/>
      <c r="T249" s="68"/>
    </row>
    <row r="250">
      <c r="R250" s="68"/>
      <c r="S250" s="68"/>
      <c r="T250" s="68"/>
    </row>
    <row r="251">
      <c r="R251" s="68"/>
      <c r="S251" s="68"/>
      <c r="T251" s="68"/>
    </row>
    <row r="252">
      <c r="R252" s="68"/>
      <c r="S252" s="68"/>
      <c r="T252" s="68"/>
    </row>
    <row r="253">
      <c r="R253" s="68"/>
      <c r="S253" s="68"/>
      <c r="T253" s="68"/>
    </row>
    <row r="254">
      <c r="R254" s="68"/>
      <c r="S254" s="68"/>
      <c r="T254" s="68"/>
    </row>
    <row r="255">
      <c r="R255" s="68"/>
      <c r="S255" s="68"/>
      <c r="T255" s="68"/>
    </row>
    <row r="256">
      <c r="R256" s="68"/>
      <c r="S256" s="68"/>
      <c r="T256" s="68"/>
    </row>
    <row r="257">
      <c r="R257" s="68"/>
      <c r="S257" s="68"/>
      <c r="T257" s="68"/>
    </row>
    <row r="258">
      <c r="R258" s="68"/>
      <c r="S258" s="68"/>
      <c r="T258" s="68"/>
    </row>
    <row r="259">
      <c r="R259" s="68"/>
      <c r="S259" s="68"/>
      <c r="T259" s="68"/>
    </row>
    <row r="260">
      <c r="R260" s="68"/>
      <c r="S260" s="68"/>
      <c r="T260" s="68"/>
    </row>
    <row r="261">
      <c r="R261" s="68"/>
      <c r="S261" s="68"/>
      <c r="T261" s="68"/>
    </row>
    <row r="262">
      <c r="R262" s="68"/>
      <c r="S262" s="68"/>
      <c r="T262" s="68"/>
    </row>
    <row r="263">
      <c r="R263" s="68"/>
      <c r="S263" s="68"/>
      <c r="T263" s="68"/>
    </row>
    <row r="264">
      <c r="R264" s="68"/>
      <c r="S264" s="68"/>
      <c r="T264" s="68"/>
    </row>
    <row r="265">
      <c r="R265" s="68"/>
      <c r="S265" s="68"/>
      <c r="T265" s="68"/>
    </row>
    <row r="266">
      <c r="R266" s="68"/>
      <c r="S266" s="68"/>
      <c r="T266" s="68"/>
    </row>
    <row r="267">
      <c r="R267" s="68"/>
      <c r="S267" s="68"/>
      <c r="T267" s="68"/>
    </row>
    <row r="268">
      <c r="R268" s="68"/>
      <c r="S268" s="68"/>
      <c r="T268" s="68"/>
    </row>
    <row r="269">
      <c r="R269" s="68"/>
      <c r="S269" s="68"/>
      <c r="T269" s="68"/>
    </row>
    <row r="270">
      <c r="R270" s="68"/>
      <c r="S270" s="68"/>
      <c r="T270" s="68"/>
    </row>
    <row r="271">
      <c r="R271" s="68"/>
      <c r="S271" s="68"/>
      <c r="T271" s="68"/>
    </row>
    <row r="272">
      <c r="R272" s="68"/>
      <c r="S272" s="68"/>
      <c r="T272" s="68"/>
    </row>
    <row r="273">
      <c r="R273" s="68"/>
      <c r="S273" s="68"/>
      <c r="T273" s="68"/>
    </row>
    <row r="274">
      <c r="R274" s="68"/>
      <c r="S274" s="68"/>
      <c r="T274" s="68"/>
    </row>
    <row r="275">
      <c r="R275" s="68"/>
      <c r="S275" s="68"/>
      <c r="T275" s="68"/>
    </row>
    <row r="276">
      <c r="R276" s="68"/>
      <c r="S276" s="68"/>
      <c r="T276" s="68"/>
    </row>
    <row r="277">
      <c r="R277" s="68"/>
      <c r="S277" s="68"/>
      <c r="T277" s="68"/>
    </row>
    <row r="278">
      <c r="R278" s="68"/>
      <c r="S278" s="68"/>
      <c r="T278" s="68"/>
    </row>
    <row r="279">
      <c r="R279" s="68"/>
      <c r="S279" s="68"/>
      <c r="T279" s="68"/>
    </row>
    <row r="280">
      <c r="R280" s="68"/>
      <c r="S280" s="68"/>
      <c r="T280" s="68"/>
    </row>
    <row r="281">
      <c r="R281" s="68"/>
      <c r="S281" s="68"/>
      <c r="T281" s="68"/>
    </row>
    <row r="282">
      <c r="R282" s="68"/>
      <c r="S282" s="68"/>
      <c r="T282" s="68"/>
    </row>
    <row r="283">
      <c r="R283" s="68"/>
      <c r="S283" s="68"/>
      <c r="T283" s="68"/>
    </row>
    <row r="284">
      <c r="R284" s="68"/>
      <c r="S284" s="68"/>
      <c r="T284" s="68"/>
    </row>
    <row r="285">
      <c r="R285" s="68"/>
      <c r="S285" s="68"/>
      <c r="T285" s="68"/>
    </row>
    <row r="286">
      <c r="R286" s="68"/>
      <c r="S286" s="68"/>
      <c r="T286" s="68"/>
    </row>
    <row r="287">
      <c r="R287" s="68"/>
      <c r="S287" s="68"/>
      <c r="T287" s="68"/>
    </row>
    <row r="288">
      <c r="R288" s="68"/>
      <c r="S288" s="68"/>
      <c r="T288" s="68"/>
    </row>
    <row r="289">
      <c r="R289" s="68"/>
      <c r="S289" s="68"/>
      <c r="T289" s="68"/>
    </row>
    <row r="290">
      <c r="R290" s="68"/>
      <c r="S290" s="68"/>
      <c r="T290" s="68"/>
    </row>
    <row r="291">
      <c r="R291" s="68"/>
      <c r="S291" s="68"/>
      <c r="T291" s="68"/>
    </row>
    <row r="292">
      <c r="R292" s="68"/>
      <c r="S292" s="68"/>
      <c r="T292" s="68"/>
    </row>
    <row r="293">
      <c r="R293" s="68"/>
      <c r="S293" s="68"/>
      <c r="T293" s="68"/>
    </row>
    <row r="294">
      <c r="R294" s="68"/>
      <c r="S294" s="68"/>
      <c r="T294" s="68"/>
    </row>
    <row r="295">
      <c r="R295" s="68"/>
      <c r="S295" s="68"/>
      <c r="T295" s="68"/>
    </row>
    <row r="296">
      <c r="R296" s="68"/>
      <c r="S296" s="68"/>
      <c r="T296" s="68"/>
    </row>
    <row r="297">
      <c r="R297" s="68"/>
      <c r="S297" s="68"/>
      <c r="T297" s="68"/>
    </row>
    <row r="298">
      <c r="R298" s="68"/>
      <c r="S298" s="68"/>
      <c r="T298" s="68"/>
    </row>
    <row r="299">
      <c r="R299" s="68"/>
      <c r="S299" s="68"/>
      <c r="T299" s="68"/>
    </row>
    <row r="300">
      <c r="R300" s="68"/>
      <c r="S300" s="68"/>
      <c r="T300" s="68"/>
    </row>
    <row r="301">
      <c r="R301" s="68"/>
      <c r="S301" s="68"/>
      <c r="T301" s="68"/>
    </row>
    <row r="302">
      <c r="R302" s="68"/>
      <c r="S302" s="68"/>
      <c r="T302" s="68"/>
    </row>
    <row r="303">
      <c r="R303" s="68"/>
      <c r="S303" s="68"/>
      <c r="T303" s="68"/>
    </row>
    <row r="304">
      <c r="R304" s="68"/>
      <c r="S304" s="68"/>
      <c r="T304" s="68"/>
    </row>
    <row r="305">
      <c r="R305" s="68"/>
      <c r="S305" s="68"/>
      <c r="T305" s="68"/>
    </row>
    <row r="306">
      <c r="R306" s="68"/>
      <c r="S306" s="68"/>
      <c r="T306" s="68"/>
    </row>
    <row r="307">
      <c r="R307" s="68"/>
      <c r="S307" s="68"/>
      <c r="T307" s="68"/>
    </row>
    <row r="308">
      <c r="R308" s="68"/>
      <c r="S308" s="68"/>
      <c r="T308" s="68"/>
    </row>
    <row r="309">
      <c r="R309" s="68"/>
      <c r="S309" s="68"/>
      <c r="T309" s="68"/>
    </row>
    <row r="310">
      <c r="R310" s="68"/>
      <c r="S310" s="68"/>
      <c r="T310" s="68"/>
    </row>
    <row r="311">
      <c r="R311" s="68"/>
      <c r="S311" s="68"/>
      <c r="T311" s="68"/>
    </row>
    <row r="312">
      <c r="R312" s="68"/>
      <c r="S312" s="68"/>
      <c r="T312" s="68"/>
    </row>
    <row r="313">
      <c r="R313" s="68"/>
      <c r="S313" s="68"/>
      <c r="T313" s="68"/>
    </row>
    <row r="314">
      <c r="R314" s="68"/>
      <c r="S314" s="68"/>
      <c r="T314" s="68"/>
    </row>
    <row r="315">
      <c r="R315" s="68"/>
      <c r="S315" s="68"/>
      <c r="T315" s="68"/>
    </row>
    <row r="316">
      <c r="R316" s="68"/>
      <c r="S316" s="68"/>
      <c r="T316" s="68"/>
    </row>
    <row r="317">
      <c r="R317" s="68"/>
      <c r="S317" s="68"/>
      <c r="T317" s="68"/>
    </row>
    <row r="318">
      <c r="R318" s="68"/>
      <c r="S318" s="68"/>
      <c r="T318" s="68"/>
    </row>
    <row r="319">
      <c r="R319" s="68"/>
      <c r="S319" s="68"/>
      <c r="T319" s="68"/>
    </row>
    <row r="320">
      <c r="R320" s="68"/>
      <c r="S320" s="68"/>
      <c r="T320" s="68"/>
    </row>
    <row r="321">
      <c r="R321" s="68"/>
      <c r="S321" s="68"/>
      <c r="T321" s="68"/>
    </row>
    <row r="322">
      <c r="R322" s="68"/>
      <c r="S322" s="68"/>
      <c r="T322" s="68"/>
    </row>
    <row r="323">
      <c r="R323" s="68"/>
      <c r="S323" s="68"/>
      <c r="T323" s="68"/>
    </row>
    <row r="324">
      <c r="R324" s="68"/>
      <c r="S324" s="68"/>
      <c r="T324" s="68"/>
    </row>
    <row r="325">
      <c r="R325" s="68"/>
      <c r="S325" s="68"/>
      <c r="T325" s="68"/>
    </row>
    <row r="326">
      <c r="R326" s="68"/>
      <c r="S326" s="68"/>
      <c r="T326" s="68"/>
    </row>
    <row r="327">
      <c r="R327" s="68"/>
      <c r="S327" s="68"/>
      <c r="T327" s="68"/>
    </row>
    <row r="328">
      <c r="R328" s="68"/>
      <c r="S328" s="68"/>
      <c r="T328" s="68"/>
    </row>
    <row r="329">
      <c r="R329" s="68"/>
      <c r="S329" s="68"/>
      <c r="T329" s="68"/>
    </row>
    <row r="330">
      <c r="R330" s="68"/>
      <c r="S330" s="68"/>
      <c r="T330" s="68"/>
    </row>
    <row r="331">
      <c r="R331" s="68"/>
      <c r="S331" s="68"/>
      <c r="T331" s="68"/>
    </row>
    <row r="332">
      <c r="R332" s="68"/>
      <c r="S332" s="68"/>
      <c r="T332" s="68"/>
    </row>
    <row r="333">
      <c r="R333" s="68"/>
      <c r="S333" s="68"/>
      <c r="T333" s="68"/>
    </row>
    <row r="334">
      <c r="R334" s="68"/>
      <c r="S334" s="68"/>
      <c r="T334" s="68"/>
    </row>
    <row r="335">
      <c r="R335" s="68"/>
      <c r="S335" s="68"/>
      <c r="T335" s="68"/>
    </row>
    <row r="336">
      <c r="R336" s="68"/>
      <c r="S336" s="68"/>
      <c r="T336" s="68"/>
    </row>
    <row r="337">
      <c r="R337" s="68"/>
      <c r="S337" s="68"/>
      <c r="T337" s="68"/>
    </row>
    <row r="338">
      <c r="R338" s="68"/>
      <c r="S338" s="68"/>
      <c r="T338" s="68"/>
    </row>
    <row r="339">
      <c r="R339" s="68"/>
      <c r="S339" s="68"/>
      <c r="T339" s="68"/>
    </row>
    <row r="340">
      <c r="R340" s="68"/>
      <c r="S340" s="68"/>
      <c r="T340" s="68"/>
    </row>
    <row r="341">
      <c r="R341" s="68"/>
      <c r="S341" s="68"/>
      <c r="T341" s="68"/>
    </row>
    <row r="342">
      <c r="R342" s="68"/>
      <c r="S342" s="68"/>
      <c r="T342" s="68"/>
    </row>
    <row r="343">
      <c r="R343" s="68"/>
      <c r="S343" s="68"/>
      <c r="T343" s="68"/>
    </row>
    <row r="344">
      <c r="R344" s="68"/>
      <c r="S344" s="68"/>
      <c r="T344" s="68"/>
    </row>
    <row r="345">
      <c r="R345" s="68"/>
      <c r="S345" s="68"/>
      <c r="T345" s="68"/>
    </row>
    <row r="346">
      <c r="R346" s="68"/>
      <c r="S346" s="68"/>
      <c r="T346" s="68"/>
    </row>
    <row r="347">
      <c r="R347" s="68"/>
      <c r="S347" s="68"/>
      <c r="T347" s="68"/>
    </row>
    <row r="348">
      <c r="R348" s="68"/>
      <c r="S348" s="68"/>
      <c r="T348" s="68"/>
    </row>
    <row r="349">
      <c r="R349" s="68"/>
      <c r="S349" s="68"/>
      <c r="T349" s="68"/>
    </row>
    <row r="350">
      <c r="R350" s="68"/>
      <c r="S350" s="68"/>
      <c r="T350" s="68"/>
    </row>
    <row r="351">
      <c r="R351" s="68"/>
      <c r="S351" s="68"/>
      <c r="T351" s="68"/>
    </row>
    <row r="352">
      <c r="R352" s="68"/>
      <c r="S352" s="68"/>
      <c r="T352" s="68"/>
    </row>
    <row r="353">
      <c r="R353" s="68"/>
      <c r="S353" s="68"/>
      <c r="T353" s="68"/>
    </row>
    <row r="354">
      <c r="R354" s="68"/>
      <c r="S354" s="68"/>
      <c r="T354" s="68"/>
    </row>
    <row r="355">
      <c r="R355" s="68"/>
      <c r="S355" s="68"/>
      <c r="T355" s="68"/>
    </row>
    <row r="356">
      <c r="R356" s="68"/>
      <c r="S356" s="68"/>
      <c r="T356" s="68"/>
    </row>
    <row r="357">
      <c r="R357" s="68"/>
      <c r="S357" s="68"/>
      <c r="T357" s="68"/>
    </row>
    <row r="358">
      <c r="R358" s="68"/>
      <c r="S358" s="68"/>
      <c r="T358" s="68"/>
    </row>
    <row r="359">
      <c r="R359" s="68"/>
      <c r="S359" s="68"/>
      <c r="T359" s="68"/>
    </row>
    <row r="360">
      <c r="R360" s="68"/>
      <c r="S360" s="68"/>
      <c r="T360" s="68"/>
    </row>
    <row r="361">
      <c r="R361" s="68"/>
      <c r="S361" s="68"/>
      <c r="T361" s="68"/>
    </row>
    <row r="362">
      <c r="R362" s="68"/>
      <c r="S362" s="68"/>
      <c r="T362" s="68"/>
    </row>
    <row r="363">
      <c r="R363" s="68"/>
      <c r="S363" s="68"/>
      <c r="T363" s="68"/>
    </row>
    <row r="364">
      <c r="R364" s="68"/>
      <c r="S364" s="68"/>
      <c r="T364" s="68"/>
    </row>
    <row r="365">
      <c r="R365" s="68"/>
      <c r="S365" s="68"/>
      <c r="T365" s="68"/>
    </row>
    <row r="366">
      <c r="R366" s="68"/>
      <c r="S366" s="68"/>
      <c r="T366" s="68"/>
    </row>
    <row r="367">
      <c r="R367" s="68"/>
      <c r="S367" s="68"/>
      <c r="T367" s="68"/>
    </row>
    <row r="368">
      <c r="R368" s="68"/>
      <c r="S368" s="68"/>
      <c r="T368" s="68"/>
    </row>
    <row r="369">
      <c r="R369" s="68"/>
      <c r="S369" s="68"/>
      <c r="T369" s="68"/>
    </row>
    <row r="370">
      <c r="R370" s="68"/>
      <c r="S370" s="68"/>
      <c r="T370" s="68"/>
    </row>
    <row r="371">
      <c r="R371" s="68"/>
      <c r="S371" s="68"/>
      <c r="T371" s="68"/>
    </row>
    <row r="372">
      <c r="R372" s="68"/>
      <c r="S372" s="68"/>
      <c r="T372" s="68"/>
    </row>
    <row r="373">
      <c r="R373" s="68"/>
      <c r="S373" s="68"/>
      <c r="T373" s="68"/>
    </row>
    <row r="374">
      <c r="R374" s="68"/>
      <c r="S374" s="68"/>
      <c r="T374" s="68"/>
    </row>
    <row r="375">
      <c r="R375" s="68"/>
      <c r="S375" s="68"/>
      <c r="T375" s="68"/>
    </row>
    <row r="376">
      <c r="R376" s="68"/>
      <c r="S376" s="68"/>
      <c r="T376" s="68"/>
    </row>
    <row r="377">
      <c r="R377" s="68"/>
      <c r="S377" s="68"/>
      <c r="T377" s="68"/>
    </row>
    <row r="378">
      <c r="R378" s="68"/>
      <c r="S378" s="68"/>
      <c r="T378" s="68"/>
    </row>
    <row r="379">
      <c r="R379" s="68"/>
      <c r="S379" s="68"/>
      <c r="T379" s="68"/>
    </row>
    <row r="380">
      <c r="R380" s="68"/>
      <c r="S380" s="68"/>
      <c r="T380" s="68"/>
    </row>
    <row r="381">
      <c r="R381" s="68"/>
      <c r="S381" s="68"/>
      <c r="T381" s="68"/>
    </row>
    <row r="382">
      <c r="R382" s="68"/>
      <c r="S382" s="68"/>
      <c r="T382" s="68"/>
    </row>
    <row r="383">
      <c r="R383" s="68"/>
      <c r="S383" s="68"/>
      <c r="T383" s="68"/>
    </row>
    <row r="384">
      <c r="R384" s="68"/>
      <c r="S384" s="68"/>
      <c r="T384" s="68"/>
    </row>
    <row r="385">
      <c r="R385" s="68"/>
      <c r="S385" s="68"/>
      <c r="T385" s="68"/>
    </row>
    <row r="386">
      <c r="R386" s="68"/>
      <c r="S386" s="68"/>
      <c r="T386" s="68"/>
    </row>
    <row r="387">
      <c r="R387" s="68"/>
      <c r="S387" s="68"/>
      <c r="T387" s="68"/>
    </row>
    <row r="388">
      <c r="R388" s="68"/>
      <c r="S388" s="68"/>
      <c r="T388" s="68"/>
    </row>
    <row r="389">
      <c r="R389" s="68"/>
      <c r="S389" s="68"/>
      <c r="T389" s="68"/>
    </row>
    <row r="390">
      <c r="R390" s="68"/>
      <c r="S390" s="68"/>
      <c r="T390" s="68"/>
    </row>
    <row r="391">
      <c r="R391" s="68"/>
      <c r="S391" s="68"/>
      <c r="T391" s="68"/>
    </row>
    <row r="392">
      <c r="R392" s="68"/>
      <c r="S392" s="68"/>
      <c r="T392" s="68"/>
    </row>
    <row r="393">
      <c r="R393" s="68"/>
      <c r="S393" s="68"/>
      <c r="T393" s="68"/>
    </row>
    <row r="394">
      <c r="R394" s="68"/>
      <c r="S394" s="68"/>
      <c r="T394" s="68"/>
    </row>
    <row r="395">
      <c r="R395" s="68"/>
      <c r="S395" s="68"/>
      <c r="T395" s="68"/>
    </row>
    <row r="396">
      <c r="R396" s="68"/>
      <c r="S396" s="68"/>
      <c r="T396" s="68"/>
    </row>
    <row r="397">
      <c r="R397" s="68"/>
      <c r="S397" s="68"/>
      <c r="T397" s="68"/>
    </row>
    <row r="398">
      <c r="R398" s="68"/>
      <c r="S398" s="68"/>
      <c r="T398" s="68"/>
    </row>
    <row r="399">
      <c r="R399" s="68"/>
      <c r="S399" s="68"/>
      <c r="T399" s="68"/>
    </row>
    <row r="400">
      <c r="R400" s="68"/>
      <c r="S400" s="68"/>
      <c r="T400" s="68"/>
    </row>
    <row r="401">
      <c r="R401" s="68"/>
      <c r="S401" s="68"/>
      <c r="T401" s="68"/>
    </row>
    <row r="402">
      <c r="R402" s="68"/>
      <c r="S402" s="68"/>
      <c r="T402" s="68"/>
    </row>
    <row r="403">
      <c r="R403" s="68"/>
      <c r="S403" s="68"/>
      <c r="T403" s="68"/>
    </row>
    <row r="404">
      <c r="R404" s="68"/>
      <c r="S404" s="68"/>
      <c r="T404" s="68"/>
    </row>
    <row r="405">
      <c r="R405" s="68"/>
      <c r="S405" s="68"/>
      <c r="T405" s="68"/>
    </row>
    <row r="406">
      <c r="R406" s="68"/>
      <c r="S406" s="68"/>
      <c r="T406" s="68"/>
    </row>
    <row r="407">
      <c r="R407" s="68"/>
      <c r="S407" s="68"/>
      <c r="T407" s="68"/>
    </row>
    <row r="408">
      <c r="R408" s="68"/>
      <c r="S408" s="68"/>
      <c r="T408" s="68"/>
    </row>
    <row r="409">
      <c r="R409" s="68"/>
      <c r="S409" s="68"/>
      <c r="T409" s="68"/>
    </row>
    <row r="410">
      <c r="R410" s="68"/>
      <c r="S410" s="68"/>
      <c r="T410" s="68"/>
    </row>
    <row r="411">
      <c r="R411" s="68"/>
      <c r="S411" s="68"/>
      <c r="T411" s="68"/>
    </row>
    <row r="412">
      <c r="R412" s="68"/>
      <c r="S412" s="68"/>
      <c r="T412" s="68"/>
    </row>
    <row r="413">
      <c r="R413" s="68"/>
      <c r="S413" s="68"/>
      <c r="T413" s="68"/>
    </row>
    <row r="414">
      <c r="R414" s="68"/>
      <c r="S414" s="68"/>
      <c r="T414" s="68"/>
    </row>
    <row r="415">
      <c r="R415" s="68"/>
      <c r="S415" s="68"/>
      <c r="T415" s="68"/>
    </row>
    <row r="416">
      <c r="R416" s="68"/>
      <c r="S416" s="68"/>
      <c r="T416" s="68"/>
    </row>
    <row r="417">
      <c r="R417" s="68"/>
      <c r="S417" s="68"/>
      <c r="T417" s="68"/>
    </row>
    <row r="418">
      <c r="R418" s="68"/>
      <c r="S418" s="68"/>
      <c r="T418" s="68"/>
    </row>
    <row r="419">
      <c r="R419" s="68"/>
      <c r="S419" s="68"/>
      <c r="T419" s="68"/>
    </row>
    <row r="420">
      <c r="R420" s="68"/>
      <c r="S420" s="68"/>
      <c r="T420" s="68"/>
    </row>
    <row r="421">
      <c r="R421" s="68"/>
      <c r="S421" s="68"/>
      <c r="T421" s="68"/>
    </row>
    <row r="422">
      <c r="R422" s="68"/>
      <c r="S422" s="68"/>
      <c r="T422" s="68"/>
    </row>
    <row r="423">
      <c r="R423" s="68"/>
      <c r="S423" s="68"/>
      <c r="T423" s="68"/>
    </row>
    <row r="424">
      <c r="R424" s="68"/>
      <c r="S424" s="68"/>
      <c r="T424" s="68"/>
    </row>
    <row r="425">
      <c r="R425" s="68"/>
      <c r="S425" s="68"/>
      <c r="T425" s="68"/>
    </row>
    <row r="426">
      <c r="R426" s="68"/>
      <c r="S426" s="68"/>
      <c r="T426" s="68"/>
    </row>
    <row r="427">
      <c r="R427" s="68"/>
      <c r="S427" s="68"/>
      <c r="T427" s="68"/>
    </row>
    <row r="428">
      <c r="R428" s="68"/>
      <c r="S428" s="68"/>
      <c r="T428" s="68"/>
    </row>
    <row r="429">
      <c r="R429" s="68"/>
      <c r="S429" s="68"/>
      <c r="T429" s="68"/>
    </row>
    <row r="430">
      <c r="R430" s="68"/>
      <c r="S430" s="68"/>
      <c r="T430" s="68"/>
    </row>
    <row r="431">
      <c r="R431" s="68"/>
      <c r="S431" s="68"/>
      <c r="T431" s="68"/>
    </row>
    <row r="432">
      <c r="R432" s="68"/>
      <c r="S432" s="68"/>
      <c r="T432" s="68"/>
    </row>
    <row r="433">
      <c r="R433" s="68"/>
      <c r="S433" s="68"/>
      <c r="T433" s="68"/>
    </row>
    <row r="434">
      <c r="R434" s="68"/>
      <c r="S434" s="68"/>
      <c r="T434" s="68"/>
    </row>
    <row r="435">
      <c r="R435" s="68"/>
      <c r="S435" s="68"/>
      <c r="T435" s="68"/>
    </row>
    <row r="436">
      <c r="R436" s="68"/>
      <c r="S436" s="68"/>
      <c r="T436" s="68"/>
    </row>
    <row r="437">
      <c r="R437" s="68"/>
      <c r="S437" s="68"/>
      <c r="T437" s="68"/>
    </row>
    <row r="438">
      <c r="R438" s="68"/>
      <c r="S438" s="68"/>
      <c r="T438" s="68"/>
    </row>
    <row r="439">
      <c r="R439" s="68"/>
      <c r="S439" s="68"/>
      <c r="T439" s="68"/>
    </row>
    <row r="440">
      <c r="R440" s="68"/>
      <c r="S440" s="68"/>
      <c r="T440" s="68"/>
    </row>
    <row r="441">
      <c r="R441" s="68"/>
      <c r="S441" s="68"/>
      <c r="T441" s="68"/>
    </row>
    <row r="442">
      <c r="R442" s="68"/>
      <c r="S442" s="68"/>
      <c r="T442" s="68"/>
    </row>
    <row r="443">
      <c r="R443" s="68"/>
      <c r="S443" s="68"/>
      <c r="T443" s="68"/>
    </row>
    <row r="444">
      <c r="R444" s="68"/>
      <c r="S444" s="68"/>
      <c r="T444" s="68"/>
    </row>
    <row r="445">
      <c r="R445" s="68"/>
      <c r="S445" s="68"/>
      <c r="T445" s="68"/>
    </row>
    <row r="446">
      <c r="R446" s="68"/>
      <c r="S446" s="68"/>
      <c r="T446" s="68"/>
    </row>
    <row r="447">
      <c r="R447" s="68"/>
      <c r="S447" s="68"/>
      <c r="T447" s="68"/>
    </row>
    <row r="448">
      <c r="R448" s="68"/>
      <c r="S448" s="68"/>
      <c r="T448" s="68"/>
    </row>
    <row r="449">
      <c r="R449" s="68"/>
      <c r="S449" s="68"/>
      <c r="T449" s="68"/>
    </row>
    <row r="450">
      <c r="R450" s="68"/>
      <c r="S450" s="68"/>
      <c r="T450" s="68"/>
    </row>
    <row r="451">
      <c r="R451" s="68"/>
      <c r="S451" s="68"/>
      <c r="T451" s="68"/>
    </row>
    <row r="452">
      <c r="R452" s="68"/>
      <c r="S452" s="68"/>
      <c r="T452" s="68"/>
    </row>
    <row r="453">
      <c r="R453" s="68"/>
      <c r="S453" s="68"/>
      <c r="T453" s="68"/>
    </row>
    <row r="454">
      <c r="R454" s="68"/>
      <c r="S454" s="68"/>
      <c r="T454" s="68"/>
    </row>
    <row r="455">
      <c r="R455" s="68"/>
      <c r="S455" s="68"/>
      <c r="T455" s="68"/>
    </row>
    <row r="456">
      <c r="R456" s="68"/>
      <c r="S456" s="68"/>
      <c r="T456" s="68"/>
    </row>
    <row r="457">
      <c r="R457" s="68"/>
      <c r="S457" s="68"/>
      <c r="T457" s="68"/>
    </row>
    <row r="458">
      <c r="R458" s="68"/>
      <c r="S458" s="68"/>
      <c r="T458" s="68"/>
    </row>
    <row r="459">
      <c r="R459" s="68"/>
      <c r="S459" s="68"/>
      <c r="T459" s="68"/>
    </row>
    <row r="460">
      <c r="R460" s="68"/>
      <c r="S460" s="68"/>
      <c r="T460" s="68"/>
    </row>
    <row r="461">
      <c r="R461" s="68"/>
      <c r="S461" s="68"/>
      <c r="T461" s="68"/>
    </row>
    <row r="462">
      <c r="R462" s="68"/>
      <c r="S462" s="68"/>
      <c r="T462" s="68"/>
    </row>
    <row r="463">
      <c r="R463" s="68"/>
      <c r="S463" s="68"/>
      <c r="T463" s="68"/>
    </row>
    <row r="464">
      <c r="R464" s="68"/>
      <c r="S464" s="68"/>
      <c r="T464" s="68"/>
    </row>
    <row r="465">
      <c r="R465" s="68"/>
      <c r="S465" s="68"/>
      <c r="T465" s="68"/>
    </row>
    <row r="466">
      <c r="R466" s="68"/>
      <c r="S466" s="68"/>
      <c r="T466" s="68"/>
    </row>
    <row r="467">
      <c r="R467" s="68"/>
      <c r="S467" s="68"/>
      <c r="T467" s="68"/>
    </row>
    <row r="468">
      <c r="R468" s="68"/>
      <c r="S468" s="68"/>
      <c r="T468" s="68"/>
    </row>
    <row r="469">
      <c r="R469" s="68"/>
      <c r="S469" s="68"/>
      <c r="T469" s="68"/>
    </row>
    <row r="470">
      <c r="R470" s="68"/>
      <c r="S470" s="68"/>
      <c r="T470" s="68"/>
    </row>
    <row r="471">
      <c r="R471" s="68"/>
      <c r="S471" s="68"/>
      <c r="T471" s="68"/>
    </row>
    <row r="472">
      <c r="R472" s="68"/>
      <c r="S472" s="68"/>
      <c r="T472" s="68"/>
    </row>
    <row r="473">
      <c r="R473" s="68"/>
      <c r="S473" s="68"/>
      <c r="T473" s="68"/>
    </row>
    <row r="474">
      <c r="R474" s="68"/>
      <c r="S474" s="68"/>
      <c r="T474" s="68"/>
    </row>
    <row r="475">
      <c r="R475" s="68"/>
      <c r="S475" s="68"/>
      <c r="T475" s="68"/>
    </row>
    <row r="476">
      <c r="R476" s="68"/>
      <c r="S476" s="68"/>
      <c r="T476" s="68"/>
    </row>
    <row r="477">
      <c r="R477" s="68"/>
      <c r="S477" s="68"/>
      <c r="T477" s="68"/>
    </row>
    <row r="478">
      <c r="R478" s="68"/>
      <c r="S478" s="68"/>
      <c r="T478" s="68"/>
    </row>
    <row r="479">
      <c r="R479" s="68"/>
      <c r="S479" s="68"/>
      <c r="T479" s="68"/>
    </row>
    <row r="480">
      <c r="R480" s="68"/>
      <c r="S480" s="68"/>
      <c r="T480" s="68"/>
    </row>
    <row r="481">
      <c r="R481" s="68"/>
      <c r="S481" s="68"/>
      <c r="T481" s="68"/>
    </row>
    <row r="482">
      <c r="R482" s="68"/>
      <c r="S482" s="68"/>
      <c r="T482" s="68"/>
    </row>
    <row r="483">
      <c r="R483" s="68"/>
      <c r="S483" s="68"/>
      <c r="T483" s="68"/>
    </row>
    <row r="484">
      <c r="R484" s="68"/>
      <c r="S484" s="68"/>
      <c r="T484" s="68"/>
    </row>
    <row r="485">
      <c r="R485" s="68"/>
      <c r="S485" s="68"/>
      <c r="T485" s="68"/>
    </row>
    <row r="486">
      <c r="R486" s="68"/>
      <c r="S486" s="68"/>
      <c r="T486" s="68"/>
    </row>
    <row r="487">
      <c r="R487" s="68"/>
      <c r="S487" s="68"/>
      <c r="T487" s="68"/>
    </row>
    <row r="488">
      <c r="R488" s="68"/>
      <c r="S488" s="68"/>
      <c r="T488" s="68"/>
    </row>
    <row r="489">
      <c r="R489" s="68"/>
      <c r="S489" s="68"/>
      <c r="T489" s="68"/>
    </row>
    <row r="490">
      <c r="R490" s="68"/>
      <c r="S490" s="68"/>
      <c r="T490" s="68"/>
    </row>
    <row r="491">
      <c r="R491" s="68"/>
      <c r="S491" s="68"/>
      <c r="T491" s="68"/>
    </row>
    <row r="492">
      <c r="R492" s="68"/>
      <c r="S492" s="68"/>
      <c r="T492" s="68"/>
    </row>
    <row r="493">
      <c r="R493" s="68"/>
      <c r="S493" s="68"/>
      <c r="T493" s="68"/>
    </row>
    <row r="494">
      <c r="R494" s="68"/>
      <c r="S494" s="68"/>
      <c r="T494" s="68"/>
    </row>
    <row r="495">
      <c r="R495" s="68"/>
      <c r="S495" s="68"/>
      <c r="T495" s="68"/>
    </row>
    <row r="496">
      <c r="R496" s="68"/>
      <c r="S496" s="68"/>
      <c r="T496" s="68"/>
    </row>
    <row r="497">
      <c r="R497" s="68"/>
      <c r="S497" s="68"/>
      <c r="T497" s="68"/>
    </row>
    <row r="498">
      <c r="R498" s="68"/>
      <c r="S498" s="68"/>
      <c r="T498" s="68"/>
    </row>
    <row r="499">
      <c r="R499" s="68"/>
      <c r="S499" s="68"/>
      <c r="T499" s="68"/>
    </row>
    <row r="500">
      <c r="R500" s="68"/>
      <c r="S500" s="68"/>
      <c r="T500" s="68"/>
    </row>
    <row r="501">
      <c r="R501" s="68"/>
      <c r="S501" s="68"/>
      <c r="T501" s="68"/>
    </row>
    <row r="502">
      <c r="R502" s="68"/>
      <c r="S502" s="68"/>
      <c r="T502" s="68"/>
    </row>
    <row r="503">
      <c r="R503" s="68"/>
      <c r="S503" s="68"/>
      <c r="T503" s="68"/>
    </row>
    <row r="504">
      <c r="R504" s="68"/>
      <c r="S504" s="68"/>
      <c r="T504" s="68"/>
    </row>
    <row r="505">
      <c r="R505" s="68"/>
      <c r="S505" s="68"/>
      <c r="T505" s="68"/>
    </row>
    <row r="506">
      <c r="R506" s="68"/>
      <c r="S506" s="68"/>
      <c r="T506" s="68"/>
    </row>
    <row r="507">
      <c r="R507" s="68"/>
      <c r="S507" s="68"/>
      <c r="T507" s="68"/>
    </row>
    <row r="508">
      <c r="R508" s="68"/>
      <c r="S508" s="68"/>
      <c r="T508" s="68"/>
    </row>
    <row r="509">
      <c r="R509" s="68"/>
      <c r="S509" s="68"/>
      <c r="T509" s="68"/>
    </row>
    <row r="510">
      <c r="R510" s="68"/>
      <c r="S510" s="68"/>
      <c r="T510" s="68"/>
    </row>
    <row r="511">
      <c r="R511" s="68"/>
      <c r="S511" s="68"/>
      <c r="T511" s="68"/>
    </row>
    <row r="512">
      <c r="R512" s="68"/>
      <c r="S512" s="68"/>
      <c r="T512" s="68"/>
    </row>
    <row r="513">
      <c r="R513" s="68"/>
      <c r="S513" s="68"/>
      <c r="T513" s="68"/>
    </row>
    <row r="514">
      <c r="R514" s="68"/>
      <c r="S514" s="68"/>
      <c r="T514" s="68"/>
    </row>
    <row r="515">
      <c r="R515" s="68"/>
      <c r="S515" s="68"/>
      <c r="T515" s="68"/>
    </row>
    <row r="516">
      <c r="R516" s="68"/>
      <c r="S516" s="68"/>
      <c r="T516" s="68"/>
    </row>
    <row r="517">
      <c r="R517" s="68"/>
      <c r="S517" s="68"/>
      <c r="T517" s="68"/>
    </row>
    <row r="518">
      <c r="R518" s="68"/>
      <c r="S518" s="68"/>
      <c r="T518" s="68"/>
    </row>
    <row r="519">
      <c r="R519" s="68"/>
      <c r="S519" s="68"/>
      <c r="T519" s="68"/>
    </row>
    <row r="520">
      <c r="R520" s="68"/>
      <c r="S520" s="68"/>
      <c r="T520" s="68"/>
    </row>
    <row r="521">
      <c r="R521" s="68"/>
      <c r="S521" s="68"/>
      <c r="T521" s="68"/>
    </row>
    <row r="522">
      <c r="R522" s="68"/>
      <c r="S522" s="68"/>
      <c r="T522" s="68"/>
    </row>
    <row r="523">
      <c r="R523" s="68"/>
      <c r="S523" s="68"/>
      <c r="T523" s="68"/>
    </row>
    <row r="524">
      <c r="R524" s="68"/>
      <c r="S524" s="68"/>
      <c r="T524" s="68"/>
    </row>
    <row r="525">
      <c r="R525" s="68"/>
      <c r="S525" s="68"/>
      <c r="T525" s="68"/>
    </row>
    <row r="526">
      <c r="R526" s="68"/>
      <c r="S526" s="68"/>
      <c r="T526" s="68"/>
    </row>
    <row r="527">
      <c r="R527" s="68"/>
      <c r="S527" s="68"/>
      <c r="T527" s="68"/>
    </row>
    <row r="528">
      <c r="R528" s="68"/>
      <c r="S528" s="68"/>
      <c r="T528" s="68"/>
    </row>
    <row r="529">
      <c r="R529" s="68"/>
      <c r="S529" s="68"/>
      <c r="T529" s="68"/>
    </row>
    <row r="530">
      <c r="R530" s="68"/>
      <c r="S530" s="68"/>
      <c r="T530" s="68"/>
    </row>
    <row r="531">
      <c r="R531" s="68"/>
      <c r="S531" s="68"/>
      <c r="T531" s="68"/>
    </row>
    <row r="532">
      <c r="R532" s="68"/>
      <c r="S532" s="68"/>
      <c r="T532" s="68"/>
    </row>
    <row r="533">
      <c r="R533" s="68"/>
      <c r="S533" s="68"/>
      <c r="T533" s="68"/>
    </row>
    <row r="534">
      <c r="R534" s="68"/>
      <c r="S534" s="68"/>
      <c r="T534" s="68"/>
    </row>
    <row r="535">
      <c r="R535" s="68"/>
      <c r="S535" s="68"/>
      <c r="T535" s="68"/>
    </row>
    <row r="536">
      <c r="R536" s="68"/>
      <c r="S536" s="68"/>
      <c r="T536" s="68"/>
    </row>
    <row r="537">
      <c r="R537" s="68"/>
      <c r="S537" s="68"/>
      <c r="T537" s="68"/>
    </row>
    <row r="538">
      <c r="R538" s="68"/>
      <c r="S538" s="68"/>
      <c r="T538" s="68"/>
    </row>
    <row r="539">
      <c r="R539" s="68"/>
      <c r="S539" s="68"/>
      <c r="T539" s="68"/>
    </row>
    <row r="540">
      <c r="R540" s="68"/>
      <c r="S540" s="68"/>
      <c r="T540" s="68"/>
    </row>
    <row r="541">
      <c r="R541" s="68"/>
      <c r="S541" s="68"/>
      <c r="T541" s="68"/>
    </row>
    <row r="542">
      <c r="R542" s="68"/>
      <c r="S542" s="68"/>
      <c r="T542" s="68"/>
    </row>
    <row r="543">
      <c r="R543" s="68"/>
      <c r="S543" s="68"/>
      <c r="T543" s="68"/>
    </row>
    <row r="544">
      <c r="R544" s="68"/>
      <c r="S544" s="68"/>
      <c r="T544" s="68"/>
    </row>
    <row r="545">
      <c r="R545" s="68"/>
      <c r="S545" s="68"/>
      <c r="T545" s="68"/>
    </row>
    <row r="546">
      <c r="R546" s="68"/>
      <c r="S546" s="68"/>
      <c r="T546" s="68"/>
    </row>
    <row r="547">
      <c r="R547" s="68"/>
      <c r="S547" s="68"/>
      <c r="T547" s="68"/>
    </row>
    <row r="548">
      <c r="R548" s="68"/>
      <c r="S548" s="68"/>
      <c r="T548" s="68"/>
    </row>
    <row r="549">
      <c r="R549" s="68"/>
      <c r="S549" s="68"/>
      <c r="T549" s="68"/>
    </row>
    <row r="550">
      <c r="R550" s="68"/>
      <c r="S550" s="68"/>
      <c r="T550" s="68"/>
    </row>
    <row r="551">
      <c r="R551" s="68"/>
      <c r="S551" s="68"/>
      <c r="T551" s="68"/>
    </row>
    <row r="552">
      <c r="R552" s="68"/>
      <c r="S552" s="68"/>
      <c r="T552" s="68"/>
    </row>
    <row r="553">
      <c r="R553" s="68"/>
      <c r="S553" s="68"/>
      <c r="T553" s="68"/>
    </row>
    <row r="554">
      <c r="R554" s="68"/>
      <c r="S554" s="68"/>
      <c r="T554" s="68"/>
    </row>
    <row r="555">
      <c r="R555" s="68"/>
      <c r="S555" s="68"/>
      <c r="T555" s="68"/>
    </row>
    <row r="556">
      <c r="R556" s="68"/>
      <c r="S556" s="68"/>
      <c r="T556" s="68"/>
    </row>
    <row r="557">
      <c r="R557" s="68"/>
      <c r="S557" s="68"/>
      <c r="T557" s="68"/>
    </row>
    <row r="558">
      <c r="R558" s="68"/>
      <c r="S558" s="68"/>
      <c r="T558" s="68"/>
    </row>
    <row r="559">
      <c r="R559" s="68"/>
      <c r="S559" s="68"/>
      <c r="T559" s="68"/>
    </row>
    <row r="560">
      <c r="R560" s="68"/>
      <c r="S560" s="68"/>
      <c r="T560" s="68"/>
    </row>
    <row r="561">
      <c r="R561" s="68"/>
      <c r="S561" s="68"/>
      <c r="T561" s="68"/>
    </row>
    <row r="562">
      <c r="R562" s="68"/>
      <c r="S562" s="68"/>
      <c r="T562" s="68"/>
    </row>
    <row r="563">
      <c r="R563" s="68"/>
      <c r="S563" s="68"/>
      <c r="T563" s="68"/>
    </row>
    <row r="564">
      <c r="R564" s="68"/>
      <c r="S564" s="68"/>
      <c r="T564" s="68"/>
    </row>
    <row r="565">
      <c r="R565" s="68"/>
      <c r="S565" s="68"/>
      <c r="T565" s="68"/>
    </row>
    <row r="566">
      <c r="R566" s="68"/>
      <c r="S566" s="68"/>
      <c r="T566" s="68"/>
    </row>
    <row r="567">
      <c r="R567" s="68"/>
      <c r="S567" s="68"/>
      <c r="T567" s="68"/>
    </row>
    <row r="568">
      <c r="R568" s="68"/>
      <c r="S568" s="68"/>
      <c r="T568" s="68"/>
    </row>
    <row r="569">
      <c r="R569" s="68"/>
      <c r="S569" s="68"/>
      <c r="T569" s="68"/>
    </row>
    <row r="570">
      <c r="R570" s="68"/>
      <c r="S570" s="68"/>
      <c r="T570" s="68"/>
    </row>
    <row r="571">
      <c r="R571" s="68"/>
      <c r="S571" s="68"/>
      <c r="T571" s="68"/>
    </row>
    <row r="572">
      <c r="R572" s="68"/>
      <c r="S572" s="68"/>
      <c r="T572" s="68"/>
    </row>
    <row r="573">
      <c r="R573" s="68"/>
      <c r="S573" s="68"/>
      <c r="T573" s="68"/>
    </row>
    <row r="574">
      <c r="R574" s="68"/>
      <c r="S574" s="68"/>
      <c r="T574" s="68"/>
    </row>
    <row r="575">
      <c r="R575" s="68"/>
      <c r="S575" s="68"/>
      <c r="T575" s="68"/>
    </row>
    <row r="576">
      <c r="R576" s="68"/>
      <c r="S576" s="68"/>
      <c r="T576" s="68"/>
    </row>
    <row r="577">
      <c r="R577" s="68"/>
      <c r="S577" s="68"/>
      <c r="T577" s="68"/>
    </row>
    <row r="578">
      <c r="R578" s="68"/>
      <c r="S578" s="68"/>
      <c r="T578" s="68"/>
    </row>
    <row r="579">
      <c r="R579" s="68"/>
      <c r="S579" s="68"/>
      <c r="T579" s="68"/>
    </row>
    <row r="580">
      <c r="R580" s="68"/>
      <c r="S580" s="68"/>
      <c r="T580" s="68"/>
    </row>
    <row r="581">
      <c r="R581" s="68"/>
      <c r="S581" s="68"/>
      <c r="T581" s="68"/>
    </row>
    <row r="582">
      <c r="R582" s="68"/>
      <c r="S582" s="68"/>
      <c r="T582" s="68"/>
    </row>
    <row r="583">
      <c r="R583" s="68"/>
      <c r="S583" s="68"/>
      <c r="T583" s="68"/>
    </row>
    <row r="584">
      <c r="R584" s="68"/>
      <c r="S584" s="68"/>
      <c r="T584" s="68"/>
    </row>
    <row r="585">
      <c r="R585" s="68"/>
      <c r="S585" s="68"/>
      <c r="T585" s="68"/>
    </row>
    <row r="586">
      <c r="R586" s="68"/>
      <c r="S586" s="68"/>
      <c r="T586" s="68"/>
    </row>
    <row r="587">
      <c r="R587" s="68"/>
      <c r="S587" s="68"/>
      <c r="T587" s="68"/>
    </row>
    <row r="588">
      <c r="R588" s="68"/>
      <c r="S588" s="68"/>
      <c r="T588" s="68"/>
    </row>
    <row r="589">
      <c r="R589" s="68"/>
      <c r="S589" s="68"/>
      <c r="T589" s="68"/>
    </row>
    <row r="590">
      <c r="R590" s="68"/>
      <c r="S590" s="68"/>
      <c r="T590" s="68"/>
    </row>
    <row r="591">
      <c r="R591" s="68"/>
      <c r="S591" s="68"/>
      <c r="T591" s="68"/>
    </row>
    <row r="592">
      <c r="R592" s="68"/>
      <c r="S592" s="68"/>
      <c r="T592" s="68"/>
    </row>
    <row r="593">
      <c r="R593" s="68"/>
      <c r="S593" s="68"/>
      <c r="T593" s="68"/>
    </row>
    <row r="594">
      <c r="R594" s="68"/>
      <c r="S594" s="68"/>
      <c r="T594" s="68"/>
    </row>
    <row r="595">
      <c r="R595" s="68"/>
      <c r="S595" s="68"/>
      <c r="T595" s="68"/>
    </row>
    <row r="596">
      <c r="R596" s="68"/>
      <c r="S596" s="68"/>
      <c r="T596" s="68"/>
    </row>
    <row r="597">
      <c r="R597" s="68"/>
      <c r="S597" s="68"/>
      <c r="T597" s="68"/>
    </row>
    <row r="598">
      <c r="R598" s="68"/>
      <c r="S598" s="68"/>
      <c r="T598" s="68"/>
    </row>
    <row r="599">
      <c r="R599" s="68"/>
      <c r="S599" s="68"/>
      <c r="T599" s="68"/>
    </row>
    <row r="600">
      <c r="R600" s="68"/>
      <c r="S600" s="68"/>
      <c r="T600" s="68"/>
    </row>
    <row r="601">
      <c r="R601" s="68"/>
      <c r="S601" s="68"/>
      <c r="T601" s="68"/>
    </row>
    <row r="602">
      <c r="R602" s="68"/>
      <c r="S602" s="68"/>
      <c r="T602" s="68"/>
    </row>
    <row r="603">
      <c r="R603" s="68"/>
      <c r="S603" s="68"/>
      <c r="T603" s="68"/>
    </row>
    <row r="604">
      <c r="R604" s="68"/>
      <c r="S604" s="68"/>
      <c r="T604" s="68"/>
    </row>
    <row r="605">
      <c r="R605" s="68"/>
      <c r="S605" s="68"/>
      <c r="T605" s="68"/>
    </row>
    <row r="606">
      <c r="R606" s="68"/>
      <c r="S606" s="68"/>
      <c r="T606" s="68"/>
    </row>
    <row r="607">
      <c r="R607" s="68"/>
      <c r="S607" s="68"/>
      <c r="T607" s="68"/>
    </row>
    <row r="608">
      <c r="R608" s="68"/>
      <c r="S608" s="68"/>
      <c r="T608" s="68"/>
    </row>
    <row r="609">
      <c r="R609" s="68"/>
      <c r="S609" s="68"/>
      <c r="T609" s="68"/>
    </row>
    <row r="610">
      <c r="R610" s="68"/>
      <c r="S610" s="68"/>
      <c r="T610" s="68"/>
    </row>
    <row r="611">
      <c r="R611" s="68"/>
      <c r="S611" s="68"/>
      <c r="T611" s="68"/>
    </row>
    <row r="612">
      <c r="R612" s="68"/>
      <c r="S612" s="68"/>
      <c r="T612" s="68"/>
    </row>
    <row r="613">
      <c r="R613" s="68"/>
      <c r="S613" s="68"/>
      <c r="T613" s="68"/>
    </row>
    <row r="614">
      <c r="R614" s="68"/>
      <c r="S614" s="68"/>
      <c r="T614" s="68"/>
    </row>
    <row r="615">
      <c r="R615" s="68"/>
      <c r="S615" s="68"/>
      <c r="T615" s="68"/>
    </row>
    <row r="616">
      <c r="R616" s="68"/>
      <c r="S616" s="68"/>
      <c r="T616" s="68"/>
    </row>
    <row r="617">
      <c r="R617" s="68"/>
      <c r="S617" s="68"/>
      <c r="T617" s="68"/>
    </row>
    <row r="618">
      <c r="R618" s="68"/>
      <c r="S618" s="68"/>
      <c r="T618" s="68"/>
    </row>
    <row r="619">
      <c r="R619" s="68"/>
      <c r="S619" s="68"/>
      <c r="T619" s="68"/>
    </row>
    <row r="620">
      <c r="R620" s="68"/>
      <c r="S620" s="68"/>
      <c r="T620" s="68"/>
    </row>
    <row r="621">
      <c r="R621" s="68"/>
      <c r="S621" s="68"/>
      <c r="T621" s="68"/>
    </row>
    <row r="622">
      <c r="R622" s="68"/>
      <c r="S622" s="68"/>
      <c r="T622" s="68"/>
    </row>
    <row r="623">
      <c r="R623" s="68"/>
      <c r="S623" s="68"/>
      <c r="T623" s="68"/>
    </row>
    <row r="624">
      <c r="R624" s="68"/>
      <c r="S624" s="68"/>
      <c r="T624" s="68"/>
    </row>
    <row r="625">
      <c r="R625" s="68"/>
      <c r="S625" s="68"/>
      <c r="T625" s="68"/>
    </row>
    <row r="626">
      <c r="R626" s="68"/>
      <c r="S626" s="68"/>
      <c r="T626" s="68"/>
    </row>
    <row r="627">
      <c r="R627" s="68"/>
      <c r="S627" s="68"/>
      <c r="T627" s="68"/>
    </row>
    <row r="628">
      <c r="R628" s="68"/>
      <c r="S628" s="68"/>
      <c r="T628" s="68"/>
    </row>
    <row r="629">
      <c r="R629" s="68"/>
      <c r="S629" s="68"/>
      <c r="T629" s="68"/>
    </row>
    <row r="630">
      <c r="R630" s="68"/>
      <c r="S630" s="68"/>
      <c r="T630" s="68"/>
    </row>
    <row r="631">
      <c r="R631" s="68"/>
      <c r="S631" s="68"/>
      <c r="T631" s="68"/>
    </row>
    <row r="632">
      <c r="R632" s="68"/>
      <c r="S632" s="68"/>
      <c r="T632" s="68"/>
    </row>
    <row r="633">
      <c r="R633" s="68"/>
      <c r="S633" s="68"/>
      <c r="T633" s="68"/>
    </row>
    <row r="634">
      <c r="R634" s="68"/>
      <c r="S634" s="68"/>
      <c r="T634" s="68"/>
    </row>
    <row r="635">
      <c r="R635" s="68"/>
      <c r="S635" s="68"/>
      <c r="T635" s="68"/>
    </row>
    <row r="636">
      <c r="R636" s="68"/>
      <c r="S636" s="68"/>
      <c r="T636" s="68"/>
    </row>
    <row r="637">
      <c r="R637" s="68"/>
      <c r="S637" s="68"/>
      <c r="T637" s="68"/>
    </row>
    <row r="638">
      <c r="R638" s="68"/>
      <c r="S638" s="68"/>
      <c r="T638" s="68"/>
    </row>
    <row r="639">
      <c r="R639" s="68"/>
      <c r="S639" s="68"/>
      <c r="T639" s="68"/>
    </row>
    <row r="640">
      <c r="R640" s="68"/>
      <c r="S640" s="68"/>
      <c r="T640" s="68"/>
    </row>
    <row r="641">
      <c r="R641" s="68"/>
      <c r="S641" s="68"/>
      <c r="T641" s="68"/>
    </row>
    <row r="642">
      <c r="R642" s="68"/>
      <c r="S642" s="68"/>
      <c r="T642" s="68"/>
    </row>
    <row r="643">
      <c r="R643" s="68"/>
      <c r="S643" s="68"/>
      <c r="T643" s="68"/>
    </row>
    <row r="644">
      <c r="R644" s="68"/>
      <c r="S644" s="68"/>
      <c r="T644" s="68"/>
    </row>
    <row r="645">
      <c r="R645" s="68"/>
      <c r="S645" s="68"/>
      <c r="T645" s="68"/>
    </row>
    <row r="646">
      <c r="R646" s="68"/>
      <c r="S646" s="68"/>
      <c r="T646" s="68"/>
    </row>
    <row r="647">
      <c r="R647" s="68"/>
      <c r="S647" s="68"/>
      <c r="T647" s="68"/>
    </row>
    <row r="648">
      <c r="R648" s="68"/>
      <c r="S648" s="68"/>
      <c r="T648" s="68"/>
    </row>
    <row r="649">
      <c r="R649" s="68"/>
      <c r="S649" s="68"/>
      <c r="T649" s="68"/>
    </row>
    <row r="650">
      <c r="R650" s="68"/>
      <c r="S650" s="68"/>
      <c r="T650" s="68"/>
    </row>
    <row r="651">
      <c r="R651" s="68"/>
      <c r="S651" s="68"/>
      <c r="T651" s="68"/>
    </row>
    <row r="652">
      <c r="R652" s="68"/>
      <c r="S652" s="68"/>
      <c r="T652" s="68"/>
    </row>
    <row r="653">
      <c r="R653" s="68"/>
      <c r="S653" s="68"/>
      <c r="T653" s="68"/>
    </row>
    <row r="654">
      <c r="R654" s="68"/>
      <c r="S654" s="68"/>
      <c r="T654" s="68"/>
    </row>
    <row r="655">
      <c r="R655" s="68"/>
      <c r="S655" s="68"/>
      <c r="T655" s="68"/>
    </row>
    <row r="656">
      <c r="R656" s="68"/>
      <c r="S656" s="68"/>
      <c r="T656" s="68"/>
    </row>
    <row r="657">
      <c r="R657" s="68"/>
      <c r="S657" s="68"/>
      <c r="T657" s="68"/>
    </row>
    <row r="658">
      <c r="R658" s="68"/>
      <c r="S658" s="68"/>
      <c r="T658" s="68"/>
    </row>
    <row r="659">
      <c r="R659" s="68"/>
      <c r="S659" s="68"/>
      <c r="T659" s="68"/>
    </row>
    <row r="660">
      <c r="R660" s="68"/>
      <c r="S660" s="68"/>
      <c r="T660" s="68"/>
    </row>
    <row r="661">
      <c r="R661" s="68"/>
      <c r="S661" s="68"/>
      <c r="T661" s="68"/>
    </row>
    <row r="662">
      <c r="R662" s="68"/>
      <c r="S662" s="68"/>
      <c r="T662" s="68"/>
    </row>
    <row r="663">
      <c r="R663" s="68"/>
      <c r="S663" s="68"/>
      <c r="T663" s="68"/>
    </row>
    <row r="664">
      <c r="R664" s="68"/>
      <c r="S664" s="68"/>
      <c r="T664" s="68"/>
    </row>
    <row r="665">
      <c r="R665" s="68"/>
      <c r="S665" s="68"/>
      <c r="T665" s="68"/>
    </row>
    <row r="666">
      <c r="R666" s="68"/>
      <c r="S666" s="68"/>
      <c r="T666" s="68"/>
    </row>
    <row r="667">
      <c r="R667" s="68"/>
      <c r="S667" s="68"/>
      <c r="T667" s="68"/>
    </row>
    <row r="668">
      <c r="R668" s="68"/>
      <c r="S668" s="68"/>
      <c r="T668" s="68"/>
    </row>
    <row r="669">
      <c r="R669" s="68"/>
      <c r="S669" s="68"/>
      <c r="T669" s="68"/>
    </row>
    <row r="670">
      <c r="R670" s="68"/>
      <c r="S670" s="68"/>
      <c r="T670" s="68"/>
    </row>
    <row r="671">
      <c r="R671" s="68"/>
      <c r="S671" s="68"/>
      <c r="T671" s="68"/>
    </row>
    <row r="672">
      <c r="R672" s="68"/>
      <c r="S672" s="68"/>
      <c r="T672" s="68"/>
    </row>
    <row r="673">
      <c r="R673" s="68"/>
      <c r="S673" s="68"/>
      <c r="T673" s="68"/>
    </row>
    <row r="674">
      <c r="R674" s="68"/>
      <c r="S674" s="68"/>
      <c r="T674" s="68"/>
    </row>
    <row r="675">
      <c r="R675" s="68"/>
      <c r="S675" s="68"/>
      <c r="T675" s="68"/>
    </row>
    <row r="676">
      <c r="R676" s="68"/>
      <c r="S676" s="68"/>
      <c r="T676" s="68"/>
    </row>
    <row r="677">
      <c r="R677" s="68"/>
      <c r="S677" s="68"/>
      <c r="T677" s="68"/>
    </row>
    <row r="678">
      <c r="R678" s="68"/>
      <c r="S678" s="68"/>
      <c r="T678" s="68"/>
    </row>
    <row r="679">
      <c r="R679" s="68"/>
      <c r="S679" s="68"/>
      <c r="T679" s="68"/>
    </row>
    <row r="680">
      <c r="R680" s="68"/>
      <c r="S680" s="68"/>
      <c r="T680" s="68"/>
    </row>
    <row r="681">
      <c r="R681" s="68"/>
      <c r="S681" s="68"/>
      <c r="T681" s="68"/>
    </row>
    <row r="682">
      <c r="R682" s="68"/>
      <c r="S682" s="68"/>
      <c r="T682" s="68"/>
    </row>
    <row r="683">
      <c r="R683" s="68"/>
      <c r="S683" s="68"/>
      <c r="T683" s="68"/>
    </row>
    <row r="684">
      <c r="R684" s="68"/>
      <c r="S684" s="68"/>
      <c r="T684" s="68"/>
    </row>
    <row r="685">
      <c r="R685" s="68"/>
      <c r="S685" s="68"/>
      <c r="T685" s="68"/>
    </row>
    <row r="686">
      <c r="R686" s="68"/>
      <c r="S686" s="68"/>
      <c r="T686" s="68"/>
    </row>
    <row r="687">
      <c r="R687" s="68"/>
      <c r="S687" s="68"/>
      <c r="T687" s="68"/>
    </row>
    <row r="688">
      <c r="R688" s="68"/>
      <c r="S688" s="68"/>
      <c r="T688" s="68"/>
    </row>
    <row r="689">
      <c r="R689" s="68"/>
      <c r="S689" s="68"/>
      <c r="T689" s="68"/>
    </row>
    <row r="690">
      <c r="R690" s="68"/>
      <c r="S690" s="68"/>
      <c r="T690" s="68"/>
    </row>
    <row r="691">
      <c r="R691" s="68"/>
      <c r="S691" s="68"/>
      <c r="T691" s="68"/>
    </row>
    <row r="692">
      <c r="R692" s="68"/>
      <c r="S692" s="68"/>
      <c r="T692" s="68"/>
    </row>
    <row r="693">
      <c r="R693" s="68"/>
      <c r="S693" s="68"/>
      <c r="T693" s="68"/>
    </row>
    <row r="694">
      <c r="R694" s="68"/>
      <c r="S694" s="68"/>
      <c r="T694" s="68"/>
    </row>
    <row r="695">
      <c r="R695" s="68"/>
      <c r="S695" s="68"/>
      <c r="T695" s="68"/>
    </row>
    <row r="696">
      <c r="R696" s="68"/>
      <c r="S696" s="68"/>
      <c r="T696" s="68"/>
    </row>
    <row r="697">
      <c r="R697" s="68"/>
      <c r="S697" s="68"/>
      <c r="T697" s="68"/>
    </row>
    <row r="698">
      <c r="R698" s="68"/>
      <c r="S698" s="68"/>
      <c r="T698" s="68"/>
    </row>
    <row r="699">
      <c r="R699" s="68"/>
      <c r="S699" s="68"/>
      <c r="T699" s="68"/>
    </row>
    <row r="700">
      <c r="R700" s="68"/>
      <c r="S700" s="68"/>
      <c r="T700" s="68"/>
    </row>
    <row r="701">
      <c r="R701" s="68"/>
      <c r="S701" s="68"/>
      <c r="T701" s="68"/>
    </row>
    <row r="702">
      <c r="R702" s="68"/>
      <c r="S702" s="68"/>
      <c r="T702" s="68"/>
    </row>
    <row r="703">
      <c r="R703" s="68"/>
      <c r="S703" s="68"/>
      <c r="T703" s="68"/>
    </row>
    <row r="704">
      <c r="R704" s="68"/>
      <c r="S704" s="68"/>
      <c r="T704" s="68"/>
    </row>
    <row r="705">
      <c r="R705" s="68"/>
      <c r="S705" s="68"/>
      <c r="T705" s="68"/>
    </row>
    <row r="706">
      <c r="R706" s="68"/>
      <c r="S706" s="68"/>
      <c r="T706" s="68"/>
    </row>
    <row r="707">
      <c r="R707" s="68"/>
      <c r="S707" s="68"/>
      <c r="T707" s="68"/>
    </row>
    <row r="708">
      <c r="R708" s="68"/>
      <c r="S708" s="68"/>
      <c r="T708" s="68"/>
    </row>
    <row r="709">
      <c r="R709" s="68"/>
      <c r="S709" s="68"/>
      <c r="T709" s="68"/>
    </row>
    <row r="710">
      <c r="R710" s="68"/>
      <c r="S710" s="68"/>
      <c r="T710" s="68"/>
    </row>
    <row r="711">
      <c r="R711" s="68"/>
      <c r="S711" s="68"/>
      <c r="T711" s="68"/>
    </row>
    <row r="712">
      <c r="R712" s="68"/>
      <c r="S712" s="68"/>
      <c r="T712" s="68"/>
    </row>
    <row r="713">
      <c r="R713" s="68"/>
      <c r="S713" s="68"/>
      <c r="T713" s="68"/>
    </row>
    <row r="714">
      <c r="R714" s="68"/>
      <c r="S714" s="68"/>
      <c r="T714" s="68"/>
    </row>
    <row r="715">
      <c r="R715" s="68"/>
      <c r="S715" s="68"/>
      <c r="T715" s="68"/>
    </row>
    <row r="716">
      <c r="R716" s="68"/>
      <c r="S716" s="68"/>
      <c r="T716" s="68"/>
    </row>
    <row r="717">
      <c r="R717" s="68"/>
      <c r="S717" s="68"/>
      <c r="T717" s="68"/>
    </row>
    <row r="718">
      <c r="R718" s="68"/>
      <c r="S718" s="68"/>
      <c r="T718" s="68"/>
    </row>
    <row r="719">
      <c r="R719" s="68"/>
      <c r="S719" s="68"/>
      <c r="T719" s="68"/>
    </row>
    <row r="720">
      <c r="R720" s="68"/>
      <c r="S720" s="68"/>
      <c r="T720" s="68"/>
    </row>
    <row r="721">
      <c r="R721" s="68"/>
      <c r="S721" s="68"/>
      <c r="T721" s="68"/>
    </row>
    <row r="722">
      <c r="R722" s="68"/>
      <c r="S722" s="68"/>
      <c r="T722" s="68"/>
    </row>
    <row r="723">
      <c r="R723" s="68"/>
      <c r="S723" s="68"/>
      <c r="T723" s="68"/>
    </row>
    <row r="724">
      <c r="R724" s="68"/>
      <c r="S724" s="68"/>
      <c r="T724" s="68"/>
    </row>
    <row r="725">
      <c r="R725" s="68"/>
      <c r="S725" s="68"/>
      <c r="T725" s="68"/>
    </row>
    <row r="726">
      <c r="R726" s="68"/>
      <c r="S726" s="68"/>
      <c r="T726" s="68"/>
    </row>
    <row r="727">
      <c r="R727" s="68"/>
      <c r="S727" s="68"/>
      <c r="T727" s="68"/>
    </row>
    <row r="728">
      <c r="R728" s="68"/>
      <c r="S728" s="68"/>
      <c r="T728" s="68"/>
    </row>
    <row r="729">
      <c r="R729" s="68"/>
      <c r="S729" s="68"/>
      <c r="T729" s="68"/>
    </row>
    <row r="730">
      <c r="R730" s="68"/>
      <c r="S730" s="68"/>
      <c r="T730" s="68"/>
    </row>
    <row r="731">
      <c r="R731" s="68"/>
      <c r="S731" s="68"/>
      <c r="T731" s="68"/>
    </row>
    <row r="732">
      <c r="R732" s="68"/>
      <c r="S732" s="68"/>
      <c r="T732" s="68"/>
    </row>
    <row r="733">
      <c r="R733" s="68"/>
      <c r="S733" s="68"/>
      <c r="T733" s="68"/>
    </row>
    <row r="734">
      <c r="R734" s="68"/>
      <c r="S734" s="68"/>
      <c r="T734" s="68"/>
    </row>
    <row r="735">
      <c r="R735" s="68"/>
      <c r="S735" s="68"/>
      <c r="T735" s="68"/>
    </row>
    <row r="736">
      <c r="R736" s="68"/>
      <c r="S736" s="68"/>
      <c r="T736" s="68"/>
    </row>
    <row r="737">
      <c r="R737" s="68"/>
      <c r="S737" s="68"/>
      <c r="T737" s="68"/>
    </row>
    <row r="738">
      <c r="R738" s="68"/>
      <c r="S738" s="68"/>
      <c r="T738" s="68"/>
    </row>
    <row r="739">
      <c r="R739" s="68"/>
      <c r="S739" s="68"/>
      <c r="T739" s="68"/>
    </row>
    <row r="740">
      <c r="R740" s="68"/>
      <c r="S740" s="68"/>
      <c r="T740" s="68"/>
    </row>
    <row r="741">
      <c r="R741" s="68"/>
      <c r="S741" s="68"/>
      <c r="T741" s="68"/>
    </row>
    <row r="742">
      <c r="R742" s="68"/>
      <c r="S742" s="68"/>
      <c r="T742" s="68"/>
    </row>
    <row r="743">
      <c r="R743" s="68"/>
      <c r="S743" s="68"/>
      <c r="T743" s="68"/>
    </row>
    <row r="744">
      <c r="R744" s="68"/>
      <c r="S744" s="68"/>
      <c r="T744" s="68"/>
    </row>
    <row r="745">
      <c r="R745" s="68"/>
      <c r="S745" s="68"/>
      <c r="T745" s="68"/>
    </row>
    <row r="746">
      <c r="R746" s="68"/>
      <c r="S746" s="68"/>
      <c r="T746" s="68"/>
    </row>
    <row r="747">
      <c r="R747" s="68"/>
      <c r="S747" s="68"/>
      <c r="T747" s="68"/>
    </row>
    <row r="748">
      <c r="R748" s="68"/>
      <c r="S748" s="68"/>
      <c r="T748" s="68"/>
    </row>
    <row r="749">
      <c r="R749" s="68"/>
      <c r="S749" s="68"/>
      <c r="T749" s="68"/>
    </row>
    <row r="750">
      <c r="R750" s="68"/>
      <c r="S750" s="68"/>
      <c r="T750" s="68"/>
    </row>
    <row r="751">
      <c r="R751" s="68"/>
      <c r="S751" s="68"/>
      <c r="T751" s="68"/>
    </row>
    <row r="752">
      <c r="R752" s="68"/>
      <c r="S752" s="68"/>
      <c r="T752" s="68"/>
    </row>
    <row r="753">
      <c r="R753" s="68"/>
      <c r="S753" s="68"/>
      <c r="T753" s="68"/>
    </row>
    <row r="754">
      <c r="R754" s="68"/>
      <c r="S754" s="68"/>
      <c r="T754" s="68"/>
    </row>
    <row r="755">
      <c r="R755" s="68"/>
      <c r="S755" s="68"/>
      <c r="T755" s="68"/>
    </row>
    <row r="756">
      <c r="R756" s="68"/>
      <c r="S756" s="68"/>
      <c r="T756" s="68"/>
    </row>
    <row r="757">
      <c r="R757" s="68"/>
      <c r="S757" s="68"/>
      <c r="T757" s="68"/>
    </row>
    <row r="758">
      <c r="R758" s="68"/>
      <c r="S758" s="68"/>
      <c r="T758" s="68"/>
    </row>
    <row r="759">
      <c r="R759" s="68"/>
      <c r="S759" s="68"/>
      <c r="T759" s="68"/>
    </row>
    <row r="760">
      <c r="R760" s="68"/>
      <c r="S760" s="68"/>
      <c r="T760" s="68"/>
    </row>
    <row r="761">
      <c r="R761" s="68"/>
      <c r="S761" s="68"/>
      <c r="T761" s="68"/>
    </row>
    <row r="762">
      <c r="R762" s="68"/>
      <c r="S762" s="68"/>
      <c r="T762" s="68"/>
    </row>
    <row r="763">
      <c r="R763" s="68"/>
      <c r="S763" s="68"/>
      <c r="T763" s="68"/>
    </row>
    <row r="764">
      <c r="R764" s="68"/>
      <c r="S764" s="68"/>
      <c r="T764" s="68"/>
    </row>
    <row r="765">
      <c r="R765" s="68"/>
      <c r="S765" s="68"/>
      <c r="T765" s="68"/>
    </row>
    <row r="766">
      <c r="R766" s="68"/>
      <c r="S766" s="68"/>
      <c r="T766" s="68"/>
    </row>
    <row r="767">
      <c r="R767" s="68"/>
      <c r="S767" s="68"/>
      <c r="T767" s="68"/>
    </row>
    <row r="768">
      <c r="R768" s="68"/>
      <c r="S768" s="68"/>
      <c r="T768" s="68"/>
    </row>
    <row r="769">
      <c r="R769" s="68"/>
      <c r="S769" s="68"/>
      <c r="T769" s="68"/>
    </row>
    <row r="770">
      <c r="R770" s="68"/>
      <c r="S770" s="68"/>
      <c r="T770" s="68"/>
    </row>
    <row r="771">
      <c r="R771" s="68"/>
      <c r="S771" s="68"/>
      <c r="T771" s="68"/>
    </row>
    <row r="772">
      <c r="R772" s="68"/>
      <c r="S772" s="68"/>
      <c r="T772" s="68"/>
    </row>
    <row r="773">
      <c r="R773" s="68"/>
      <c r="S773" s="68"/>
      <c r="T773" s="68"/>
    </row>
    <row r="774">
      <c r="R774" s="68"/>
      <c r="S774" s="68"/>
      <c r="T774" s="68"/>
    </row>
    <row r="775">
      <c r="R775" s="68"/>
      <c r="S775" s="68"/>
      <c r="T775" s="68"/>
    </row>
    <row r="776">
      <c r="R776" s="68"/>
      <c r="S776" s="68"/>
      <c r="T776" s="68"/>
    </row>
    <row r="777">
      <c r="R777" s="68"/>
      <c r="S777" s="68"/>
      <c r="T777" s="68"/>
    </row>
    <row r="778">
      <c r="R778" s="68"/>
      <c r="S778" s="68"/>
      <c r="T778" s="68"/>
    </row>
    <row r="779">
      <c r="R779" s="68"/>
      <c r="S779" s="68"/>
      <c r="T779" s="68"/>
    </row>
    <row r="780">
      <c r="R780" s="68"/>
      <c r="S780" s="68"/>
      <c r="T780" s="68"/>
    </row>
    <row r="781">
      <c r="R781" s="68"/>
      <c r="S781" s="68"/>
      <c r="T781" s="68"/>
    </row>
    <row r="782">
      <c r="R782" s="68"/>
      <c r="S782" s="68"/>
      <c r="T782" s="68"/>
    </row>
    <row r="783">
      <c r="R783" s="68"/>
      <c r="S783" s="68"/>
      <c r="T783" s="68"/>
    </row>
    <row r="784">
      <c r="R784" s="68"/>
      <c r="S784" s="68"/>
      <c r="T784" s="68"/>
    </row>
    <row r="785">
      <c r="R785" s="68"/>
      <c r="S785" s="68"/>
      <c r="T785" s="68"/>
    </row>
    <row r="786">
      <c r="R786" s="68"/>
      <c r="S786" s="68"/>
      <c r="T786" s="68"/>
    </row>
    <row r="787">
      <c r="R787" s="68"/>
      <c r="S787" s="68"/>
      <c r="T787" s="68"/>
    </row>
    <row r="788">
      <c r="R788" s="68"/>
      <c r="S788" s="68"/>
      <c r="T788" s="68"/>
    </row>
    <row r="789">
      <c r="R789" s="68"/>
      <c r="S789" s="68"/>
      <c r="T789" s="68"/>
    </row>
    <row r="790">
      <c r="R790" s="68"/>
      <c r="S790" s="68"/>
      <c r="T790" s="68"/>
    </row>
    <row r="791">
      <c r="R791" s="68"/>
      <c r="S791" s="68"/>
      <c r="T791" s="68"/>
    </row>
    <row r="792">
      <c r="R792" s="68"/>
      <c r="S792" s="68"/>
      <c r="T792" s="68"/>
    </row>
    <row r="793">
      <c r="R793" s="68"/>
      <c r="S793" s="68"/>
      <c r="T793" s="68"/>
    </row>
    <row r="794">
      <c r="R794" s="68"/>
      <c r="S794" s="68"/>
      <c r="T794" s="68"/>
    </row>
    <row r="795">
      <c r="R795" s="68"/>
      <c r="S795" s="68"/>
      <c r="T795" s="68"/>
    </row>
    <row r="796">
      <c r="R796" s="68"/>
      <c r="S796" s="68"/>
      <c r="T796" s="68"/>
    </row>
    <row r="797">
      <c r="R797" s="68"/>
      <c r="S797" s="68"/>
      <c r="T797" s="68"/>
    </row>
    <row r="798">
      <c r="R798" s="68"/>
      <c r="S798" s="68"/>
      <c r="T798" s="68"/>
    </row>
    <row r="799">
      <c r="R799" s="68"/>
      <c r="S799" s="68"/>
      <c r="T799" s="68"/>
    </row>
    <row r="800">
      <c r="R800" s="68"/>
      <c r="S800" s="68"/>
      <c r="T800" s="68"/>
    </row>
    <row r="801">
      <c r="R801" s="68"/>
      <c r="S801" s="68"/>
      <c r="T801" s="68"/>
    </row>
    <row r="802">
      <c r="R802" s="68"/>
      <c r="S802" s="68"/>
      <c r="T802" s="68"/>
    </row>
    <row r="803">
      <c r="R803" s="68"/>
      <c r="S803" s="68"/>
      <c r="T803" s="68"/>
    </row>
    <row r="804">
      <c r="R804" s="68"/>
      <c r="S804" s="68"/>
      <c r="T804" s="68"/>
    </row>
    <row r="805">
      <c r="R805" s="68"/>
      <c r="S805" s="68"/>
      <c r="T805" s="68"/>
    </row>
    <row r="806">
      <c r="R806" s="68"/>
      <c r="S806" s="68"/>
      <c r="T806" s="68"/>
    </row>
    <row r="807">
      <c r="R807" s="68"/>
      <c r="S807" s="68"/>
      <c r="T807" s="68"/>
    </row>
    <row r="808">
      <c r="R808" s="68"/>
      <c r="S808" s="68"/>
      <c r="T808" s="68"/>
    </row>
    <row r="809">
      <c r="R809" s="68"/>
      <c r="S809" s="68"/>
      <c r="T809" s="68"/>
    </row>
    <row r="810">
      <c r="R810" s="68"/>
      <c r="S810" s="68"/>
      <c r="T810" s="68"/>
    </row>
    <row r="811">
      <c r="R811" s="68"/>
      <c r="S811" s="68"/>
      <c r="T811" s="68"/>
    </row>
    <row r="812">
      <c r="R812" s="68"/>
      <c r="S812" s="68"/>
      <c r="T812" s="68"/>
    </row>
    <row r="813">
      <c r="R813" s="68"/>
      <c r="S813" s="68"/>
      <c r="T813" s="68"/>
    </row>
    <row r="814">
      <c r="R814" s="68"/>
      <c r="S814" s="68"/>
      <c r="T814" s="68"/>
    </row>
    <row r="815">
      <c r="R815" s="68"/>
      <c r="S815" s="68"/>
      <c r="T815" s="68"/>
    </row>
    <row r="816">
      <c r="R816" s="68"/>
      <c r="S816" s="68"/>
      <c r="T816" s="68"/>
    </row>
    <row r="817">
      <c r="R817" s="68"/>
      <c r="S817" s="68"/>
      <c r="T817" s="68"/>
    </row>
    <row r="818">
      <c r="R818" s="68"/>
      <c r="S818" s="68"/>
      <c r="T818" s="68"/>
    </row>
    <row r="819">
      <c r="R819" s="68"/>
      <c r="S819" s="68"/>
      <c r="T819" s="68"/>
    </row>
    <row r="820">
      <c r="R820" s="68"/>
      <c r="S820" s="68"/>
      <c r="T820" s="68"/>
    </row>
    <row r="821">
      <c r="R821" s="68"/>
      <c r="S821" s="68"/>
      <c r="T821" s="68"/>
    </row>
    <row r="822">
      <c r="R822" s="68"/>
      <c r="S822" s="68"/>
      <c r="T822" s="68"/>
    </row>
    <row r="823">
      <c r="R823" s="68"/>
      <c r="S823" s="68"/>
      <c r="T823" s="68"/>
    </row>
    <row r="824">
      <c r="R824" s="68"/>
      <c r="S824" s="68"/>
      <c r="T824" s="68"/>
    </row>
    <row r="825">
      <c r="R825" s="68"/>
      <c r="S825" s="68"/>
      <c r="T825" s="68"/>
    </row>
    <row r="826">
      <c r="R826" s="68"/>
      <c r="S826" s="68"/>
      <c r="T826" s="68"/>
    </row>
    <row r="827">
      <c r="R827" s="68"/>
      <c r="S827" s="68"/>
      <c r="T827" s="68"/>
    </row>
    <row r="828">
      <c r="R828" s="68"/>
      <c r="S828" s="68"/>
      <c r="T828" s="68"/>
    </row>
    <row r="829">
      <c r="R829" s="68"/>
      <c r="S829" s="68"/>
      <c r="T829" s="68"/>
    </row>
    <row r="830">
      <c r="R830" s="68"/>
      <c r="S830" s="68"/>
      <c r="T830" s="68"/>
    </row>
    <row r="831">
      <c r="R831" s="68"/>
      <c r="S831" s="68"/>
      <c r="T831" s="68"/>
    </row>
    <row r="832">
      <c r="R832" s="68"/>
      <c r="S832" s="68"/>
      <c r="T832" s="68"/>
    </row>
    <row r="833">
      <c r="R833" s="68"/>
      <c r="S833" s="68"/>
      <c r="T833" s="68"/>
    </row>
    <row r="834">
      <c r="R834" s="68"/>
      <c r="S834" s="68"/>
      <c r="T834" s="68"/>
    </row>
    <row r="835">
      <c r="R835" s="68"/>
      <c r="S835" s="68"/>
      <c r="T835" s="68"/>
    </row>
    <row r="836">
      <c r="R836" s="68"/>
      <c r="S836" s="68"/>
      <c r="T836" s="68"/>
    </row>
    <row r="837">
      <c r="R837" s="68"/>
      <c r="S837" s="68"/>
      <c r="T837" s="68"/>
    </row>
    <row r="838">
      <c r="R838" s="68"/>
      <c r="S838" s="68"/>
      <c r="T838" s="68"/>
    </row>
    <row r="839">
      <c r="R839" s="68"/>
      <c r="S839" s="68"/>
      <c r="T839" s="68"/>
    </row>
    <row r="840">
      <c r="R840" s="68"/>
      <c r="S840" s="68"/>
      <c r="T840" s="68"/>
    </row>
    <row r="841">
      <c r="R841" s="68"/>
      <c r="S841" s="68"/>
      <c r="T841" s="68"/>
    </row>
    <row r="842">
      <c r="R842" s="68"/>
      <c r="S842" s="68"/>
      <c r="T842" s="68"/>
    </row>
    <row r="843">
      <c r="R843" s="68"/>
      <c r="S843" s="68"/>
      <c r="T843" s="68"/>
    </row>
    <row r="844">
      <c r="R844" s="68"/>
      <c r="S844" s="68"/>
      <c r="T844" s="68"/>
    </row>
    <row r="845">
      <c r="R845" s="68"/>
      <c r="S845" s="68"/>
      <c r="T845" s="68"/>
    </row>
    <row r="846">
      <c r="R846" s="68"/>
      <c r="S846" s="68"/>
      <c r="T846" s="68"/>
    </row>
    <row r="847">
      <c r="R847" s="68"/>
      <c r="S847" s="68"/>
      <c r="T847" s="68"/>
    </row>
    <row r="848">
      <c r="R848" s="68"/>
      <c r="S848" s="68"/>
      <c r="T848" s="68"/>
    </row>
    <row r="849">
      <c r="R849" s="68"/>
      <c r="S849" s="68"/>
      <c r="T849" s="68"/>
    </row>
    <row r="850">
      <c r="R850" s="68"/>
      <c r="S850" s="68"/>
      <c r="T850" s="68"/>
    </row>
    <row r="851">
      <c r="R851" s="68"/>
      <c r="S851" s="68"/>
      <c r="T851" s="68"/>
    </row>
    <row r="852">
      <c r="R852" s="68"/>
      <c r="S852" s="68"/>
      <c r="T852" s="68"/>
    </row>
    <row r="853">
      <c r="R853" s="68"/>
      <c r="S853" s="68"/>
      <c r="T853" s="68"/>
    </row>
    <row r="854">
      <c r="R854" s="68"/>
      <c r="S854" s="68"/>
      <c r="T854" s="68"/>
    </row>
    <row r="855">
      <c r="R855" s="68"/>
      <c r="S855" s="68"/>
      <c r="T855" s="68"/>
    </row>
    <row r="856">
      <c r="R856" s="68"/>
      <c r="S856" s="68"/>
      <c r="T856" s="68"/>
    </row>
    <row r="857">
      <c r="R857" s="68"/>
      <c r="S857" s="68"/>
      <c r="T857" s="68"/>
    </row>
    <row r="858">
      <c r="R858" s="68"/>
      <c r="S858" s="68"/>
      <c r="T858" s="68"/>
    </row>
    <row r="859">
      <c r="R859" s="68"/>
      <c r="S859" s="68"/>
      <c r="T859" s="68"/>
    </row>
    <row r="860">
      <c r="R860" s="68"/>
      <c r="S860" s="68"/>
      <c r="T860" s="68"/>
    </row>
    <row r="861">
      <c r="R861" s="68"/>
      <c r="S861" s="68"/>
      <c r="T861" s="68"/>
    </row>
    <row r="862">
      <c r="R862" s="68"/>
      <c r="S862" s="68"/>
      <c r="T862" s="68"/>
    </row>
    <row r="863">
      <c r="R863" s="68"/>
      <c r="S863" s="68"/>
      <c r="T863" s="68"/>
    </row>
    <row r="864">
      <c r="R864" s="68"/>
      <c r="S864" s="68"/>
      <c r="T864" s="68"/>
    </row>
    <row r="865">
      <c r="R865" s="68"/>
      <c r="S865" s="68"/>
      <c r="T865" s="68"/>
    </row>
    <row r="866">
      <c r="R866" s="68"/>
      <c r="S866" s="68"/>
      <c r="T866" s="68"/>
    </row>
    <row r="867">
      <c r="R867" s="68"/>
      <c r="S867" s="68"/>
      <c r="T867" s="68"/>
    </row>
    <row r="868">
      <c r="R868" s="68"/>
      <c r="S868" s="68"/>
      <c r="T868" s="68"/>
    </row>
    <row r="869">
      <c r="R869" s="68"/>
      <c r="S869" s="68"/>
      <c r="T869" s="68"/>
    </row>
    <row r="870">
      <c r="R870" s="68"/>
      <c r="S870" s="68"/>
      <c r="T870" s="68"/>
    </row>
    <row r="871">
      <c r="R871" s="68"/>
      <c r="S871" s="68"/>
      <c r="T871" s="68"/>
    </row>
    <row r="872">
      <c r="R872" s="68"/>
      <c r="S872" s="68"/>
      <c r="T872" s="68"/>
    </row>
    <row r="873">
      <c r="R873" s="68"/>
      <c r="S873" s="68"/>
      <c r="T873" s="68"/>
    </row>
    <row r="874">
      <c r="R874" s="68"/>
      <c r="S874" s="68"/>
      <c r="T874" s="68"/>
    </row>
    <row r="875">
      <c r="R875" s="68"/>
      <c r="S875" s="68"/>
      <c r="T875" s="68"/>
    </row>
    <row r="876">
      <c r="R876" s="68"/>
      <c r="S876" s="68"/>
      <c r="T876" s="68"/>
    </row>
    <row r="877">
      <c r="R877" s="68"/>
      <c r="S877" s="68"/>
      <c r="T877" s="68"/>
    </row>
    <row r="878">
      <c r="R878" s="68"/>
      <c r="S878" s="68"/>
      <c r="T878" s="68"/>
    </row>
    <row r="879">
      <c r="R879" s="68"/>
      <c r="S879" s="68"/>
      <c r="T879" s="68"/>
    </row>
    <row r="880">
      <c r="R880" s="68"/>
      <c r="S880" s="68"/>
      <c r="T880" s="68"/>
    </row>
    <row r="881">
      <c r="R881" s="68"/>
      <c r="S881" s="68"/>
      <c r="T881" s="68"/>
    </row>
    <row r="882">
      <c r="R882" s="68"/>
      <c r="S882" s="68"/>
      <c r="T882" s="68"/>
    </row>
    <row r="883">
      <c r="R883" s="68"/>
      <c r="S883" s="68"/>
      <c r="T883" s="68"/>
    </row>
    <row r="884">
      <c r="R884" s="68"/>
      <c r="S884" s="68"/>
      <c r="T884" s="68"/>
    </row>
    <row r="885">
      <c r="R885" s="68"/>
      <c r="S885" s="68"/>
      <c r="T885" s="68"/>
    </row>
    <row r="886">
      <c r="R886" s="68"/>
      <c r="S886" s="68"/>
      <c r="T886" s="68"/>
    </row>
    <row r="887">
      <c r="R887" s="68"/>
      <c r="S887" s="68"/>
      <c r="T887" s="68"/>
    </row>
    <row r="888">
      <c r="R888" s="68"/>
      <c r="S888" s="68"/>
      <c r="T888" s="68"/>
    </row>
    <row r="889">
      <c r="R889" s="68"/>
      <c r="S889" s="68"/>
      <c r="T889" s="68"/>
    </row>
    <row r="890">
      <c r="R890" s="68"/>
      <c r="S890" s="68"/>
      <c r="T890" s="68"/>
    </row>
    <row r="891">
      <c r="R891" s="68"/>
      <c r="S891" s="68"/>
      <c r="T891" s="68"/>
    </row>
    <row r="892">
      <c r="R892" s="68"/>
      <c r="S892" s="68"/>
      <c r="T892" s="68"/>
    </row>
    <row r="893">
      <c r="R893" s="68"/>
      <c r="S893" s="68"/>
      <c r="T893" s="68"/>
    </row>
    <row r="894">
      <c r="R894" s="68"/>
      <c r="S894" s="68"/>
      <c r="T894" s="68"/>
    </row>
    <row r="895">
      <c r="R895" s="68"/>
      <c r="S895" s="68"/>
      <c r="T895" s="68"/>
    </row>
    <row r="896">
      <c r="R896" s="68"/>
      <c r="S896" s="68"/>
      <c r="T896" s="68"/>
    </row>
    <row r="897">
      <c r="R897" s="68"/>
      <c r="S897" s="68"/>
      <c r="T897" s="68"/>
    </row>
    <row r="898">
      <c r="R898" s="68"/>
      <c r="S898" s="68"/>
      <c r="T898" s="68"/>
    </row>
    <row r="899">
      <c r="R899" s="68"/>
      <c r="S899" s="68"/>
      <c r="T899" s="68"/>
    </row>
    <row r="900">
      <c r="R900" s="68"/>
      <c r="S900" s="68"/>
      <c r="T900" s="68"/>
    </row>
    <row r="901">
      <c r="R901" s="68"/>
      <c r="S901" s="68"/>
      <c r="T901" s="68"/>
    </row>
    <row r="902">
      <c r="R902" s="68"/>
      <c r="S902" s="68"/>
      <c r="T902" s="68"/>
    </row>
    <row r="903">
      <c r="R903" s="68"/>
      <c r="S903" s="68"/>
      <c r="T903" s="68"/>
    </row>
    <row r="904">
      <c r="R904" s="68"/>
      <c r="S904" s="68"/>
      <c r="T904" s="68"/>
    </row>
    <row r="905">
      <c r="R905" s="68"/>
      <c r="S905" s="68"/>
      <c r="T905" s="68"/>
    </row>
    <row r="906">
      <c r="R906" s="68"/>
      <c r="S906" s="68"/>
      <c r="T906" s="68"/>
    </row>
    <row r="907">
      <c r="R907" s="68"/>
      <c r="S907" s="68"/>
      <c r="T907" s="68"/>
    </row>
    <row r="908">
      <c r="R908" s="68"/>
      <c r="S908" s="68"/>
      <c r="T908" s="68"/>
    </row>
    <row r="909">
      <c r="R909" s="68"/>
      <c r="S909" s="68"/>
      <c r="T909" s="68"/>
    </row>
    <row r="910">
      <c r="R910" s="68"/>
      <c r="S910" s="68"/>
      <c r="T910" s="68"/>
    </row>
    <row r="911">
      <c r="R911" s="68"/>
      <c r="S911" s="68"/>
      <c r="T911" s="68"/>
    </row>
    <row r="912">
      <c r="R912" s="68"/>
      <c r="S912" s="68"/>
      <c r="T912" s="68"/>
    </row>
    <row r="913">
      <c r="R913" s="68"/>
      <c r="S913" s="68"/>
      <c r="T913" s="68"/>
    </row>
    <row r="914">
      <c r="R914" s="68"/>
      <c r="S914" s="68"/>
      <c r="T914" s="68"/>
    </row>
    <row r="915">
      <c r="R915" s="68"/>
      <c r="S915" s="68"/>
      <c r="T915" s="68"/>
    </row>
    <row r="916">
      <c r="R916" s="68"/>
      <c r="S916" s="68"/>
      <c r="T916" s="68"/>
    </row>
    <row r="917">
      <c r="R917" s="68"/>
      <c r="S917" s="68"/>
      <c r="T917" s="68"/>
    </row>
    <row r="918">
      <c r="R918" s="68"/>
      <c r="S918" s="68"/>
      <c r="T918" s="68"/>
    </row>
    <row r="919">
      <c r="R919" s="68"/>
      <c r="S919" s="68"/>
      <c r="T919" s="68"/>
    </row>
    <row r="920">
      <c r="R920" s="68"/>
      <c r="S920" s="68"/>
      <c r="T920" s="68"/>
    </row>
    <row r="921">
      <c r="R921" s="68"/>
      <c r="S921" s="68"/>
      <c r="T921" s="68"/>
    </row>
    <row r="922">
      <c r="R922" s="68"/>
      <c r="S922" s="68"/>
      <c r="T922" s="68"/>
    </row>
    <row r="923">
      <c r="R923" s="68"/>
      <c r="S923" s="68"/>
      <c r="T923" s="68"/>
    </row>
    <row r="924">
      <c r="R924" s="68"/>
      <c r="S924" s="68"/>
      <c r="T924" s="68"/>
    </row>
    <row r="925">
      <c r="R925" s="68"/>
      <c r="S925" s="68"/>
      <c r="T925" s="68"/>
    </row>
    <row r="926">
      <c r="R926" s="68"/>
      <c r="S926" s="68"/>
      <c r="T926" s="68"/>
    </row>
    <row r="927">
      <c r="R927" s="68"/>
      <c r="S927" s="68"/>
      <c r="T927" s="68"/>
    </row>
    <row r="928">
      <c r="R928" s="68"/>
      <c r="S928" s="68"/>
      <c r="T928" s="68"/>
    </row>
    <row r="929">
      <c r="R929" s="68"/>
      <c r="S929" s="68"/>
      <c r="T929" s="68"/>
    </row>
    <row r="930">
      <c r="R930" s="68"/>
      <c r="S930" s="68"/>
      <c r="T930" s="68"/>
    </row>
    <row r="931">
      <c r="R931" s="68"/>
      <c r="S931" s="68"/>
      <c r="T931" s="68"/>
    </row>
    <row r="932">
      <c r="R932" s="68"/>
      <c r="S932" s="68"/>
      <c r="T932" s="68"/>
    </row>
    <row r="933">
      <c r="R933" s="68"/>
      <c r="S933" s="68"/>
      <c r="T933" s="68"/>
    </row>
    <row r="934">
      <c r="R934" s="68"/>
      <c r="S934" s="68"/>
      <c r="T934" s="68"/>
    </row>
    <row r="935">
      <c r="R935" s="68"/>
      <c r="S935" s="68"/>
      <c r="T935" s="68"/>
    </row>
    <row r="936">
      <c r="R936" s="68"/>
      <c r="S936" s="68"/>
      <c r="T936" s="68"/>
    </row>
    <row r="937">
      <c r="R937" s="68"/>
      <c r="S937" s="68"/>
      <c r="T937" s="68"/>
    </row>
    <row r="938">
      <c r="R938" s="68"/>
      <c r="S938" s="68"/>
      <c r="T938" s="68"/>
    </row>
    <row r="939">
      <c r="R939" s="68"/>
      <c r="S939" s="68"/>
      <c r="T939" s="68"/>
    </row>
    <row r="940">
      <c r="R940" s="68"/>
      <c r="S940" s="68"/>
      <c r="T940" s="68"/>
    </row>
    <row r="941">
      <c r="R941" s="68"/>
      <c r="S941" s="68"/>
      <c r="T941" s="68"/>
    </row>
    <row r="942">
      <c r="R942" s="68"/>
      <c r="S942" s="68"/>
      <c r="T942" s="68"/>
    </row>
    <row r="943">
      <c r="R943" s="68"/>
      <c r="S943" s="68"/>
      <c r="T943" s="68"/>
    </row>
    <row r="944">
      <c r="R944" s="68"/>
      <c r="S944" s="68"/>
      <c r="T944" s="68"/>
    </row>
    <row r="945">
      <c r="R945" s="68"/>
      <c r="S945" s="68"/>
      <c r="T945" s="68"/>
    </row>
    <row r="946">
      <c r="R946" s="68"/>
      <c r="S946" s="68"/>
      <c r="T946" s="68"/>
    </row>
    <row r="947">
      <c r="R947" s="68"/>
      <c r="S947" s="68"/>
      <c r="T947" s="68"/>
    </row>
    <row r="948">
      <c r="R948" s="68"/>
      <c r="S948" s="68"/>
      <c r="T948" s="68"/>
    </row>
    <row r="949">
      <c r="R949" s="68"/>
      <c r="S949" s="68"/>
      <c r="T949" s="68"/>
    </row>
    <row r="950">
      <c r="R950" s="68"/>
      <c r="S950" s="68"/>
      <c r="T950" s="68"/>
    </row>
    <row r="951">
      <c r="R951" s="68"/>
      <c r="S951" s="68"/>
      <c r="T951" s="68"/>
    </row>
    <row r="952">
      <c r="R952" s="68"/>
      <c r="S952" s="68"/>
      <c r="T952" s="68"/>
    </row>
    <row r="953">
      <c r="R953" s="68"/>
      <c r="S953" s="68"/>
      <c r="T953" s="68"/>
    </row>
    <row r="954">
      <c r="R954" s="68"/>
      <c r="S954" s="68"/>
      <c r="T954" s="68"/>
    </row>
    <row r="955">
      <c r="R955" s="68"/>
      <c r="S955" s="68"/>
      <c r="T955" s="68"/>
    </row>
    <row r="956">
      <c r="R956" s="68"/>
      <c r="S956" s="68"/>
      <c r="T956" s="68"/>
    </row>
    <row r="957">
      <c r="R957" s="68"/>
      <c r="S957" s="68"/>
      <c r="T957" s="68"/>
    </row>
    <row r="958">
      <c r="R958" s="68"/>
      <c r="S958" s="68"/>
      <c r="T958" s="68"/>
    </row>
    <row r="959">
      <c r="R959" s="68"/>
      <c r="S959" s="68"/>
      <c r="T959" s="68"/>
    </row>
    <row r="960">
      <c r="R960" s="68"/>
      <c r="S960" s="68"/>
      <c r="T960" s="68"/>
    </row>
    <row r="961">
      <c r="R961" s="68"/>
      <c r="S961" s="68"/>
      <c r="T961" s="68"/>
    </row>
    <row r="962">
      <c r="R962" s="68"/>
      <c r="S962" s="68"/>
      <c r="T962" s="68"/>
    </row>
    <row r="963">
      <c r="R963" s="68"/>
      <c r="S963" s="68"/>
      <c r="T963" s="68"/>
    </row>
    <row r="964">
      <c r="R964" s="68"/>
      <c r="S964" s="68"/>
      <c r="T964" s="68"/>
    </row>
    <row r="965">
      <c r="R965" s="68"/>
      <c r="S965" s="68"/>
      <c r="T965" s="68"/>
    </row>
    <row r="966">
      <c r="R966" s="68"/>
      <c r="S966" s="68"/>
      <c r="T966" s="68"/>
    </row>
    <row r="967">
      <c r="R967" s="68"/>
      <c r="S967" s="68"/>
      <c r="T967" s="68"/>
    </row>
    <row r="968">
      <c r="R968" s="68"/>
      <c r="S968" s="68"/>
      <c r="T968" s="68"/>
    </row>
    <row r="969">
      <c r="R969" s="68"/>
      <c r="S969" s="68"/>
      <c r="T969" s="68"/>
    </row>
    <row r="970">
      <c r="R970" s="68"/>
      <c r="S970" s="68"/>
      <c r="T970" s="68"/>
    </row>
    <row r="971">
      <c r="R971" s="68"/>
      <c r="S971" s="68"/>
      <c r="T971" s="68"/>
    </row>
    <row r="972">
      <c r="R972" s="68"/>
      <c r="S972" s="68"/>
      <c r="T972" s="68"/>
    </row>
    <row r="973">
      <c r="R973" s="68"/>
      <c r="S973" s="68"/>
      <c r="T973" s="68"/>
    </row>
    <row r="974">
      <c r="R974" s="68"/>
      <c r="S974" s="68"/>
      <c r="T974" s="68"/>
    </row>
    <row r="975">
      <c r="R975" s="68"/>
      <c r="S975" s="68"/>
      <c r="T975" s="68"/>
    </row>
    <row r="976">
      <c r="R976" s="68"/>
      <c r="S976" s="68"/>
      <c r="T976" s="68"/>
    </row>
    <row r="977">
      <c r="R977" s="68"/>
      <c r="S977" s="68"/>
      <c r="T977" s="68"/>
    </row>
    <row r="978">
      <c r="R978" s="68"/>
      <c r="S978" s="68"/>
      <c r="T978" s="68"/>
    </row>
    <row r="979">
      <c r="R979" s="68"/>
      <c r="S979" s="68"/>
      <c r="T979" s="68"/>
    </row>
    <row r="980">
      <c r="R980" s="68"/>
      <c r="S980" s="68"/>
      <c r="T980" s="68"/>
    </row>
    <row r="981">
      <c r="R981" s="68"/>
      <c r="S981" s="68"/>
      <c r="T981" s="68"/>
    </row>
    <row r="982">
      <c r="R982" s="68"/>
      <c r="S982" s="68"/>
      <c r="T982" s="68"/>
    </row>
    <row r="983">
      <c r="R983" s="68"/>
      <c r="S983" s="68"/>
      <c r="T983" s="68"/>
    </row>
    <row r="984">
      <c r="R984" s="68"/>
      <c r="S984" s="68"/>
      <c r="T984" s="68"/>
    </row>
    <row r="985">
      <c r="R985" s="68"/>
      <c r="S985" s="68"/>
      <c r="T985" s="68"/>
    </row>
    <row r="986">
      <c r="R986" s="68"/>
      <c r="S986" s="68"/>
      <c r="T986" s="68"/>
    </row>
    <row r="987">
      <c r="R987" s="68"/>
      <c r="S987" s="68"/>
      <c r="T987" s="68"/>
    </row>
    <row r="988">
      <c r="R988" s="68"/>
      <c r="S988" s="68"/>
      <c r="T988" s="68"/>
    </row>
    <row r="989">
      <c r="R989" s="68"/>
      <c r="S989" s="68"/>
      <c r="T989" s="68"/>
    </row>
    <row r="990">
      <c r="R990" s="68"/>
      <c r="S990" s="68"/>
      <c r="T990" s="68"/>
    </row>
    <row r="991">
      <c r="R991" s="68"/>
      <c r="S991" s="68"/>
      <c r="T991" s="68"/>
    </row>
    <row r="992">
      <c r="R992" s="68"/>
      <c r="S992" s="68"/>
      <c r="T992" s="68"/>
    </row>
    <row r="993">
      <c r="R993" s="68"/>
      <c r="S993" s="68"/>
      <c r="T993" s="68"/>
    </row>
    <row r="994">
      <c r="R994" s="68"/>
      <c r="S994" s="68"/>
      <c r="T994" s="68"/>
    </row>
    <row r="995">
      <c r="R995" s="68"/>
      <c r="S995" s="68"/>
      <c r="T995" s="68"/>
    </row>
    <row r="996">
      <c r="R996" s="68"/>
      <c r="S996" s="68"/>
      <c r="T996" s="68"/>
    </row>
    <row r="997">
      <c r="R997" s="68"/>
      <c r="S997" s="68"/>
      <c r="T997" s="68"/>
    </row>
    <row r="998">
      <c r="R998" s="68"/>
      <c r="S998" s="68"/>
      <c r="T998" s="68"/>
    </row>
    <row r="999">
      <c r="R999" s="104"/>
      <c r="S999" s="104"/>
      <c r="T999" s="104"/>
    </row>
    <row r="1000">
      <c r="R1000" s="104"/>
      <c r="S1000" s="104"/>
      <c r="T1000" s="104"/>
    </row>
    <row r="1001">
      <c r="R1001" s="104"/>
      <c r="S1001" s="104"/>
      <c r="T1001" s="104"/>
    </row>
    <row r="1002">
      <c r="R1002" s="104"/>
      <c r="S1002" s="104"/>
      <c r="T1002" s="104"/>
    </row>
  </sheetData>
  <mergeCells count="12"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C7:E7"/>
    <mergeCell ref="F7:H7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12.38"/>
    <col customWidth="1" min="21" max="21" width="12.63"/>
    <col customWidth="1" min="22" max="22" width="11.13"/>
    <col customWidth="1" min="23" max="23" width="11.38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68"/>
      <c r="S1" s="68"/>
      <c r="T1" s="68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68"/>
      <c r="S2" s="68"/>
      <c r="T2" s="68"/>
    </row>
    <row r="3">
      <c r="E3" s="8">
        <v>45748.0</v>
      </c>
      <c r="R3" s="68"/>
      <c r="S3" s="68"/>
      <c r="T3" s="68"/>
    </row>
    <row r="4">
      <c r="A4" s="9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68"/>
      <c r="S4" s="68"/>
      <c r="T4" s="68"/>
    </row>
    <row r="5">
      <c r="A5" s="9" t="s">
        <v>129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68"/>
      <c r="S5" s="68"/>
      <c r="T5" s="68"/>
    </row>
    <row r="6">
      <c r="R6" s="68"/>
      <c r="S6" s="68"/>
      <c r="T6" s="68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3.0</v>
      </c>
      <c r="D8" s="52">
        <v>3.0</v>
      </c>
      <c r="E8" s="52">
        <v>3.0</v>
      </c>
      <c r="F8" s="52">
        <v>1.0</v>
      </c>
      <c r="G8" s="53"/>
      <c r="H8" s="52">
        <v>3.0</v>
      </c>
      <c r="I8" s="52">
        <v>4.0</v>
      </c>
      <c r="J8" s="52">
        <v>1.0</v>
      </c>
      <c r="K8" s="52">
        <v>1.0</v>
      </c>
      <c r="L8" s="52">
        <v>4.0</v>
      </c>
      <c r="M8" s="52">
        <v>1.0</v>
      </c>
      <c r="N8" s="52">
        <v>0.0</v>
      </c>
      <c r="O8" s="52">
        <v>4.0</v>
      </c>
      <c r="P8" s="52"/>
      <c r="Q8" s="52">
        <v>3.0</v>
      </c>
      <c r="R8" s="54">
        <f t="shared" ref="R8:T8" si="1">SUM(C8,F8,I8,L8,O8)</f>
        <v>16</v>
      </c>
      <c r="S8" s="54">
        <f t="shared" si="1"/>
        <v>5</v>
      </c>
      <c r="T8" s="54">
        <f t="shared" si="1"/>
        <v>10</v>
      </c>
      <c r="U8" s="54">
        <f>(R8*100/16)</f>
        <v>100</v>
      </c>
      <c r="V8" s="54">
        <f>(S8*100/5)</f>
        <v>100</v>
      </c>
      <c r="W8" s="54">
        <f>(T8*100/10)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56" t="s">
        <v>15</v>
      </c>
      <c r="S9" s="57" t="s">
        <v>18</v>
      </c>
      <c r="T9" s="57" t="s">
        <v>17</v>
      </c>
      <c r="U9" s="56" t="s">
        <v>15</v>
      </c>
      <c r="V9" s="57" t="s">
        <v>18</v>
      </c>
      <c r="W9" s="57" t="s">
        <v>17</v>
      </c>
    </row>
    <row r="10">
      <c r="A10" s="23">
        <v>1.0</v>
      </c>
      <c r="B10" s="24" t="s">
        <v>19</v>
      </c>
      <c r="C10" s="15">
        <v>2.0</v>
      </c>
      <c r="D10" s="15">
        <v>3.0</v>
      </c>
      <c r="E10" s="15">
        <v>3.0</v>
      </c>
      <c r="F10" s="15">
        <v>1.0</v>
      </c>
      <c r="G10" s="15"/>
      <c r="H10" s="15">
        <v>3.0</v>
      </c>
      <c r="I10" s="15">
        <v>4.0</v>
      </c>
      <c r="J10" s="15">
        <v>1.0</v>
      </c>
      <c r="K10" s="15">
        <v>0.0</v>
      </c>
      <c r="L10" s="15">
        <v>4.0</v>
      </c>
      <c r="M10" s="15">
        <v>1.0</v>
      </c>
      <c r="N10" s="15">
        <v>0.0</v>
      </c>
      <c r="O10" s="15">
        <v>4.0</v>
      </c>
      <c r="P10" s="15"/>
      <c r="Q10" s="15">
        <v>3.0</v>
      </c>
      <c r="R10" s="58">
        <f t="shared" ref="R10:T10" si="2">SUM(C10,F10,I10,L10,O10)</f>
        <v>15</v>
      </c>
      <c r="S10" s="58">
        <f t="shared" si="2"/>
        <v>5</v>
      </c>
      <c r="T10" s="58">
        <f t="shared" si="2"/>
        <v>9</v>
      </c>
      <c r="U10" s="92">
        <f t="shared" ref="U10:U59" si="4">(R10*100/16)</f>
        <v>93.75</v>
      </c>
      <c r="V10" s="92">
        <f t="shared" ref="V10:V59" si="5">(S10*100/5)</f>
        <v>100</v>
      </c>
      <c r="W10" s="92">
        <f t="shared" ref="W10:W59" si="6">(T10*100/10)</f>
        <v>90</v>
      </c>
    </row>
    <row r="11">
      <c r="A11" s="31">
        <v>2.0</v>
      </c>
      <c r="B11" s="32" t="s">
        <v>20</v>
      </c>
      <c r="C11" s="15">
        <v>2.0</v>
      </c>
      <c r="D11" s="15">
        <v>1.0</v>
      </c>
      <c r="E11" s="15">
        <v>3.0</v>
      </c>
      <c r="F11" s="15">
        <v>1.0</v>
      </c>
      <c r="G11" s="14"/>
      <c r="H11" s="15">
        <v>1.0</v>
      </c>
      <c r="I11" s="15">
        <v>3.0</v>
      </c>
      <c r="J11" s="15">
        <v>1.0</v>
      </c>
      <c r="K11" s="15">
        <v>1.0</v>
      </c>
      <c r="L11" s="15">
        <v>2.0</v>
      </c>
      <c r="M11" s="15">
        <v>1.0</v>
      </c>
      <c r="N11" s="15">
        <v>0.0</v>
      </c>
      <c r="O11" s="15">
        <v>2.0</v>
      </c>
      <c r="P11" s="14"/>
      <c r="Q11" s="15">
        <v>3.0</v>
      </c>
      <c r="R11" s="58">
        <f t="shared" ref="R11:T11" si="3">SUM(C11,F11,I11,L11,O11)</f>
        <v>10</v>
      </c>
      <c r="S11" s="58">
        <f t="shared" si="3"/>
        <v>3</v>
      </c>
      <c r="T11" s="58">
        <f t="shared" si="3"/>
        <v>8</v>
      </c>
      <c r="U11" s="92">
        <f t="shared" si="4"/>
        <v>62.5</v>
      </c>
      <c r="V11" s="92">
        <f t="shared" si="5"/>
        <v>60</v>
      </c>
      <c r="W11" s="92">
        <f t="shared" si="6"/>
        <v>80</v>
      </c>
    </row>
    <row r="12">
      <c r="A12" s="31">
        <v>3.0</v>
      </c>
      <c r="B12" s="32" t="s">
        <v>21</v>
      </c>
      <c r="C12" s="15">
        <v>2.0</v>
      </c>
      <c r="D12" s="15">
        <v>1.0</v>
      </c>
      <c r="E12" s="15">
        <v>2.0</v>
      </c>
      <c r="F12" s="15">
        <v>1.0</v>
      </c>
      <c r="G12" s="14"/>
      <c r="H12" s="15">
        <v>1.0</v>
      </c>
      <c r="I12" s="15">
        <v>2.0</v>
      </c>
      <c r="J12" s="15">
        <v>1.0</v>
      </c>
      <c r="K12" s="15">
        <v>0.0</v>
      </c>
      <c r="L12" s="15">
        <v>2.0</v>
      </c>
      <c r="M12" s="15">
        <v>1.0</v>
      </c>
      <c r="N12" s="15">
        <v>0.0</v>
      </c>
      <c r="O12" s="15">
        <v>2.0</v>
      </c>
      <c r="P12" s="14"/>
      <c r="Q12" s="15">
        <v>2.0</v>
      </c>
      <c r="R12" s="58">
        <f t="shared" ref="R12:T12" si="7">SUM(C12,F12,I12,L12,O12)</f>
        <v>9</v>
      </c>
      <c r="S12" s="58">
        <f t="shared" si="7"/>
        <v>3</v>
      </c>
      <c r="T12" s="58">
        <f t="shared" si="7"/>
        <v>5</v>
      </c>
      <c r="U12" s="92">
        <f t="shared" si="4"/>
        <v>56.25</v>
      </c>
      <c r="V12" s="92">
        <f t="shared" si="5"/>
        <v>60</v>
      </c>
      <c r="W12" s="92">
        <f t="shared" si="6"/>
        <v>50</v>
      </c>
    </row>
    <row r="13">
      <c r="A13" s="31">
        <v>4.0</v>
      </c>
      <c r="B13" s="32" t="s">
        <v>22</v>
      </c>
      <c r="C13" s="15">
        <v>2.0</v>
      </c>
      <c r="D13" s="15">
        <v>2.0</v>
      </c>
      <c r="E13" s="15">
        <v>3.0</v>
      </c>
      <c r="F13" s="15">
        <v>1.0</v>
      </c>
      <c r="G13" s="14"/>
      <c r="H13" s="15">
        <v>3.0</v>
      </c>
      <c r="I13" s="15">
        <v>4.0</v>
      </c>
      <c r="J13" s="15">
        <v>1.0</v>
      </c>
      <c r="K13" s="15">
        <v>1.0</v>
      </c>
      <c r="L13" s="15">
        <v>3.0</v>
      </c>
      <c r="M13" s="15">
        <v>1.0</v>
      </c>
      <c r="N13" s="15">
        <v>0.0</v>
      </c>
      <c r="O13" s="15">
        <v>4.0</v>
      </c>
      <c r="P13" s="14"/>
      <c r="Q13" s="15">
        <v>3.0</v>
      </c>
      <c r="R13" s="58">
        <f t="shared" ref="R13:T13" si="8">SUM(C13,F13,I13,L13,O13)</f>
        <v>14</v>
      </c>
      <c r="S13" s="58">
        <f t="shared" si="8"/>
        <v>4</v>
      </c>
      <c r="T13" s="58">
        <f t="shared" si="8"/>
        <v>10</v>
      </c>
      <c r="U13" s="92">
        <f t="shared" si="4"/>
        <v>87.5</v>
      </c>
      <c r="V13" s="92">
        <f t="shared" si="5"/>
        <v>80</v>
      </c>
      <c r="W13" s="92">
        <f t="shared" si="6"/>
        <v>100</v>
      </c>
    </row>
    <row r="14">
      <c r="A14" s="31">
        <v>5.0</v>
      </c>
      <c r="B14" s="32" t="s">
        <v>23</v>
      </c>
      <c r="C14" s="15">
        <v>1.0</v>
      </c>
      <c r="D14" s="15">
        <v>2.0</v>
      </c>
      <c r="E14" s="15">
        <v>3.0</v>
      </c>
      <c r="F14" s="15">
        <v>1.0</v>
      </c>
      <c r="G14" s="14"/>
      <c r="H14" s="15">
        <v>1.0</v>
      </c>
      <c r="I14" s="15">
        <v>2.0</v>
      </c>
      <c r="J14" s="15">
        <v>1.0</v>
      </c>
      <c r="K14" s="15">
        <v>0.0</v>
      </c>
      <c r="L14" s="15">
        <v>2.0</v>
      </c>
      <c r="M14" s="15">
        <v>1.0</v>
      </c>
      <c r="N14" s="15">
        <v>0.0</v>
      </c>
      <c r="O14" s="15">
        <v>1.0</v>
      </c>
      <c r="P14" s="14"/>
      <c r="Q14" s="15">
        <v>2.0</v>
      </c>
      <c r="R14" s="58">
        <f t="shared" ref="R14:T14" si="9">SUM(C14,F14,I14,L14,O14)</f>
        <v>7</v>
      </c>
      <c r="S14" s="58">
        <f t="shared" si="9"/>
        <v>4</v>
      </c>
      <c r="T14" s="58">
        <f t="shared" si="9"/>
        <v>6</v>
      </c>
      <c r="U14" s="92">
        <f t="shared" si="4"/>
        <v>43.75</v>
      </c>
      <c r="V14" s="92">
        <f t="shared" si="5"/>
        <v>80</v>
      </c>
      <c r="W14" s="92">
        <f t="shared" si="6"/>
        <v>60</v>
      </c>
    </row>
    <row r="15">
      <c r="A15" s="31">
        <v>6.0</v>
      </c>
      <c r="B15" s="32" t="s">
        <v>24</v>
      </c>
      <c r="C15" s="15">
        <v>2.0</v>
      </c>
      <c r="D15" s="15">
        <v>3.0</v>
      </c>
      <c r="E15" s="15">
        <v>3.0</v>
      </c>
      <c r="F15" s="15">
        <v>1.0</v>
      </c>
      <c r="G15" s="14"/>
      <c r="H15" s="15">
        <v>3.0</v>
      </c>
      <c r="I15" s="15">
        <v>4.0</v>
      </c>
      <c r="J15" s="15">
        <v>1.0</v>
      </c>
      <c r="K15" s="15">
        <v>1.0</v>
      </c>
      <c r="L15" s="15">
        <v>4.0</v>
      </c>
      <c r="M15" s="15">
        <v>1.0</v>
      </c>
      <c r="N15" s="15">
        <v>0.0</v>
      </c>
      <c r="O15" s="15">
        <v>4.0</v>
      </c>
      <c r="P15" s="14"/>
      <c r="Q15" s="15">
        <v>3.0</v>
      </c>
      <c r="R15" s="58">
        <f t="shared" ref="R15:T15" si="10">SUM(C15,F15,I15,L15,O15)</f>
        <v>15</v>
      </c>
      <c r="S15" s="58">
        <f t="shared" si="10"/>
        <v>5</v>
      </c>
      <c r="T15" s="58">
        <f t="shared" si="10"/>
        <v>10</v>
      </c>
      <c r="U15" s="92">
        <f t="shared" si="4"/>
        <v>93.75</v>
      </c>
      <c r="V15" s="92">
        <f t="shared" si="5"/>
        <v>100</v>
      </c>
      <c r="W15" s="92">
        <f t="shared" si="6"/>
        <v>100</v>
      </c>
    </row>
    <row r="16">
      <c r="A16" s="31">
        <v>7.0</v>
      </c>
      <c r="B16" s="32" t="s">
        <v>25</v>
      </c>
      <c r="C16" s="15">
        <v>2.0</v>
      </c>
      <c r="D16" s="15">
        <v>3.0</v>
      </c>
      <c r="E16" s="15">
        <v>3.0</v>
      </c>
      <c r="F16" s="15">
        <v>1.0</v>
      </c>
      <c r="G16" s="14"/>
      <c r="H16" s="15">
        <v>3.0</v>
      </c>
      <c r="I16" s="15">
        <v>4.0</v>
      </c>
      <c r="J16" s="15">
        <v>1.0</v>
      </c>
      <c r="K16" s="15">
        <v>1.0</v>
      </c>
      <c r="L16" s="15">
        <v>4.0</v>
      </c>
      <c r="M16" s="15">
        <v>1.0</v>
      </c>
      <c r="N16" s="15">
        <v>0.0</v>
      </c>
      <c r="O16" s="15">
        <v>4.0</v>
      </c>
      <c r="P16" s="14"/>
      <c r="Q16" s="15">
        <v>3.0</v>
      </c>
      <c r="R16" s="58">
        <f t="shared" ref="R16:T16" si="11">SUM(C16,F16,I16,L16,O16)</f>
        <v>15</v>
      </c>
      <c r="S16" s="58">
        <f t="shared" si="11"/>
        <v>5</v>
      </c>
      <c r="T16" s="58">
        <f t="shared" si="11"/>
        <v>10</v>
      </c>
      <c r="U16" s="92">
        <f t="shared" si="4"/>
        <v>93.75</v>
      </c>
      <c r="V16" s="92">
        <f t="shared" si="5"/>
        <v>100</v>
      </c>
      <c r="W16" s="92">
        <f t="shared" si="6"/>
        <v>100</v>
      </c>
    </row>
    <row r="17">
      <c r="A17" s="31">
        <v>8.0</v>
      </c>
      <c r="B17" s="32" t="s">
        <v>26</v>
      </c>
      <c r="C17" s="15">
        <v>2.0</v>
      </c>
      <c r="D17" s="15">
        <v>2.0</v>
      </c>
      <c r="E17" s="15">
        <v>3.0</v>
      </c>
      <c r="F17" s="15">
        <v>1.0</v>
      </c>
      <c r="G17" s="14"/>
      <c r="H17" s="15">
        <v>2.0</v>
      </c>
      <c r="I17" s="15">
        <v>3.0</v>
      </c>
      <c r="J17" s="15">
        <v>1.0</v>
      </c>
      <c r="K17" s="15">
        <v>0.0</v>
      </c>
      <c r="L17" s="15">
        <v>3.0</v>
      </c>
      <c r="M17" s="15">
        <v>1.0</v>
      </c>
      <c r="N17" s="15">
        <v>0.0</v>
      </c>
      <c r="O17" s="15">
        <v>3.0</v>
      </c>
      <c r="P17" s="14"/>
      <c r="Q17" s="15">
        <v>3.0</v>
      </c>
      <c r="R17" s="58">
        <f t="shared" ref="R17:T17" si="12">SUM(C17,F17,I17,L17,O17)</f>
        <v>12</v>
      </c>
      <c r="S17" s="58">
        <f t="shared" si="12"/>
        <v>4</v>
      </c>
      <c r="T17" s="58">
        <f t="shared" si="12"/>
        <v>8</v>
      </c>
      <c r="U17" s="92">
        <f t="shared" si="4"/>
        <v>75</v>
      </c>
      <c r="V17" s="92">
        <f t="shared" si="5"/>
        <v>80</v>
      </c>
      <c r="W17" s="92">
        <f t="shared" si="6"/>
        <v>80</v>
      </c>
    </row>
    <row r="18">
      <c r="A18" s="31">
        <v>9.0</v>
      </c>
      <c r="B18" s="32" t="s">
        <v>27</v>
      </c>
      <c r="C18" s="15">
        <v>1.0</v>
      </c>
      <c r="D18" s="15">
        <v>3.0</v>
      </c>
      <c r="E18" s="15">
        <v>3.0</v>
      </c>
      <c r="F18" s="15">
        <v>1.0</v>
      </c>
      <c r="G18" s="14"/>
      <c r="H18" s="15">
        <v>3.0</v>
      </c>
      <c r="I18" s="15">
        <v>4.0</v>
      </c>
      <c r="J18" s="15">
        <v>1.0</v>
      </c>
      <c r="K18" s="15">
        <v>1.0</v>
      </c>
      <c r="L18" s="15">
        <v>4.0</v>
      </c>
      <c r="M18" s="15">
        <v>1.0</v>
      </c>
      <c r="N18" s="15">
        <v>0.0</v>
      </c>
      <c r="O18" s="15">
        <v>3.0</v>
      </c>
      <c r="P18" s="14"/>
      <c r="Q18" s="15">
        <v>2.0</v>
      </c>
      <c r="R18" s="58">
        <f t="shared" ref="R18:T18" si="13">SUM(C18,F18,I18,L18,O18)</f>
        <v>13</v>
      </c>
      <c r="S18" s="58">
        <f t="shared" si="13"/>
        <v>5</v>
      </c>
      <c r="T18" s="58">
        <f t="shared" si="13"/>
        <v>9</v>
      </c>
      <c r="U18" s="92">
        <f t="shared" si="4"/>
        <v>81.25</v>
      </c>
      <c r="V18" s="92">
        <f t="shared" si="5"/>
        <v>100</v>
      </c>
      <c r="W18" s="92">
        <f t="shared" si="6"/>
        <v>90</v>
      </c>
    </row>
    <row r="19">
      <c r="A19" s="31">
        <v>10.0</v>
      </c>
      <c r="B19" s="32" t="s">
        <v>28</v>
      </c>
      <c r="C19" s="15">
        <v>0.0</v>
      </c>
      <c r="D19" s="15">
        <v>1.0</v>
      </c>
      <c r="E19" s="15">
        <v>2.0</v>
      </c>
      <c r="F19" s="15">
        <v>1.0</v>
      </c>
      <c r="G19" s="14"/>
      <c r="H19" s="15">
        <v>0.0</v>
      </c>
      <c r="I19" s="15">
        <v>0.0</v>
      </c>
      <c r="J19" s="15">
        <v>1.0</v>
      </c>
      <c r="K19" s="15">
        <v>0.0</v>
      </c>
      <c r="L19" s="15">
        <v>2.0</v>
      </c>
      <c r="M19" s="15">
        <v>1.0</v>
      </c>
      <c r="N19" s="15">
        <v>0.0</v>
      </c>
      <c r="O19" s="15">
        <v>0.0</v>
      </c>
      <c r="P19" s="14"/>
      <c r="Q19" s="15">
        <v>1.0</v>
      </c>
      <c r="R19" s="58">
        <f t="shared" ref="R19:T19" si="14">SUM(C19,F19,I19,L19,O19)</f>
        <v>3</v>
      </c>
      <c r="S19" s="58">
        <f t="shared" si="14"/>
        <v>3</v>
      </c>
      <c r="T19" s="58">
        <f t="shared" si="14"/>
        <v>3</v>
      </c>
      <c r="U19" s="92">
        <f t="shared" si="4"/>
        <v>18.75</v>
      </c>
      <c r="V19" s="92">
        <f t="shared" si="5"/>
        <v>60</v>
      </c>
      <c r="W19" s="92">
        <f t="shared" si="6"/>
        <v>30</v>
      </c>
    </row>
    <row r="20">
      <c r="A20" s="31">
        <v>11.0</v>
      </c>
      <c r="B20" s="32" t="s">
        <v>29</v>
      </c>
      <c r="C20" s="15">
        <v>1.0</v>
      </c>
      <c r="D20" s="15">
        <v>1.0</v>
      </c>
      <c r="E20" s="15">
        <v>2.0</v>
      </c>
      <c r="F20" s="15">
        <v>1.0</v>
      </c>
      <c r="G20" s="14"/>
      <c r="H20" s="15">
        <v>1.0</v>
      </c>
      <c r="I20" s="15">
        <v>1.0</v>
      </c>
      <c r="J20" s="15">
        <v>1.0</v>
      </c>
      <c r="K20" s="15">
        <v>0.0</v>
      </c>
      <c r="L20" s="15">
        <v>1.0</v>
      </c>
      <c r="M20" s="15">
        <v>1.0</v>
      </c>
      <c r="N20" s="15">
        <v>0.0</v>
      </c>
      <c r="O20" s="15">
        <v>1.0</v>
      </c>
      <c r="P20" s="14"/>
      <c r="Q20" s="15">
        <v>1.0</v>
      </c>
      <c r="R20" s="58">
        <f t="shared" ref="R20:T20" si="15">SUM(C20,F20,I20,L20,O20)</f>
        <v>5</v>
      </c>
      <c r="S20" s="58">
        <f t="shared" si="15"/>
        <v>3</v>
      </c>
      <c r="T20" s="58">
        <f t="shared" si="15"/>
        <v>4</v>
      </c>
      <c r="U20" s="92">
        <f t="shared" si="4"/>
        <v>31.25</v>
      </c>
      <c r="V20" s="92">
        <f t="shared" si="5"/>
        <v>60</v>
      </c>
      <c r="W20" s="92">
        <f t="shared" si="6"/>
        <v>40</v>
      </c>
    </row>
    <row r="21">
      <c r="A21" s="31">
        <v>12.0</v>
      </c>
      <c r="B21" s="32" t="s">
        <v>30</v>
      </c>
      <c r="C21" s="15">
        <v>2.0</v>
      </c>
      <c r="D21" s="15">
        <v>3.0</v>
      </c>
      <c r="E21" s="15">
        <v>3.0</v>
      </c>
      <c r="F21" s="15">
        <v>1.0</v>
      </c>
      <c r="G21" s="14"/>
      <c r="H21" s="15">
        <v>3.0</v>
      </c>
      <c r="I21" s="15">
        <v>4.0</v>
      </c>
      <c r="J21" s="15">
        <v>1.0</v>
      </c>
      <c r="K21" s="15">
        <v>1.0</v>
      </c>
      <c r="L21" s="15">
        <v>4.0</v>
      </c>
      <c r="M21" s="15">
        <v>1.0</v>
      </c>
      <c r="N21" s="15">
        <v>0.0</v>
      </c>
      <c r="O21" s="15">
        <v>4.0</v>
      </c>
      <c r="P21" s="14"/>
      <c r="Q21" s="15">
        <v>3.0</v>
      </c>
      <c r="R21" s="58">
        <f t="shared" ref="R21:T21" si="16">SUM(C21,F21,I21,L21,O21)</f>
        <v>15</v>
      </c>
      <c r="S21" s="58">
        <f t="shared" si="16"/>
        <v>5</v>
      </c>
      <c r="T21" s="58">
        <f t="shared" si="16"/>
        <v>10</v>
      </c>
      <c r="U21" s="92">
        <f t="shared" si="4"/>
        <v>93.75</v>
      </c>
      <c r="V21" s="92">
        <f t="shared" si="5"/>
        <v>100</v>
      </c>
      <c r="W21" s="92">
        <f t="shared" si="6"/>
        <v>100</v>
      </c>
    </row>
    <row r="22">
      <c r="A22" s="31">
        <v>13.0</v>
      </c>
      <c r="B22" s="32" t="s">
        <v>31</v>
      </c>
      <c r="C22" s="15">
        <v>2.0</v>
      </c>
      <c r="D22" s="15">
        <v>2.0</v>
      </c>
      <c r="E22" s="15">
        <v>3.0</v>
      </c>
      <c r="F22" s="15">
        <v>1.0</v>
      </c>
      <c r="G22" s="14"/>
      <c r="H22" s="15">
        <v>2.0</v>
      </c>
      <c r="I22" s="15">
        <v>3.0</v>
      </c>
      <c r="J22" s="15">
        <v>1.0</v>
      </c>
      <c r="K22" s="15">
        <v>0.0</v>
      </c>
      <c r="L22" s="15">
        <v>2.0</v>
      </c>
      <c r="M22" s="15">
        <v>1.0</v>
      </c>
      <c r="N22" s="15">
        <v>0.0</v>
      </c>
      <c r="O22" s="15">
        <v>3.0</v>
      </c>
      <c r="P22" s="14"/>
      <c r="Q22" s="15">
        <v>3.0</v>
      </c>
      <c r="R22" s="58">
        <f t="shared" ref="R22:T22" si="17">SUM(C22,F22,I22,L22,O22)</f>
        <v>11</v>
      </c>
      <c r="S22" s="58">
        <f t="shared" si="17"/>
        <v>4</v>
      </c>
      <c r="T22" s="58">
        <f t="shared" si="17"/>
        <v>8</v>
      </c>
      <c r="U22" s="92">
        <f t="shared" si="4"/>
        <v>68.75</v>
      </c>
      <c r="V22" s="92">
        <f t="shared" si="5"/>
        <v>80</v>
      </c>
      <c r="W22" s="92">
        <f t="shared" si="6"/>
        <v>80</v>
      </c>
    </row>
    <row r="23">
      <c r="A23" s="31">
        <v>14.0</v>
      </c>
      <c r="B23" s="32" t="s">
        <v>32</v>
      </c>
      <c r="C23" s="15">
        <v>2.0</v>
      </c>
      <c r="D23" s="15">
        <v>3.0</v>
      </c>
      <c r="E23" s="15">
        <v>3.0</v>
      </c>
      <c r="F23" s="15">
        <v>1.0</v>
      </c>
      <c r="G23" s="14"/>
      <c r="H23" s="15">
        <v>3.0</v>
      </c>
      <c r="I23" s="15">
        <v>4.0</v>
      </c>
      <c r="J23" s="15">
        <v>1.0</v>
      </c>
      <c r="K23" s="15">
        <v>1.0</v>
      </c>
      <c r="L23" s="15">
        <v>4.0</v>
      </c>
      <c r="M23" s="15">
        <v>1.0</v>
      </c>
      <c r="N23" s="15">
        <v>0.0</v>
      </c>
      <c r="O23" s="15">
        <v>4.0</v>
      </c>
      <c r="P23" s="14"/>
      <c r="Q23" s="15">
        <v>3.0</v>
      </c>
      <c r="R23" s="58">
        <f t="shared" ref="R23:T23" si="18">SUM(C23,F23,I23,L23,O23)</f>
        <v>15</v>
      </c>
      <c r="S23" s="58">
        <f t="shared" si="18"/>
        <v>5</v>
      </c>
      <c r="T23" s="58">
        <f t="shared" si="18"/>
        <v>10</v>
      </c>
      <c r="U23" s="92">
        <f t="shared" si="4"/>
        <v>93.75</v>
      </c>
      <c r="V23" s="92">
        <f t="shared" si="5"/>
        <v>100</v>
      </c>
      <c r="W23" s="92">
        <f t="shared" si="6"/>
        <v>100</v>
      </c>
    </row>
    <row r="24">
      <c r="A24" s="31">
        <v>15.0</v>
      </c>
      <c r="B24" s="32" t="s">
        <v>33</v>
      </c>
      <c r="C24" s="15">
        <v>2.0</v>
      </c>
      <c r="D24" s="15">
        <v>3.0</v>
      </c>
      <c r="E24" s="15">
        <v>3.0</v>
      </c>
      <c r="F24" s="15">
        <v>1.0</v>
      </c>
      <c r="G24" s="14"/>
      <c r="H24" s="15">
        <v>3.0</v>
      </c>
      <c r="I24" s="15">
        <v>4.0</v>
      </c>
      <c r="J24" s="15">
        <v>1.0</v>
      </c>
      <c r="K24" s="15">
        <v>1.0</v>
      </c>
      <c r="L24" s="15">
        <v>4.0</v>
      </c>
      <c r="M24" s="15">
        <v>1.0</v>
      </c>
      <c r="N24" s="15">
        <v>0.0</v>
      </c>
      <c r="O24" s="15">
        <v>4.0</v>
      </c>
      <c r="P24" s="14"/>
      <c r="Q24" s="15">
        <v>3.0</v>
      </c>
      <c r="R24" s="58">
        <f t="shared" ref="R24:T24" si="19">SUM(C24,F24,I24,L24,O24)</f>
        <v>15</v>
      </c>
      <c r="S24" s="58">
        <f t="shared" si="19"/>
        <v>5</v>
      </c>
      <c r="T24" s="58">
        <f t="shared" si="19"/>
        <v>10</v>
      </c>
      <c r="U24" s="92">
        <f t="shared" si="4"/>
        <v>93.75</v>
      </c>
      <c r="V24" s="92">
        <f t="shared" si="5"/>
        <v>100</v>
      </c>
      <c r="W24" s="92">
        <f t="shared" si="6"/>
        <v>100</v>
      </c>
    </row>
    <row r="25">
      <c r="A25" s="31">
        <v>16.0</v>
      </c>
      <c r="B25" s="32" t="s">
        <v>34</v>
      </c>
      <c r="C25" s="15">
        <v>2.0</v>
      </c>
      <c r="D25" s="15">
        <v>3.0</v>
      </c>
      <c r="E25" s="15">
        <v>3.0</v>
      </c>
      <c r="F25" s="15">
        <v>1.0</v>
      </c>
      <c r="G25" s="14"/>
      <c r="H25" s="15">
        <v>3.0</v>
      </c>
      <c r="I25" s="15">
        <v>4.0</v>
      </c>
      <c r="J25" s="15">
        <v>1.0</v>
      </c>
      <c r="K25" s="15">
        <v>1.0</v>
      </c>
      <c r="L25" s="15">
        <v>4.0</v>
      </c>
      <c r="M25" s="15">
        <v>1.0</v>
      </c>
      <c r="N25" s="15">
        <v>0.0</v>
      </c>
      <c r="O25" s="15">
        <v>4.0</v>
      </c>
      <c r="P25" s="14"/>
      <c r="Q25" s="15">
        <v>3.0</v>
      </c>
      <c r="R25" s="58">
        <f t="shared" ref="R25:T25" si="20">SUM(C25,F25,I25,L25,O25)</f>
        <v>15</v>
      </c>
      <c r="S25" s="58">
        <f t="shared" si="20"/>
        <v>5</v>
      </c>
      <c r="T25" s="58">
        <f t="shared" si="20"/>
        <v>10</v>
      </c>
      <c r="U25" s="92">
        <f t="shared" si="4"/>
        <v>93.75</v>
      </c>
      <c r="V25" s="92">
        <f t="shared" si="5"/>
        <v>100</v>
      </c>
      <c r="W25" s="92">
        <f t="shared" si="6"/>
        <v>100</v>
      </c>
    </row>
    <row r="26">
      <c r="A26" s="31">
        <v>17.0</v>
      </c>
      <c r="B26" s="32" t="s">
        <v>35</v>
      </c>
      <c r="C26" s="15">
        <v>2.0</v>
      </c>
      <c r="D26" s="15">
        <v>3.0</v>
      </c>
      <c r="E26" s="15">
        <v>3.0</v>
      </c>
      <c r="F26" s="15">
        <v>1.0</v>
      </c>
      <c r="G26" s="14"/>
      <c r="H26" s="15">
        <v>3.0</v>
      </c>
      <c r="I26" s="15">
        <v>4.0</v>
      </c>
      <c r="J26" s="15">
        <v>1.0</v>
      </c>
      <c r="K26" s="15">
        <v>1.0</v>
      </c>
      <c r="L26" s="15">
        <v>4.0</v>
      </c>
      <c r="M26" s="15">
        <v>1.0</v>
      </c>
      <c r="N26" s="15">
        <v>0.0</v>
      </c>
      <c r="O26" s="15">
        <v>4.0</v>
      </c>
      <c r="P26" s="14"/>
      <c r="Q26" s="15">
        <v>3.0</v>
      </c>
      <c r="R26" s="58">
        <f t="shared" ref="R26:T26" si="21">SUM(C26,F26,I26,L26,O26)</f>
        <v>15</v>
      </c>
      <c r="S26" s="58">
        <f t="shared" si="21"/>
        <v>5</v>
      </c>
      <c r="T26" s="58">
        <f t="shared" si="21"/>
        <v>10</v>
      </c>
      <c r="U26" s="92">
        <f t="shared" si="4"/>
        <v>93.75</v>
      </c>
      <c r="V26" s="92">
        <f t="shared" si="5"/>
        <v>100</v>
      </c>
      <c r="W26" s="92">
        <f t="shared" si="6"/>
        <v>100</v>
      </c>
    </row>
    <row r="27">
      <c r="A27" s="31">
        <v>18.0</v>
      </c>
      <c r="B27" s="32" t="s">
        <v>36</v>
      </c>
      <c r="C27" s="15">
        <v>2.0</v>
      </c>
      <c r="D27" s="15">
        <v>3.0</v>
      </c>
      <c r="E27" s="15">
        <v>3.0</v>
      </c>
      <c r="F27" s="15">
        <v>1.0</v>
      </c>
      <c r="G27" s="14"/>
      <c r="H27" s="15">
        <v>3.0</v>
      </c>
      <c r="I27" s="15">
        <v>4.0</v>
      </c>
      <c r="J27" s="15">
        <v>1.0</v>
      </c>
      <c r="K27" s="15">
        <v>1.0</v>
      </c>
      <c r="L27" s="15">
        <v>4.0</v>
      </c>
      <c r="M27" s="15">
        <v>1.0</v>
      </c>
      <c r="N27" s="15">
        <v>0.0</v>
      </c>
      <c r="O27" s="15">
        <v>4.0</v>
      </c>
      <c r="P27" s="14"/>
      <c r="Q27" s="15">
        <v>3.0</v>
      </c>
      <c r="R27" s="58">
        <f t="shared" ref="R27:T27" si="22">SUM(C27,F27,I27,L27,O27)</f>
        <v>15</v>
      </c>
      <c r="S27" s="58">
        <f t="shared" si="22"/>
        <v>5</v>
      </c>
      <c r="T27" s="58">
        <f t="shared" si="22"/>
        <v>10</v>
      </c>
      <c r="U27" s="92">
        <f t="shared" si="4"/>
        <v>93.75</v>
      </c>
      <c r="V27" s="92">
        <f t="shared" si="5"/>
        <v>100</v>
      </c>
      <c r="W27" s="92">
        <f t="shared" si="6"/>
        <v>100</v>
      </c>
    </row>
    <row r="28">
      <c r="A28" s="105">
        <v>19.0</v>
      </c>
      <c r="B28" s="106" t="s">
        <v>37</v>
      </c>
      <c r="C28" s="107">
        <v>0.0</v>
      </c>
      <c r="D28" s="107">
        <v>2.0</v>
      </c>
      <c r="E28" s="107">
        <v>1.0</v>
      </c>
      <c r="F28" s="107">
        <v>0.0</v>
      </c>
      <c r="G28" s="108"/>
      <c r="H28" s="107">
        <v>0.0</v>
      </c>
      <c r="I28" s="107">
        <v>0.0</v>
      </c>
      <c r="J28" s="107">
        <v>0.0</v>
      </c>
      <c r="K28" s="107">
        <v>0.0</v>
      </c>
      <c r="L28" s="107">
        <v>1.0</v>
      </c>
      <c r="M28" s="107">
        <v>0.0</v>
      </c>
      <c r="N28" s="15">
        <v>0.0</v>
      </c>
      <c r="O28" s="107">
        <v>0.0</v>
      </c>
      <c r="P28" s="108"/>
      <c r="Q28" s="107">
        <v>0.0</v>
      </c>
      <c r="R28" s="109">
        <f t="shared" ref="R28:T28" si="23">SUM(C28,F28,I28,L28,O28)</f>
        <v>1</v>
      </c>
      <c r="S28" s="109">
        <f t="shared" si="23"/>
        <v>2</v>
      </c>
      <c r="T28" s="109">
        <f t="shared" si="23"/>
        <v>1</v>
      </c>
      <c r="U28" s="92">
        <f t="shared" si="4"/>
        <v>6.25</v>
      </c>
      <c r="V28" s="92">
        <f t="shared" si="5"/>
        <v>40</v>
      </c>
      <c r="W28" s="92">
        <f t="shared" si="6"/>
        <v>10</v>
      </c>
    </row>
    <row r="29">
      <c r="A29" s="110">
        <v>20.0</v>
      </c>
      <c r="B29" s="111" t="s">
        <v>38</v>
      </c>
      <c r="C29" s="112">
        <v>1.0</v>
      </c>
      <c r="D29" s="112">
        <v>2.0</v>
      </c>
      <c r="E29" s="112">
        <v>2.0</v>
      </c>
      <c r="F29" s="112">
        <v>1.0</v>
      </c>
      <c r="G29" s="113"/>
      <c r="H29" s="112">
        <v>1.0</v>
      </c>
      <c r="I29" s="112">
        <v>2.0</v>
      </c>
      <c r="J29" s="112">
        <v>1.0</v>
      </c>
      <c r="K29" s="112">
        <v>0.0</v>
      </c>
      <c r="L29" s="112">
        <v>2.0</v>
      </c>
      <c r="M29" s="112">
        <v>1.0</v>
      </c>
      <c r="N29" s="15">
        <v>0.0</v>
      </c>
      <c r="O29" s="112">
        <v>2.0</v>
      </c>
      <c r="P29" s="113"/>
      <c r="Q29" s="112">
        <v>3.0</v>
      </c>
      <c r="R29" s="114">
        <f t="shared" ref="R29:T29" si="24">SUM(C29,F29,I29,L29,O29)</f>
        <v>8</v>
      </c>
      <c r="S29" s="114">
        <f t="shared" si="24"/>
        <v>4</v>
      </c>
      <c r="T29" s="114">
        <f t="shared" si="24"/>
        <v>6</v>
      </c>
      <c r="U29" s="92">
        <f t="shared" si="4"/>
        <v>50</v>
      </c>
      <c r="V29" s="92">
        <f t="shared" si="5"/>
        <v>80</v>
      </c>
      <c r="W29" s="115">
        <f t="shared" si="6"/>
        <v>60</v>
      </c>
    </row>
    <row r="30">
      <c r="A30" s="31">
        <v>21.0</v>
      </c>
      <c r="B30" s="32" t="s">
        <v>39</v>
      </c>
      <c r="C30" s="116">
        <v>2.0</v>
      </c>
      <c r="D30" s="116">
        <v>3.0</v>
      </c>
      <c r="E30" s="116">
        <v>3.0</v>
      </c>
      <c r="F30" s="116">
        <v>1.0</v>
      </c>
      <c r="G30" s="117"/>
      <c r="H30" s="116">
        <v>3.0</v>
      </c>
      <c r="I30" s="116">
        <v>4.0</v>
      </c>
      <c r="J30" s="116">
        <v>1.0</v>
      </c>
      <c r="K30" s="116">
        <v>1.0</v>
      </c>
      <c r="L30" s="116">
        <v>4.0</v>
      </c>
      <c r="M30" s="116">
        <v>1.0</v>
      </c>
      <c r="N30" s="15">
        <v>0.0</v>
      </c>
      <c r="O30" s="116">
        <v>4.0</v>
      </c>
      <c r="P30" s="117"/>
      <c r="Q30" s="116">
        <v>3.0</v>
      </c>
      <c r="R30" s="118">
        <f t="shared" ref="R30:T30" si="25">SUM(C30,F30,I30,L30,O30)</f>
        <v>15</v>
      </c>
      <c r="S30" s="118">
        <f t="shared" si="25"/>
        <v>5</v>
      </c>
      <c r="T30" s="118">
        <f t="shared" si="25"/>
        <v>10</v>
      </c>
      <c r="U30" s="92">
        <f t="shared" si="4"/>
        <v>93.75</v>
      </c>
      <c r="V30" s="92">
        <f t="shared" si="5"/>
        <v>100</v>
      </c>
      <c r="W30" s="92">
        <f t="shared" si="6"/>
        <v>100</v>
      </c>
    </row>
    <row r="31">
      <c r="A31" s="31">
        <v>22.0</v>
      </c>
      <c r="B31" s="32" t="s">
        <v>40</v>
      </c>
      <c r="C31" s="15">
        <v>2.0</v>
      </c>
      <c r="D31" s="15">
        <v>3.0</v>
      </c>
      <c r="E31" s="15">
        <v>3.0</v>
      </c>
      <c r="F31" s="15">
        <v>1.0</v>
      </c>
      <c r="G31" s="14"/>
      <c r="H31" s="15">
        <v>3.0</v>
      </c>
      <c r="I31" s="15">
        <v>4.0</v>
      </c>
      <c r="J31" s="15">
        <v>1.0</v>
      </c>
      <c r="K31" s="15">
        <v>1.0</v>
      </c>
      <c r="L31" s="15">
        <v>4.0</v>
      </c>
      <c r="M31" s="15">
        <v>1.0</v>
      </c>
      <c r="N31" s="15">
        <v>0.0</v>
      </c>
      <c r="O31" s="15">
        <v>4.0</v>
      </c>
      <c r="P31" s="14"/>
      <c r="Q31" s="15">
        <v>3.0</v>
      </c>
      <c r="R31" s="58">
        <f t="shared" ref="R31:T31" si="26">SUM(C31,F31,I31,L31,O31)</f>
        <v>15</v>
      </c>
      <c r="S31" s="58">
        <f t="shared" si="26"/>
        <v>5</v>
      </c>
      <c r="T31" s="58">
        <f t="shared" si="26"/>
        <v>10</v>
      </c>
      <c r="U31" s="92">
        <f t="shared" si="4"/>
        <v>93.75</v>
      </c>
      <c r="V31" s="92">
        <f t="shared" si="5"/>
        <v>100</v>
      </c>
      <c r="W31" s="92">
        <f t="shared" si="6"/>
        <v>100</v>
      </c>
    </row>
    <row r="32">
      <c r="A32" s="31">
        <v>23.0</v>
      </c>
      <c r="B32" s="32" t="s">
        <v>41</v>
      </c>
      <c r="C32" s="15">
        <v>2.0</v>
      </c>
      <c r="D32" s="15">
        <v>2.0</v>
      </c>
      <c r="E32" s="15">
        <v>2.0</v>
      </c>
      <c r="F32" s="15">
        <v>1.0</v>
      </c>
      <c r="G32" s="14"/>
      <c r="H32" s="15">
        <v>2.0</v>
      </c>
      <c r="I32" s="15">
        <v>3.0</v>
      </c>
      <c r="J32" s="15">
        <v>1.0</v>
      </c>
      <c r="K32" s="15">
        <v>0.0</v>
      </c>
      <c r="L32" s="15">
        <v>2.0</v>
      </c>
      <c r="M32" s="15">
        <v>1.0</v>
      </c>
      <c r="N32" s="15">
        <v>0.0</v>
      </c>
      <c r="O32" s="15">
        <v>3.0</v>
      </c>
      <c r="P32" s="14"/>
      <c r="Q32" s="15">
        <v>2.0</v>
      </c>
      <c r="R32" s="58">
        <f t="shared" ref="R32:T32" si="27">SUM(C32,F32,I32,L32,O32)</f>
        <v>11</v>
      </c>
      <c r="S32" s="58">
        <f t="shared" si="27"/>
        <v>4</v>
      </c>
      <c r="T32" s="58">
        <f t="shared" si="27"/>
        <v>6</v>
      </c>
      <c r="U32" s="92">
        <f t="shared" si="4"/>
        <v>68.75</v>
      </c>
      <c r="V32" s="92">
        <f t="shared" si="5"/>
        <v>80</v>
      </c>
      <c r="W32" s="92">
        <f t="shared" si="6"/>
        <v>60</v>
      </c>
    </row>
    <row r="33">
      <c r="A33" s="31">
        <v>24.0</v>
      </c>
      <c r="B33" s="32" t="s">
        <v>42</v>
      </c>
      <c r="C33" s="15">
        <v>2.0</v>
      </c>
      <c r="D33" s="15">
        <v>3.0</v>
      </c>
      <c r="E33" s="15">
        <v>2.0</v>
      </c>
      <c r="F33" s="15">
        <v>1.0</v>
      </c>
      <c r="G33" s="14"/>
      <c r="H33" s="15">
        <v>3.0</v>
      </c>
      <c r="I33" s="15">
        <v>4.0</v>
      </c>
      <c r="J33" s="15">
        <v>1.0</v>
      </c>
      <c r="K33" s="15">
        <v>0.0</v>
      </c>
      <c r="L33" s="15">
        <v>3.0</v>
      </c>
      <c r="M33" s="15">
        <v>1.0</v>
      </c>
      <c r="N33" s="15">
        <v>0.0</v>
      </c>
      <c r="O33" s="15">
        <v>4.0</v>
      </c>
      <c r="P33" s="14"/>
      <c r="Q33" s="15">
        <v>2.0</v>
      </c>
      <c r="R33" s="58">
        <f t="shared" ref="R33:T33" si="28">SUM(C33,F33,I33,L33,O33)</f>
        <v>14</v>
      </c>
      <c r="S33" s="58">
        <f t="shared" si="28"/>
        <v>5</v>
      </c>
      <c r="T33" s="58">
        <f t="shared" si="28"/>
        <v>7</v>
      </c>
      <c r="U33" s="92">
        <f t="shared" si="4"/>
        <v>87.5</v>
      </c>
      <c r="V33" s="92">
        <f t="shared" si="5"/>
        <v>100</v>
      </c>
      <c r="W33" s="92">
        <f t="shared" si="6"/>
        <v>70</v>
      </c>
    </row>
    <row r="34">
      <c r="A34" s="31">
        <v>25.0</v>
      </c>
      <c r="B34" s="32" t="s">
        <v>43</v>
      </c>
      <c r="C34" s="15">
        <v>1.0</v>
      </c>
      <c r="D34" s="15">
        <v>2.0</v>
      </c>
      <c r="E34" s="15">
        <v>1.0</v>
      </c>
      <c r="F34" s="15">
        <v>0.0</v>
      </c>
      <c r="G34" s="14"/>
      <c r="H34" s="15">
        <v>1.0</v>
      </c>
      <c r="I34" s="15">
        <v>2.0</v>
      </c>
      <c r="J34" s="15">
        <v>0.0</v>
      </c>
      <c r="K34" s="15">
        <v>0.0</v>
      </c>
      <c r="L34" s="15">
        <v>1.0</v>
      </c>
      <c r="M34" s="15">
        <v>0.0</v>
      </c>
      <c r="N34" s="15">
        <v>0.0</v>
      </c>
      <c r="O34" s="15">
        <v>2.0</v>
      </c>
      <c r="P34" s="14"/>
      <c r="Q34" s="15">
        <v>1.0</v>
      </c>
      <c r="R34" s="58">
        <f t="shared" ref="R34:T34" si="29">SUM(C34,F34,I34,L34,O34)</f>
        <v>6</v>
      </c>
      <c r="S34" s="58">
        <f t="shared" si="29"/>
        <v>2</v>
      </c>
      <c r="T34" s="58">
        <f t="shared" si="29"/>
        <v>3</v>
      </c>
      <c r="U34" s="92">
        <f t="shared" si="4"/>
        <v>37.5</v>
      </c>
      <c r="V34" s="92">
        <f t="shared" si="5"/>
        <v>40</v>
      </c>
      <c r="W34" s="92">
        <f t="shared" si="6"/>
        <v>30</v>
      </c>
    </row>
    <row r="35">
      <c r="A35" s="31">
        <v>26.0</v>
      </c>
      <c r="B35" s="32" t="s">
        <v>44</v>
      </c>
      <c r="C35" s="15">
        <v>2.0</v>
      </c>
      <c r="D35" s="15">
        <v>3.0</v>
      </c>
      <c r="E35" s="15">
        <v>3.0</v>
      </c>
      <c r="F35" s="15">
        <v>1.0</v>
      </c>
      <c r="G35" s="14"/>
      <c r="H35" s="15">
        <v>3.0</v>
      </c>
      <c r="I35" s="15">
        <v>4.0</v>
      </c>
      <c r="J35" s="15">
        <v>1.0</v>
      </c>
      <c r="K35" s="15">
        <v>1.0</v>
      </c>
      <c r="L35" s="15">
        <v>4.0</v>
      </c>
      <c r="M35" s="15">
        <v>1.0</v>
      </c>
      <c r="N35" s="15">
        <v>0.0</v>
      </c>
      <c r="O35" s="15">
        <v>4.0</v>
      </c>
      <c r="P35" s="14"/>
      <c r="Q35" s="15">
        <v>3.0</v>
      </c>
      <c r="R35" s="58">
        <f t="shared" ref="R35:T35" si="30">SUM(C35,F35,I35,L35,O35)</f>
        <v>15</v>
      </c>
      <c r="S35" s="58">
        <f t="shared" si="30"/>
        <v>5</v>
      </c>
      <c r="T35" s="58">
        <f t="shared" si="30"/>
        <v>10</v>
      </c>
      <c r="U35" s="92">
        <f t="shared" si="4"/>
        <v>93.75</v>
      </c>
      <c r="V35" s="92">
        <f t="shared" si="5"/>
        <v>100</v>
      </c>
      <c r="W35" s="92">
        <f t="shared" si="6"/>
        <v>100</v>
      </c>
    </row>
    <row r="36">
      <c r="A36" s="31">
        <v>27.0</v>
      </c>
      <c r="B36" s="32" t="s">
        <v>45</v>
      </c>
      <c r="C36" s="15">
        <v>2.0</v>
      </c>
      <c r="D36" s="15">
        <v>3.0</v>
      </c>
      <c r="E36" s="15">
        <v>2.0</v>
      </c>
      <c r="F36" s="15">
        <v>1.0</v>
      </c>
      <c r="G36" s="14"/>
      <c r="H36" s="15">
        <v>3.0</v>
      </c>
      <c r="I36" s="15">
        <v>4.0</v>
      </c>
      <c r="J36" s="15">
        <v>1.0</v>
      </c>
      <c r="K36" s="15">
        <v>0.0</v>
      </c>
      <c r="L36" s="15">
        <v>3.0</v>
      </c>
      <c r="M36" s="15">
        <v>1.0</v>
      </c>
      <c r="N36" s="15">
        <v>0.0</v>
      </c>
      <c r="O36" s="15">
        <v>4.0</v>
      </c>
      <c r="P36" s="14"/>
      <c r="Q36" s="15">
        <v>2.0</v>
      </c>
      <c r="R36" s="58">
        <f t="shared" ref="R36:T36" si="31">SUM(C36,F36,I36,L36,O36)</f>
        <v>14</v>
      </c>
      <c r="S36" s="58">
        <f t="shared" si="31"/>
        <v>5</v>
      </c>
      <c r="T36" s="58">
        <f t="shared" si="31"/>
        <v>7</v>
      </c>
      <c r="U36" s="92">
        <f t="shared" si="4"/>
        <v>87.5</v>
      </c>
      <c r="V36" s="92">
        <f t="shared" si="5"/>
        <v>100</v>
      </c>
      <c r="W36" s="92">
        <f t="shared" si="6"/>
        <v>70</v>
      </c>
    </row>
    <row r="37">
      <c r="A37" s="31">
        <v>28.0</v>
      </c>
      <c r="B37" s="32" t="s">
        <v>46</v>
      </c>
      <c r="C37" s="15">
        <v>2.0</v>
      </c>
      <c r="D37" s="15">
        <v>2.0</v>
      </c>
      <c r="E37" s="15">
        <v>2.0</v>
      </c>
      <c r="F37" s="15">
        <v>1.0</v>
      </c>
      <c r="G37" s="14"/>
      <c r="H37" s="15">
        <v>2.0</v>
      </c>
      <c r="I37" s="15">
        <v>3.0</v>
      </c>
      <c r="J37" s="15">
        <v>1.0</v>
      </c>
      <c r="K37" s="15">
        <v>0.0</v>
      </c>
      <c r="L37" s="15">
        <v>2.0</v>
      </c>
      <c r="M37" s="15">
        <v>1.0</v>
      </c>
      <c r="N37" s="15">
        <v>0.0</v>
      </c>
      <c r="O37" s="15">
        <v>3.0</v>
      </c>
      <c r="P37" s="14"/>
      <c r="Q37" s="15">
        <v>2.0</v>
      </c>
      <c r="R37" s="58">
        <f t="shared" ref="R37:T37" si="32">SUM(C37,F37,I37,L37,O37)</f>
        <v>11</v>
      </c>
      <c r="S37" s="58">
        <f t="shared" si="32"/>
        <v>4</v>
      </c>
      <c r="T37" s="58">
        <f t="shared" si="32"/>
        <v>6</v>
      </c>
      <c r="U37" s="92">
        <f t="shared" si="4"/>
        <v>68.75</v>
      </c>
      <c r="V37" s="92">
        <f t="shared" si="5"/>
        <v>80</v>
      </c>
      <c r="W37" s="92">
        <f t="shared" si="6"/>
        <v>60</v>
      </c>
    </row>
    <row r="38">
      <c r="A38" s="31">
        <v>29.0</v>
      </c>
      <c r="B38" s="32" t="s">
        <v>47</v>
      </c>
      <c r="C38" s="15">
        <v>2.0</v>
      </c>
      <c r="D38" s="15">
        <v>2.0</v>
      </c>
      <c r="E38" s="15">
        <v>2.0</v>
      </c>
      <c r="F38" s="15">
        <v>1.0</v>
      </c>
      <c r="G38" s="14"/>
      <c r="H38" s="15">
        <v>3.0</v>
      </c>
      <c r="I38" s="15">
        <v>4.0</v>
      </c>
      <c r="J38" s="15">
        <v>1.0</v>
      </c>
      <c r="K38" s="15">
        <v>0.0</v>
      </c>
      <c r="L38" s="15">
        <v>3.0</v>
      </c>
      <c r="M38" s="15">
        <v>1.0</v>
      </c>
      <c r="N38" s="15">
        <v>0.0</v>
      </c>
      <c r="O38" s="15">
        <v>4.0</v>
      </c>
      <c r="P38" s="14"/>
      <c r="Q38" s="15">
        <v>2.0</v>
      </c>
      <c r="R38" s="58">
        <f t="shared" ref="R38:T38" si="33">SUM(C38,F38,I38,L38,O38)</f>
        <v>14</v>
      </c>
      <c r="S38" s="58">
        <f t="shared" si="33"/>
        <v>4</v>
      </c>
      <c r="T38" s="58">
        <f t="shared" si="33"/>
        <v>7</v>
      </c>
      <c r="U38" s="92">
        <f t="shared" si="4"/>
        <v>87.5</v>
      </c>
      <c r="V38" s="92">
        <f t="shared" si="5"/>
        <v>80</v>
      </c>
      <c r="W38" s="92">
        <f t="shared" si="6"/>
        <v>70</v>
      </c>
    </row>
    <row r="39">
      <c r="A39" s="31">
        <v>30.0</v>
      </c>
      <c r="B39" s="32" t="s">
        <v>48</v>
      </c>
      <c r="C39" s="15">
        <v>2.0</v>
      </c>
      <c r="D39" s="15">
        <v>3.0</v>
      </c>
      <c r="E39" s="15">
        <v>2.0</v>
      </c>
      <c r="F39" s="15">
        <v>1.0</v>
      </c>
      <c r="G39" s="14"/>
      <c r="H39" s="15">
        <v>3.0</v>
      </c>
      <c r="I39" s="15">
        <v>4.0</v>
      </c>
      <c r="J39" s="15">
        <v>1.0</v>
      </c>
      <c r="K39" s="15">
        <v>0.0</v>
      </c>
      <c r="L39" s="15">
        <v>3.0</v>
      </c>
      <c r="M39" s="15">
        <v>1.0</v>
      </c>
      <c r="N39" s="15">
        <v>0.0</v>
      </c>
      <c r="O39" s="15">
        <v>4.0</v>
      </c>
      <c r="P39" s="14"/>
      <c r="Q39" s="15">
        <v>2.0</v>
      </c>
      <c r="R39" s="58">
        <f t="shared" ref="R39:T39" si="34">SUM(C39,F39,I39,L39,O39)</f>
        <v>14</v>
      </c>
      <c r="S39" s="58">
        <f t="shared" si="34"/>
        <v>5</v>
      </c>
      <c r="T39" s="58">
        <f t="shared" si="34"/>
        <v>7</v>
      </c>
      <c r="U39" s="92">
        <f t="shared" si="4"/>
        <v>87.5</v>
      </c>
      <c r="V39" s="92">
        <f t="shared" si="5"/>
        <v>100</v>
      </c>
      <c r="W39" s="92">
        <f t="shared" si="6"/>
        <v>70</v>
      </c>
    </row>
    <row r="40">
      <c r="A40" s="31">
        <v>31.0</v>
      </c>
      <c r="B40" s="32" t="s">
        <v>49</v>
      </c>
      <c r="C40" s="15">
        <v>2.0</v>
      </c>
      <c r="D40" s="15">
        <v>3.0</v>
      </c>
      <c r="E40" s="15">
        <v>3.0</v>
      </c>
      <c r="F40" s="15">
        <v>1.0</v>
      </c>
      <c r="G40" s="14"/>
      <c r="H40" s="15">
        <v>3.0</v>
      </c>
      <c r="I40" s="15">
        <v>4.0</v>
      </c>
      <c r="J40" s="15">
        <v>1.0</v>
      </c>
      <c r="K40" s="15">
        <v>1.0</v>
      </c>
      <c r="L40" s="15">
        <v>4.0</v>
      </c>
      <c r="M40" s="15">
        <v>1.0</v>
      </c>
      <c r="N40" s="15">
        <v>0.0</v>
      </c>
      <c r="O40" s="15">
        <v>4.0</v>
      </c>
      <c r="P40" s="14"/>
      <c r="Q40" s="15">
        <v>3.0</v>
      </c>
      <c r="R40" s="58">
        <f t="shared" ref="R40:T40" si="35">SUM(C40,F40,I40,L40,O40)</f>
        <v>15</v>
      </c>
      <c r="S40" s="58">
        <f t="shared" si="35"/>
        <v>5</v>
      </c>
      <c r="T40" s="58">
        <f t="shared" si="35"/>
        <v>10</v>
      </c>
      <c r="U40" s="92">
        <f t="shared" si="4"/>
        <v>93.75</v>
      </c>
      <c r="V40" s="92">
        <f t="shared" si="5"/>
        <v>100</v>
      </c>
      <c r="W40" s="92">
        <f t="shared" si="6"/>
        <v>100</v>
      </c>
    </row>
    <row r="41">
      <c r="A41" s="31">
        <v>32.0</v>
      </c>
      <c r="B41" s="32" t="s">
        <v>50</v>
      </c>
      <c r="C41" s="15">
        <v>2.0</v>
      </c>
      <c r="D41" s="15">
        <v>2.0</v>
      </c>
      <c r="E41" s="15">
        <v>3.0</v>
      </c>
      <c r="F41" s="15">
        <v>1.0</v>
      </c>
      <c r="G41" s="14"/>
      <c r="H41" s="15">
        <v>2.0</v>
      </c>
      <c r="I41" s="15">
        <v>4.0</v>
      </c>
      <c r="J41" s="15">
        <v>1.0</v>
      </c>
      <c r="K41" s="15">
        <v>1.0</v>
      </c>
      <c r="L41" s="15">
        <v>3.0</v>
      </c>
      <c r="M41" s="15">
        <v>1.0</v>
      </c>
      <c r="N41" s="15">
        <v>0.0</v>
      </c>
      <c r="O41" s="15">
        <v>3.0</v>
      </c>
      <c r="P41" s="14"/>
      <c r="Q41" s="15">
        <v>3.0</v>
      </c>
      <c r="R41" s="58">
        <f t="shared" ref="R41:T41" si="36">SUM(C41,F41,I41,L41,O41)</f>
        <v>13</v>
      </c>
      <c r="S41" s="58">
        <f t="shared" si="36"/>
        <v>4</v>
      </c>
      <c r="T41" s="58">
        <f t="shared" si="36"/>
        <v>9</v>
      </c>
      <c r="U41" s="92">
        <f t="shared" si="4"/>
        <v>81.25</v>
      </c>
      <c r="V41" s="92">
        <f t="shared" si="5"/>
        <v>80</v>
      </c>
      <c r="W41" s="92">
        <f t="shared" si="6"/>
        <v>90</v>
      </c>
    </row>
    <row r="42">
      <c r="A42" s="31">
        <v>33.0</v>
      </c>
      <c r="B42" s="32" t="s">
        <v>51</v>
      </c>
      <c r="C42" s="15">
        <v>2.0</v>
      </c>
      <c r="D42" s="15">
        <v>2.0</v>
      </c>
      <c r="E42" s="15">
        <v>2.0</v>
      </c>
      <c r="F42" s="15">
        <v>1.0</v>
      </c>
      <c r="G42" s="14"/>
      <c r="H42" s="15">
        <v>2.0</v>
      </c>
      <c r="I42" s="15">
        <v>3.0</v>
      </c>
      <c r="J42" s="15">
        <v>1.0</v>
      </c>
      <c r="K42" s="15">
        <v>0.0</v>
      </c>
      <c r="L42" s="15">
        <v>2.0</v>
      </c>
      <c r="M42" s="15">
        <v>1.0</v>
      </c>
      <c r="N42" s="15">
        <v>0.0</v>
      </c>
      <c r="O42" s="15">
        <v>3.0</v>
      </c>
      <c r="P42" s="14"/>
      <c r="Q42" s="15">
        <v>2.0</v>
      </c>
      <c r="R42" s="58">
        <f t="shared" ref="R42:T42" si="37">SUM(C42,F42,I42,L42,O42)</f>
        <v>11</v>
      </c>
      <c r="S42" s="58">
        <f t="shared" si="37"/>
        <v>4</v>
      </c>
      <c r="T42" s="58">
        <f t="shared" si="37"/>
        <v>6</v>
      </c>
      <c r="U42" s="92">
        <f t="shared" si="4"/>
        <v>68.75</v>
      </c>
      <c r="V42" s="92">
        <f t="shared" si="5"/>
        <v>80</v>
      </c>
      <c r="W42" s="92">
        <f t="shared" si="6"/>
        <v>60</v>
      </c>
    </row>
    <row r="43">
      <c r="A43" s="31">
        <v>34.0</v>
      </c>
      <c r="B43" s="32" t="s">
        <v>52</v>
      </c>
      <c r="C43" s="15">
        <v>2.0</v>
      </c>
      <c r="D43" s="15">
        <v>2.0</v>
      </c>
      <c r="E43" s="15">
        <v>3.0</v>
      </c>
      <c r="F43" s="15">
        <v>1.0</v>
      </c>
      <c r="G43" s="14"/>
      <c r="H43" s="15">
        <v>2.0</v>
      </c>
      <c r="I43" s="15">
        <v>4.0</v>
      </c>
      <c r="J43" s="15">
        <v>1.0</v>
      </c>
      <c r="K43" s="15">
        <v>1.0</v>
      </c>
      <c r="L43" s="15">
        <v>3.0</v>
      </c>
      <c r="M43" s="15">
        <v>1.0</v>
      </c>
      <c r="N43" s="15">
        <v>0.0</v>
      </c>
      <c r="O43" s="15">
        <v>3.0</v>
      </c>
      <c r="P43" s="14"/>
      <c r="Q43" s="15">
        <v>3.0</v>
      </c>
      <c r="R43" s="58">
        <f t="shared" ref="R43:T43" si="38">SUM(C43,F43,I43,L43,O43)</f>
        <v>13</v>
      </c>
      <c r="S43" s="58">
        <f t="shared" si="38"/>
        <v>4</v>
      </c>
      <c r="T43" s="58">
        <f t="shared" si="38"/>
        <v>9</v>
      </c>
      <c r="U43" s="92">
        <f t="shared" si="4"/>
        <v>81.25</v>
      </c>
      <c r="V43" s="92">
        <f t="shared" si="5"/>
        <v>80</v>
      </c>
      <c r="W43" s="92">
        <f t="shared" si="6"/>
        <v>90</v>
      </c>
    </row>
    <row r="44">
      <c r="A44" s="31">
        <v>35.0</v>
      </c>
      <c r="B44" s="32" t="s">
        <v>53</v>
      </c>
      <c r="C44" s="15">
        <v>2.0</v>
      </c>
      <c r="D44" s="15">
        <v>2.0</v>
      </c>
      <c r="E44" s="15">
        <v>2.0</v>
      </c>
      <c r="F44" s="15">
        <v>1.0</v>
      </c>
      <c r="G44" s="14"/>
      <c r="H44" s="15">
        <v>2.0</v>
      </c>
      <c r="I44" s="15">
        <v>3.0</v>
      </c>
      <c r="J44" s="15">
        <v>1.0</v>
      </c>
      <c r="K44" s="15">
        <v>0.0</v>
      </c>
      <c r="L44" s="15">
        <v>2.0</v>
      </c>
      <c r="M44" s="15">
        <v>1.0</v>
      </c>
      <c r="N44" s="15">
        <v>0.0</v>
      </c>
      <c r="O44" s="15">
        <v>3.0</v>
      </c>
      <c r="P44" s="14"/>
      <c r="Q44" s="15">
        <v>2.0</v>
      </c>
      <c r="R44" s="58">
        <f t="shared" ref="R44:T44" si="39">SUM(C44,F44,I44,L44,O44)</f>
        <v>11</v>
      </c>
      <c r="S44" s="58">
        <f t="shared" si="39"/>
        <v>4</v>
      </c>
      <c r="T44" s="58">
        <f t="shared" si="39"/>
        <v>6</v>
      </c>
      <c r="U44" s="92">
        <f t="shared" si="4"/>
        <v>68.75</v>
      </c>
      <c r="V44" s="92">
        <f t="shared" si="5"/>
        <v>80</v>
      </c>
      <c r="W44" s="92">
        <f t="shared" si="6"/>
        <v>60</v>
      </c>
    </row>
    <row r="45">
      <c r="A45" s="31">
        <v>36.0</v>
      </c>
      <c r="B45" s="32" t="s">
        <v>54</v>
      </c>
      <c r="C45" s="15">
        <v>2.0</v>
      </c>
      <c r="D45" s="15">
        <v>1.0</v>
      </c>
      <c r="E45" s="15">
        <v>2.0</v>
      </c>
      <c r="F45" s="15">
        <v>1.0</v>
      </c>
      <c r="G45" s="14"/>
      <c r="H45" s="15">
        <v>1.0</v>
      </c>
      <c r="I45" s="15">
        <v>3.0</v>
      </c>
      <c r="J45" s="15">
        <v>1.0</v>
      </c>
      <c r="K45" s="15">
        <v>0.0</v>
      </c>
      <c r="L45" s="15">
        <v>1.0</v>
      </c>
      <c r="M45" s="15">
        <v>1.0</v>
      </c>
      <c r="N45" s="15">
        <v>0.0</v>
      </c>
      <c r="O45" s="15">
        <v>2.0</v>
      </c>
      <c r="P45" s="14"/>
      <c r="Q45" s="15">
        <v>2.0</v>
      </c>
      <c r="R45" s="58">
        <f t="shared" ref="R45:T45" si="40">SUM(C45,F45,I45,L45,O45)</f>
        <v>9</v>
      </c>
      <c r="S45" s="58">
        <f t="shared" si="40"/>
        <v>3</v>
      </c>
      <c r="T45" s="58">
        <f t="shared" si="40"/>
        <v>5</v>
      </c>
      <c r="U45" s="92">
        <f t="shared" si="4"/>
        <v>56.25</v>
      </c>
      <c r="V45" s="92">
        <f t="shared" si="5"/>
        <v>60</v>
      </c>
      <c r="W45" s="92">
        <f t="shared" si="6"/>
        <v>50</v>
      </c>
    </row>
    <row r="46">
      <c r="A46" s="31">
        <v>37.0</v>
      </c>
      <c r="B46" s="32" t="s">
        <v>55</v>
      </c>
      <c r="C46" s="15">
        <v>2.0</v>
      </c>
      <c r="D46" s="15">
        <v>1.0</v>
      </c>
      <c r="E46" s="15">
        <v>3.0</v>
      </c>
      <c r="F46" s="15">
        <v>1.0</v>
      </c>
      <c r="G46" s="14"/>
      <c r="H46" s="15">
        <v>2.0</v>
      </c>
      <c r="I46" s="15">
        <v>4.0</v>
      </c>
      <c r="J46" s="15">
        <v>1.0</v>
      </c>
      <c r="K46" s="15">
        <v>0.0</v>
      </c>
      <c r="L46" s="15">
        <v>3.0</v>
      </c>
      <c r="M46" s="15">
        <v>1.0</v>
      </c>
      <c r="N46" s="15">
        <v>0.0</v>
      </c>
      <c r="O46" s="15">
        <v>3.0</v>
      </c>
      <c r="P46" s="14"/>
      <c r="Q46" s="15">
        <v>3.0</v>
      </c>
      <c r="R46" s="58">
        <f t="shared" ref="R46:T46" si="41">SUM(C46,F46,I46,L46,O46)</f>
        <v>13</v>
      </c>
      <c r="S46" s="58">
        <f t="shared" si="41"/>
        <v>3</v>
      </c>
      <c r="T46" s="58">
        <f t="shared" si="41"/>
        <v>8</v>
      </c>
      <c r="U46" s="92">
        <f t="shared" si="4"/>
        <v>81.25</v>
      </c>
      <c r="V46" s="92">
        <f t="shared" si="5"/>
        <v>60</v>
      </c>
      <c r="W46" s="92">
        <f t="shared" si="6"/>
        <v>80</v>
      </c>
    </row>
    <row r="47">
      <c r="A47" s="31">
        <v>38.0</v>
      </c>
      <c r="B47" s="32" t="s">
        <v>56</v>
      </c>
      <c r="C47" s="15">
        <v>2.0</v>
      </c>
      <c r="D47" s="15">
        <v>3.0</v>
      </c>
      <c r="E47" s="15">
        <v>2.0</v>
      </c>
      <c r="F47" s="15">
        <v>1.0</v>
      </c>
      <c r="G47" s="14"/>
      <c r="H47" s="15">
        <v>3.0</v>
      </c>
      <c r="I47" s="15">
        <v>4.0</v>
      </c>
      <c r="J47" s="15">
        <v>1.0</v>
      </c>
      <c r="K47" s="15">
        <v>0.0</v>
      </c>
      <c r="L47" s="15">
        <v>3.0</v>
      </c>
      <c r="M47" s="15">
        <v>1.0</v>
      </c>
      <c r="N47" s="15">
        <v>0.0</v>
      </c>
      <c r="O47" s="15">
        <v>4.0</v>
      </c>
      <c r="P47" s="14"/>
      <c r="Q47" s="15">
        <v>2.0</v>
      </c>
      <c r="R47" s="58">
        <f t="shared" ref="R47:T47" si="42">SUM(C47,F47,I47,L47,O47)</f>
        <v>14</v>
      </c>
      <c r="S47" s="58">
        <f t="shared" si="42"/>
        <v>5</v>
      </c>
      <c r="T47" s="58">
        <f t="shared" si="42"/>
        <v>7</v>
      </c>
      <c r="U47" s="92">
        <f t="shared" si="4"/>
        <v>87.5</v>
      </c>
      <c r="V47" s="92">
        <f t="shared" si="5"/>
        <v>100</v>
      </c>
      <c r="W47" s="92">
        <f t="shared" si="6"/>
        <v>70</v>
      </c>
    </row>
    <row r="48">
      <c r="A48" s="31">
        <v>39.0</v>
      </c>
      <c r="B48" s="32" t="s">
        <v>57</v>
      </c>
      <c r="C48" s="15">
        <v>2.0</v>
      </c>
      <c r="D48" s="15">
        <v>3.0</v>
      </c>
      <c r="E48" s="15">
        <v>3.0</v>
      </c>
      <c r="F48" s="15">
        <v>1.0</v>
      </c>
      <c r="G48" s="14"/>
      <c r="H48" s="15">
        <v>3.0</v>
      </c>
      <c r="I48" s="15">
        <v>4.0</v>
      </c>
      <c r="J48" s="15">
        <v>1.0</v>
      </c>
      <c r="K48" s="15">
        <v>1.0</v>
      </c>
      <c r="L48" s="15">
        <v>4.0</v>
      </c>
      <c r="M48" s="15">
        <v>1.0</v>
      </c>
      <c r="N48" s="15">
        <v>0.0</v>
      </c>
      <c r="O48" s="15">
        <v>4.0</v>
      </c>
      <c r="P48" s="14"/>
      <c r="Q48" s="15">
        <v>3.0</v>
      </c>
      <c r="R48" s="58">
        <f t="shared" ref="R48:T48" si="43">SUM(C48,F48,I48,L48,O48)</f>
        <v>15</v>
      </c>
      <c r="S48" s="58">
        <f t="shared" si="43"/>
        <v>5</v>
      </c>
      <c r="T48" s="58">
        <f t="shared" si="43"/>
        <v>10</v>
      </c>
      <c r="U48" s="92">
        <f t="shared" si="4"/>
        <v>93.75</v>
      </c>
      <c r="V48" s="92">
        <f t="shared" si="5"/>
        <v>100</v>
      </c>
      <c r="W48" s="92">
        <f t="shared" si="6"/>
        <v>100</v>
      </c>
    </row>
    <row r="49">
      <c r="A49" s="31">
        <v>40.0</v>
      </c>
      <c r="B49" s="32" t="s">
        <v>58</v>
      </c>
      <c r="C49" s="15">
        <v>2.0</v>
      </c>
      <c r="D49" s="15">
        <v>3.0</v>
      </c>
      <c r="E49" s="15">
        <v>2.0</v>
      </c>
      <c r="F49" s="15">
        <v>1.0</v>
      </c>
      <c r="G49" s="14"/>
      <c r="H49" s="15">
        <v>3.0</v>
      </c>
      <c r="I49" s="15">
        <v>4.0</v>
      </c>
      <c r="J49" s="15">
        <v>1.0</v>
      </c>
      <c r="K49" s="15">
        <v>0.0</v>
      </c>
      <c r="L49" s="15">
        <v>3.0</v>
      </c>
      <c r="M49" s="15">
        <v>1.0</v>
      </c>
      <c r="N49" s="15">
        <v>0.0</v>
      </c>
      <c r="O49" s="15">
        <v>4.0</v>
      </c>
      <c r="P49" s="14"/>
      <c r="Q49" s="15">
        <v>2.0</v>
      </c>
      <c r="R49" s="58">
        <f t="shared" ref="R49:T49" si="44">SUM(C49,F49,I49,L49,O49)</f>
        <v>14</v>
      </c>
      <c r="S49" s="58">
        <f t="shared" si="44"/>
        <v>5</v>
      </c>
      <c r="T49" s="58">
        <f t="shared" si="44"/>
        <v>7</v>
      </c>
      <c r="U49" s="92">
        <f t="shared" si="4"/>
        <v>87.5</v>
      </c>
      <c r="V49" s="92">
        <f t="shared" si="5"/>
        <v>100</v>
      </c>
      <c r="W49" s="92">
        <f t="shared" si="6"/>
        <v>70</v>
      </c>
    </row>
    <row r="50">
      <c r="A50" s="31">
        <v>41.0</v>
      </c>
      <c r="B50" s="32" t="s">
        <v>59</v>
      </c>
      <c r="C50" s="15">
        <v>2.0</v>
      </c>
      <c r="D50" s="15">
        <v>3.0</v>
      </c>
      <c r="E50" s="15">
        <v>3.0</v>
      </c>
      <c r="F50" s="15">
        <v>1.0</v>
      </c>
      <c r="G50" s="14"/>
      <c r="H50" s="15">
        <v>3.0</v>
      </c>
      <c r="I50" s="15">
        <v>4.0</v>
      </c>
      <c r="J50" s="15">
        <v>1.0</v>
      </c>
      <c r="K50" s="15">
        <v>1.0</v>
      </c>
      <c r="L50" s="15">
        <v>4.0</v>
      </c>
      <c r="M50" s="15">
        <v>1.0</v>
      </c>
      <c r="N50" s="15">
        <v>0.0</v>
      </c>
      <c r="O50" s="15">
        <v>4.0</v>
      </c>
      <c r="P50" s="14"/>
      <c r="Q50" s="15">
        <v>3.0</v>
      </c>
      <c r="R50" s="58">
        <f t="shared" ref="R50:T50" si="45">SUM(C50,F50,I50,L50,O50)</f>
        <v>15</v>
      </c>
      <c r="S50" s="58">
        <f t="shared" si="45"/>
        <v>5</v>
      </c>
      <c r="T50" s="58">
        <f t="shared" si="45"/>
        <v>10</v>
      </c>
      <c r="U50" s="92">
        <f t="shared" si="4"/>
        <v>93.75</v>
      </c>
      <c r="V50" s="92">
        <f t="shared" si="5"/>
        <v>100</v>
      </c>
      <c r="W50" s="92">
        <f t="shared" si="6"/>
        <v>100</v>
      </c>
    </row>
    <row r="51">
      <c r="A51" s="31">
        <v>42.0</v>
      </c>
      <c r="B51" s="32" t="s">
        <v>60</v>
      </c>
      <c r="C51" s="15">
        <v>2.0</v>
      </c>
      <c r="D51" s="15">
        <v>3.0</v>
      </c>
      <c r="E51" s="15">
        <v>3.0</v>
      </c>
      <c r="F51" s="15">
        <v>1.0</v>
      </c>
      <c r="G51" s="14"/>
      <c r="H51" s="15">
        <v>3.0</v>
      </c>
      <c r="I51" s="15">
        <v>4.0</v>
      </c>
      <c r="J51" s="15">
        <v>1.0</v>
      </c>
      <c r="K51" s="15">
        <v>0.0</v>
      </c>
      <c r="L51" s="15">
        <v>4.0</v>
      </c>
      <c r="M51" s="15">
        <v>1.0</v>
      </c>
      <c r="N51" s="15">
        <v>0.0</v>
      </c>
      <c r="O51" s="15">
        <v>4.0</v>
      </c>
      <c r="P51" s="14"/>
      <c r="Q51" s="15">
        <v>3.0</v>
      </c>
      <c r="R51" s="58">
        <f t="shared" ref="R51:T51" si="46">SUM(C51,F51,I51,L51,O51)</f>
        <v>15</v>
      </c>
      <c r="S51" s="58">
        <f t="shared" si="46"/>
        <v>5</v>
      </c>
      <c r="T51" s="58">
        <f t="shared" si="46"/>
        <v>9</v>
      </c>
      <c r="U51" s="92">
        <f t="shared" si="4"/>
        <v>93.75</v>
      </c>
      <c r="V51" s="92">
        <f t="shared" si="5"/>
        <v>100</v>
      </c>
      <c r="W51" s="92">
        <f t="shared" si="6"/>
        <v>90</v>
      </c>
    </row>
    <row r="52">
      <c r="A52" s="31">
        <v>43.0</v>
      </c>
      <c r="B52" s="32" t="s">
        <v>61</v>
      </c>
      <c r="C52" s="15">
        <v>1.0</v>
      </c>
      <c r="D52" s="15">
        <v>3.0</v>
      </c>
      <c r="E52" s="15">
        <v>3.0</v>
      </c>
      <c r="F52" s="15">
        <v>1.0</v>
      </c>
      <c r="G52" s="14"/>
      <c r="H52" s="15">
        <v>2.0</v>
      </c>
      <c r="I52" s="15">
        <v>3.0</v>
      </c>
      <c r="J52" s="15">
        <v>1.0</v>
      </c>
      <c r="K52" s="15">
        <v>0.0</v>
      </c>
      <c r="L52" s="15">
        <v>4.0</v>
      </c>
      <c r="M52" s="15">
        <v>1.0</v>
      </c>
      <c r="N52" s="15">
        <v>0.0</v>
      </c>
      <c r="O52" s="15">
        <v>3.0</v>
      </c>
      <c r="P52" s="14"/>
      <c r="Q52" s="15">
        <v>3.0</v>
      </c>
      <c r="R52" s="58">
        <f t="shared" ref="R52:T52" si="47">SUM(C52,F52,I52,L52,O52)</f>
        <v>12</v>
      </c>
      <c r="S52" s="58">
        <f t="shared" si="47"/>
        <v>5</v>
      </c>
      <c r="T52" s="58">
        <f t="shared" si="47"/>
        <v>8</v>
      </c>
      <c r="U52" s="92">
        <f t="shared" si="4"/>
        <v>75</v>
      </c>
      <c r="V52" s="92">
        <f t="shared" si="5"/>
        <v>100</v>
      </c>
      <c r="W52" s="92">
        <f t="shared" si="6"/>
        <v>80</v>
      </c>
    </row>
    <row r="53">
      <c r="A53" s="31">
        <v>44.0</v>
      </c>
      <c r="B53" s="32" t="s">
        <v>62</v>
      </c>
      <c r="C53" s="15">
        <v>2.0</v>
      </c>
      <c r="D53" s="15">
        <v>3.0</v>
      </c>
      <c r="E53" s="15">
        <v>2.0</v>
      </c>
      <c r="F53" s="15">
        <v>0.0</v>
      </c>
      <c r="G53" s="14"/>
      <c r="H53" s="15">
        <v>3.0</v>
      </c>
      <c r="I53" s="15">
        <v>4.0</v>
      </c>
      <c r="J53" s="15">
        <v>0.0</v>
      </c>
      <c r="K53" s="15">
        <v>1.0</v>
      </c>
      <c r="L53" s="15">
        <v>3.0</v>
      </c>
      <c r="M53" s="15">
        <v>0.0</v>
      </c>
      <c r="N53" s="15">
        <v>0.0</v>
      </c>
      <c r="O53" s="15">
        <v>4.0</v>
      </c>
      <c r="P53" s="14"/>
      <c r="Q53" s="15">
        <v>2.0</v>
      </c>
      <c r="R53" s="58">
        <f t="shared" ref="R53:T53" si="48">SUM(C53,F53,I53,L53,O53)</f>
        <v>13</v>
      </c>
      <c r="S53" s="58">
        <f t="shared" si="48"/>
        <v>3</v>
      </c>
      <c r="T53" s="58">
        <f t="shared" si="48"/>
        <v>8</v>
      </c>
      <c r="U53" s="92">
        <f t="shared" si="4"/>
        <v>81.25</v>
      </c>
      <c r="V53" s="92">
        <f t="shared" si="5"/>
        <v>60</v>
      </c>
      <c r="W53" s="92">
        <f t="shared" si="6"/>
        <v>80</v>
      </c>
    </row>
    <row r="54">
      <c r="A54" s="31">
        <v>45.0</v>
      </c>
      <c r="B54" s="32" t="s">
        <v>63</v>
      </c>
      <c r="C54" s="15">
        <v>1.0</v>
      </c>
      <c r="D54" s="15">
        <v>2.0</v>
      </c>
      <c r="E54" s="15">
        <v>1.0</v>
      </c>
      <c r="F54" s="15">
        <v>0.0</v>
      </c>
      <c r="G54" s="14"/>
      <c r="H54" s="15">
        <v>1.0</v>
      </c>
      <c r="I54" s="15">
        <v>2.0</v>
      </c>
      <c r="J54" s="15">
        <v>0.0</v>
      </c>
      <c r="K54" s="15">
        <v>0.0</v>
      </c>
      <c r="L54" s="15">
        <v>1.0</v>
      </c>
      <c r="M54" s="15">
        <v>0.0</v>
      </c>
      <c r="N54" s="15">
        <v>0.0</v>
      </c>
      <c r="O54" s="15">
        <v>2.0</v>
      </c>
      <c r="P54" s="14"/>
      <c r="Q54" s="15">
        <v>1.0</v>
      </c>
      <c r="R54" s="58">
        <f t="shared" ref="R54:T54" si="49">SUM(C54,F54,I54,L54,O54)</f>
        <v>6</v>
      </c>
      <c r="S54" s="58">
        <f t="shared" si="49"/>
        <v>2</v>
      </c>
      <c r="T54" s="58">
        <f t="shared" si="49"/>
        <v>3</v>
      </c>
      <c r="U54" s="92">
        <f t="shared" si="4"/>
        <v>37.5</v>
      </c>
      <c r="V54" s="92">
        <f t="shared" si="5"/>
        <v>40</v>
      </c>
      <c r="W54" s="92">
        <f t="shared" si="6"/>
        <v>30</v>
      </c>
    </row>
    <row r="55">
      <c r="A55" s="31">
        <v>46.0</v>
      </c>
      <c r="B55" s="32" t="s">
        <v>64</v>
      </c>
      <c r="C55" s="15">
        <v>2.0</v>
      </c>
      <c r="D55" s="15">
        <v>3.0</v>
      </c>
      <c r="E55" s="15">
        <v>2.0</v>
      </c>
      <c r="F55" s="15">
        <v>1.0</v>
      </c>
      <c r="G55" s="14"/>
      <c r="H55" s="15">
        <v>2.0</v>
      </c>
      <c r="I55" s="15">
        <v>3.0</v>
      </c>
      <c r="J55" s="15">
        <v>1.0</v>
      </c>
      <c r="K55" s="15">
        <v>0.0</v>
      </c>
      <c r="L55" s="15">
        <v>2.0</v>
      </c>
      <c r="M55" s="15">
        <v>1.0</v>
      </c>
      <c r="N55" s="15">
        <v>0.0</v>
      </c>
      <c r="O55" s="15">
        <v>3.0</v>
      </c>
      <c r="P55" s="14"/>
      <c r="Q55" s="15">
        <v>2.0</v>
      </c>
      <c r="R55" s="58">
        <f t="shared" ref="R55:T55" si="50">SUM(C55,F55,I55,L55,O55)</f>
        <v>11</v>
      </c>
      <c r="S55" s="58">
        <f t="shared" si="50"/>
        <v>5</v>
      </c>
      <c r="T55" s="58">
        <f t="shared" si="50"/>
        <v>6</v>
      </c>
      <c r="U55" s="92">
        <f t="shared" si="4"/>
        <v>68.75</v>
      </c>
      <c r="V55" s="92">
        <f t="shared" si="5"/>
        <v>100</v>
      </c>
      <c r="W55" s="92">
        <f t="shared" si="6"/>
        <v>60</v>
      </c>
    </row>
    <row r="56">
      <c r="A56" s="31">
        <v>47.0</v>
      </c>
      <c r="B56" s="32" t="s">
        <v>65</v>
      </c>
      <c r="C56" s="15">
        <v>2.0</v>
      </c>
      <c r="D56" s="15">
        <v>1.0</v>
      </c>
      <c r="E56" s="15">
        <v>3.0</v>
      </c>
      <c r="F56" s="15">
        <v>1.0</v>
      </c>
      <c r="G56" s="14"/>
      <c r="H56" s="15">
        <v>2.0</v>
      </c>
      <c r="I56" s="15">
        <v>4.0</v>
      </c>
      <c r="J56" s="15">
        <v>1.0</v>
      </c>
      <c r="K56" s="15">
        <v>1.0</v>
      </c>
      <c r="L56" s="15">
        <v>2.0</v>
      </c>
      <c r="M56" s="15">
        <v>1.0</v>
      </c>
      <c r="N56" s="15">
        <v>0.0</v>
      </c>
      <c r="O56" s="15">
        <v>3.0</v>
      </c>
      <c r="P56" s="14"/>
      <c r="Q56" s="15">
        <v>3.0</v>
      </c>
      <c r="R56" s="58">
        <f t="shared" ref="R56:T56" si="51">SUM(C56,F56,I56,L56,O56)</f>
        <v>12</v>
      </c>
      <c r="S56" s="58">
        <f t="shared" si="51"/>
        <v>3</v>
      </c>
      <c r="T56" s="58">
        <f t="shared" si="51"/>
        <v>9</v>
      </c>
      <c r="U56" s="92">
        <f t="shared" si="4"/>
        <v>75</v>
      </c>
      <c r="V56" s="92">
        <f t="shared" si="5"/>
        <v>60</v>
      </c>
      <c r="W56" s="92">
        <f t="shared" si="6"/>
        <v>90</v>
      </c>
    </row>
    <row r="57">
      <c r="A57" s="31">
        <v>48.0</v>
      </c>
      <c r="B57" s="32" t="s">
        <v>66</v>
      </c>
      <c r="C57" s="15">
        <v>2.0</v>
      </c>
      <c r="D57" s="15">
        <v>1.0</v>
      </c>
      <c r="E57" s="15">
        <v>3.0</v>
      </c>
      <c r="F57" s="15">
        <v>1.0</v>
      </c>
      <c r="G57" s="14"/>
      <c r="H57" s="15">
        <v>2.0</v>
      </c>
      <c r="I57" s="15">
        <v>3.0</v>
      </c>
      <c r="J57" s="15">
        <v>1.0</v>
      </c>
      <c r="K57" s="15">
        <v>1.0</v>
      </c>
      <c r="L57" s="15">
        <v>2.0</v>
      </c>
      <c r="M57" s="15">
        <v>1.0</v>
      </c>
      <c r="N57" s="15">
        <v>0.0</v>
      </c>
      <c r="O57" s="15">
        <v>3.0</v>
      </c>
      <c r="P57" s="14"/>
      <c r="Q57" s="15">
        <v>2.0</v>
      </c>
      <c r="R57" s="58">
        <f t="shared" ref="R57:T57" si="52">SUM(C57,F57,I57,L57,O57)</f>
        <v>11</v>
      </c>
      <c r="S57" s="58">
        <f t="shared" si="52"/>
        <v>3</v>
      </c>
      <c r="T57" s="58">
        <f t="shared" si="52"/>
        <v>8</v>
      </c>
      <c r="U57" s="92">
        <f t="shared" si="4"/>
        <v>68.75</v>
      </c>
      <c r="V57" s="92">
        <f t="shared" si="5"/>
        <v>60</v>
      </c>
      <c r="W57" s="92">
        <f t="shared" si="6"/>
        <v>80</v>
      </c>
    </row>
    <row r="58">
      <c r="A58" s="31">
        <v>49.0</v>
      </c>
      <c r="B58" s="32" t="s">
        <v>67</v>
      </c>
      <c r="C58" s="15">
        <v>2.0</v>
      </c>
      <c r="D58" s="15">
        <v>3.0</v>
      </c>
      <c r="E58" s="15">
        <v>3.0</v>
      </c>
      <c r="F58" s="15">
        <v>1.0</v>
      </c>
      <c r="G58" s="14"/>
      <c r="H58" s="15">
        <v>3.0</v>
      </c>
      <c r="I58" s="15">
        <v>4.0</v>
      </c>
      <c r="J58" s="15">
        <v>1.0</v>
      </c>
      <c r="K58" s="15">
        <v>1.0</v>
      </c>
      <c r="L58" s="15">
        <v>4.0</v>
      </c>
      <c r="M58" s="15">
        <v>1.0</v>
      </c>
      <c r="N58" s="15">
        <v>0.0</v>
      </c>
      <c r="O58" s="15">
        <v>4.0</v>
      </c>
      <c r="P58" s="14"/>
      <c r="Q58" s="15">
        <v>2.0</v>
      </c>
      <c r="R58" s="58">
        <f t="shared" ref="R58:T58" si="53">SUM(C58,F58,I58,L58,O58)</f>
        <v>15</v>
      </c>
      <c r="S58" s="58">
        <f t="shared" si="53"/>
        <v>5</v>
      </c>
      <c r="T58" s="58">
        <f t="shared" si="53"/>
        <v>9</v>
      </c>
      <c r="U58" s="92">
        <f t="shared" si="4"/>
        <v>93.75</v>
      </c>
      <c r="V58" s="92">
        <f t="shared" si="5"/>
        <v>100</v>
      </c>
      <c r="W58" s="92">
        <f t="shared" si="6"/>
        <v>90</v>
      </c>
    </row>
    <row r="59">
      <c r="A59" s="31">
        <v>50.0</v>
      </c>
      <c r="B59" s="32" t="s">
        <v>68</v>
      </c>
      <c r="C59" s="15">
        <v>2.0</v>
      </c>
      <c r="D59" s="15">
        <v>2.0</v>
      </c>
      <c r="E59" s="15">
        <v>3.0</v>
      </c>
      <c r="F59" s="15">
        <v>1.0</v>
      </c>
      <c r="G59" s="14"/>
      <c r="H59" s="15">
        <v>2.0</v>
      </c>
      <c r="I59" s="15">
        <v>3.0</v>
      </c>
      <c r="J59" s="15">
        <v>1.0</v>
      </c>
      <c r="K59" s="15">
        <v>1.0</v>
      </c>
      <c r="L59" s="15">
        <v>3.0</v>
      </c>
      <c r="M59" s="15">
        <v>1.0</v>
      </c>
      <c r="N59" s="15">
        <v>0.0</v>
      </c>
      <c r="O59" s="15">
        <v>3.0</v>
      </c>
      <c r="P59" s="14"/>
      <c r="Q59" s="15">
        <v>3.0</v>
      </c>
      <c r="R59" s="58">
        <f t="shared" ref="R59:T59" si="54">SUM(C59,F59,I59,L59,O59)</f>
        <v>12</v>
      </c>
      <c r="S59" s="58">
        <f t="shared" si="54"/>
        <v>4</v>
      </c>
      <c r="T59" s="58">
        <f t="shared" si="54"/>
        <v>9</v>
      </c>
      <c r="U59" s="92">
        <f t="shared" si="4"/>
        <v>75</v>
      </c>
      <c r="V59" s="92">
        <f t="shared" si="5"/>
        <v>80</v>
      </c>
      <c r="W59" s="92">
        <f t="shared" si="6"/>
        <v>90</v>
      </c>
    </row>
    <row r="60">
      <c r="A60" s="119"/>
      <c r="B60" s="120"/>
      <c r="C60" s="121"/>
      <c r="D60" s="121"/>
      <c r="E60" s="121"/>
      <c r="F60" s="121"/>
      <c r="G60" s="121"/>
      <c r="H60" s="122"/>
      <c r="I60" s="122"/>
      <c r="J60" s="121"/>
      <c r="K60" s="121"/>
      <c r="L60" s="122"/>
      <c r="M60" s="122"/>
      <c r="N60" s="121"/>
      <c r="O60" s="122"/>
      <c r="P60" s="121"/>
      <c r="Q60" s="121"/>
      <c r="R60" s="58"/>
      <c r="S60" s="58"/>
      <c r="T60" s="58"/>
      <c r="U60" s="92"/>
      <c r="V60" s="33"/>
      <c r="W60" s="92"/>
    </row>
    <row r="61" ht="31.5" customHeight="1">
      <c r="A61" s="93"/>
      <c r="B61" s="94" t="s">
        <v>130</v>
      </c>
      <c r="C61" s="99">
        <v>3.0</v>
      </c>
      <c r="D61" s="99">
        <v>3.0</v>
      </c>
      <c r="E61" s="99">
        <v>3.0</v>
      </c>
      <c r="F61" s="99">
        <v>1.0</v>
      </c>
      <c r="G61" s="123"/>
      <c r="H61" s="99">
        <v>3.0</v>
      </c>
      <c r="I61" s="99">
        <v>4.0</v>
      </c>
      <c r="J61" s="99">
        <v>1.0</v>
      </c>
      <c r="K61" s="98">
        <v>1.0</v>
      </c>
      <c r="L61" s="98">
        <v>4.0</v>
      </c>
      <c r="M61" s="98">
        <v>2.0</v>
      </c>
      <c r="N61" s="98">
        <v>0.0</v>
      </c>
      <c r="O61" s="98">
        <v>4.0</v>
      </c>
      <c r="P61" s="100"/>
      <c r="Q61" s="98">
        <v>3.0</v>
      </c>
      <c r="R61" s="101">
        <f t="shared" ref="R61:T61" si="55">SUM(C61,F61,I61,L61,O61)</f>
        <v>16</v>
      </c>
      <c r="S61" s="101">
        <f t="shared" si="55"/>
        <v>6</v>
      </c>
      <c r="T61" s="101">
        <f t="shared" si="55"/>
        <v>10</v>
      </c>
      <c r="U61" s="92">
        <f t="shared" ref="U61:U111" si="57">(R61*100/16)</f>
        <v>100</v>
      </c>
      <c r="V61" s="102">
        <f t="shared" ref="V61:V111" si="58">(S61*100/6)</f>
        <v>100</v>
      </c>
      <c r="W61" s="92">
        <f t="shared" ref="W61:W111" si="59">(T61*100/10)</f>
        <v>100</v>
      </c>
      <c r="X61" s="103"/>
      <c r="Y61" s="103"/>
      <c r="Z61" s="103"/>
    </row>
    <row r="62">
      <c r="A62" s="31">
        <v>51.0</v>
      </c>
      <c r="B62" s="32" t="s">
        <v>69</v>
      </c>
      <c r="C62" s="15">
        <v>2.0</v>
      </c>
      <c r="D62" s="15">
        <v>1.0</v>
      </c>
      <c r="E62" s="15">
        <v>3.0</v>
      </c>
      <c r="F62" s="15">
        <v>1.0</v>
      </c>
      <c r="G62" s="14"/>
      <c r="H62" s="15">
        <v>1.0</v>
      </c>
      <c r="I62" s="15">
        <v>2.0</v>
      </c>
      <c r="J62" s="15">
        <v>1.0</v>
      </c>
      <c r="K62" s="15">
        <v>1.0</v>
      </c>
      <c r="L62" s="15">
        <v>1.0</v>
      </c>
      <c r="M62" s="15">
        <v>2.0</v>
      </c>
      <c r="N62" s="15">
        <v>0.0</v>
      </c>
      <c r="O62" s="15">
        <v>2.0</v>
      </c>
      <c r="P62" s="14"/>
      <c r="Q62" s="15">
        <v>2.0</v>
      </c>
      <c r="R62" s="101">
        <f t="shared" ref="R62:T62" si="56">SUM(C62,F62,I62,L62,O62)</f>
        <v>8</v>
      </c>
      <c r="S62" s="101">
        <f t="shared" si="56"/>
        <v>4</v>
      </c>
      <c r="T62" s="101">
        <f t="shared" si="56"/>
        <v>7</v>
      </c>
      <c r="U62" s="92">
        <f t="shared" si="57"/>
        <v>50</v>
      </c>
      <c r="V62" s="102">
        <f t="shared" si="58"/>
        <v>66.66666667</v>
      </c>
      <c r="W62" s="92">
        <f t="shared" si="59"/>
        <v>70</v>
      </c>
    </row>
    <row r="63">
      <c r="A63" s="31">
        <v>52.0</v>
      </c>
      <c r="B63" s="32" t="s">
        <v>70</v>
      </c>
      <c r="C63" s="15">
        <v>2.0</v>
      </c>
      <c r="D63" s="15">
        <v>3.0</v>
      </c>
      <c r="E63" s="15">
        <v>3.0</v>
      </c>
      <c r="F63" s="15">
        <v>1.0</v>
      </c>
      <c r="G63" s="14"/>
      <c r="H63" s="15">
        <v>3.0</v>
      </c>
      <c r="I63" s="15">
        <v>3.0</v>
      </c>
      <c r="J63" s="15">
        <v>1.0</v>
      </c>
      <c r="K63" s="15">
        <v>0.0</v>
      </c>
      <c r="L63" s="15">
        <v>3.0</v>
      </c>
      <c r="M63" s="15">
        <v>2.0</v>
      </c>
      <c r="N63" s="15">
        <v>0.0</v>
      </c>
      <c r="O63" s="15">
        <v>4.0</v>
      </c>
      <c r="P63" s="14"/>
      <c r="Q63" s="15">
        <v>3.0</v>
      </c>
      <c r="R63" s="101">
        <f t="shared" ref="R63:T63" si="60">SUM(C63,F63,I63,L63,O63)</f>
        <v>13</v>
      </c>
      <c r="S63" s="101">
        <f t="shared" si="60"/>
        <v>6</v>
      </c>
      <c r="T63" s="101">
        <f t="shared" si="60"/>
        <v>9</v>
      </c>
      <c r="U63" s="92">
        <f t="shared" si="57"/>
        <v>81.25</v>
      </c>
      <c r="V63" s="102">
        <f t="shared" si="58"/>
        <v>100</v>
      </c>
      <c r="W63" s="92">
        <f t="shared" si="59"/>
        <v>90</v>
      </c>
    </row>
    <row r="64">
      <c r="A64" s="31">
        <v>53.0</v>
      </c>
      <c r="B64" s="32" t="s">
        <v>71</v>
      </c>
      <c r="C64" s="15">
        <v>2.0</v>
      </c>
      <c r="D64" s="15">
        <v>3.0</v>
      </c>
      <c r="E64" s="15">
        <v>3.0</v>
      </c>
      <c r="F64" s="15">
        <v>1.0</v>
      </c>
      <c r="G64" s="14"/>
      <c r="H64" s="15">
        <v>3.0</v>
      </c>
      <c r="I64" s="15">
        <v>4.0</v>
      </c>
      <c r="J64" s="15">
        <v>1.0</v>
      </c>
      <c r="K64" s="15">
        <v>1.0</v>
      </c>
      <c r="L64" s="15">
        <v>4.0</v>
      </c>
      <c r="M64" s="15">
        <v>2.0</v>
      </c>
      <c r="N64" s="15">
        <v>0.0</v>
      </c>
      <c r="O64" s="15">
        <v>4.0</v>
      </c>
      <c r="P64" s="14"/>
      <c r="Q64" s="15">
        <v>3.0</v>
      </c>
      <c r="R64" s="101">
        <f t="shared" ref="R64:T64" si="61">SUM(C64,F64,I64,L64,O64)</f>
        <v>15</v>
      </c>
      <c r="S64" s="101">
        <f t="shared" si="61"/>
        <v>6</v>
      </c>
      <c r="T64" s="101">
        <f t="shared" si="61"/>
        <v>10</v>
      </c>
      <c r="U64" s="92">
        <f t="shared" si="57"/>
        <v>93.75</v>
      </c>
      <c r="V64" s="102">
        <f t="shared" si="58"/>
        <v>100</v>
      </c>
      <c r="W64" s="92">
        <f t="shared" si="59"/>
        <v>100</v>
      </c>
    </row>
    <row r="65">
      <c r="A65" s="31">
        <v>54.0</v>
      </c>
      <c r="B65" s="32" t="s">
        <v>72</v>
      </c>
      <c r="C65" s="15">
        <v>2.0</v>
      </c>
      <c r="D65" s="15">
        <v>2.0</v>
      </c>
      <c r="E65" s="15">
        <v>2.0</v>
      </c>
      <c r="F65" s="15">
        <v>1.0</v>
      </c>
      <c r="G65" s="14"/>
      <c r="H65" s="15">
        <v>2.0</v>
      </c>
      <c r="I65" s="15">
        <v>3.0</v>
      </c>
      <c r="J65" s="15">
        <v>1.0</v>
      </c>
      <c r="K65" s="15">
        <v>0.0</v>
      </c>
      <c r="L65" s="15">
        <v>3.0</v>
      </c>
      <c r="M65" s="15">
        <v>2.0</v>
      </c>
      <c r="N65" s="15">
        <v>0.0</v>
      </c>
      <c r="O65" s="15">
        <v>3.0</v>
      </c>
      <c r="P65" s="14"/>
      <c r="Q65" s="15">
        <v>2.0</v>
      </c>
      <c r="R65" s="101">
        <f t="shared" ref="R65:T65" si="62">SUM(C65,F65,I65,L65,O65)</f>
        <v>12</v>
      </c>
      <c r="S65" s="101">
        <f t="shared" si="62"/>
        <v>5</v>
      </c>
      <c r="T65" s="101">
        <f t="shared" si="62"/>
        <v>6</v>
      </c>
      <c r="U65" s="92">
        <f t="shared" si="57"/>
        <v>75</v>
      </c>
      <c r="V65" s="102">
        <f t="shared" si="58"/>
        <v>83.33333333</v>
      </c>
      <c r="W65" s="92">
        <f t="shared" si="59"/>
        <v>60</v>
      </c>
    </row>
    <row r="66">
      <c r="A66" s="31">
        <v>55.0</v>
      </c>
      <c r="B66" s="32" t="s">
        <v>73</v>
      </c>
      <c r="C66" s="15">
        <v>2.0</v>
      </c>
      <c r="D66" s="15">
        <v>2.0</v>
      </c>
      <c r="E66" s="15">
        <v>3.0</v>
      </c>
      <c r="F66" s="15">
        <v>1.0</v>
      </c>
      <c r="G66" s="14"/>
      <c r="H66" s="15">
        <v>2.0</v>
      </c>
      <c r="I66" s="15">
        <v>4.0</v>
      </c>
      <c r="J66" s="15">
        <v>1.0</v>
      </c>
      <c r="K66" s="15">
        <v>1.0</v>
      </c>
      <c r="L66" s="15">
        <v>3.0</v>
      </c>
      <c r="M66" s="15">
        <v>2.0</v>
      </c>
      <c r="N66" s="15">
        <v>0.0</v>
      </c>
      <c r="O66" s="15">
        <v>3.0</v>
      </c>
      <c r="P66" s="14"/>
      <c r="Q66" s="15">
        <v>3.0</v>
      </c>
      <c r="R66" s="101">
        <f t="shared" ref="R66:T66" si="63">SUM(C66,F66,I66,L66,O66)</f>
        <v>13</v>
      </c>
      <c r="S66" s="101">
        <f t="shared" si="63"/>
        <v>5</v>
      </c>
      <c r="T66" s="101">
        <f t="shared" si="63"/>
        <v>9</v>
      </c>
      <c r="U66" s="92">
        <f t="shared" si="57"/>
        <v>81.25</v>
      </c>
      <c r="V66" s="102">
        <f t="shared" si="58"/>
        <v>83.33333333</v>
      </c>
      <c r="W66" s="92">
        <f t="shared" si="59"/>
        <v>90</v>
      </c>
    </row>
    <row r="67">
      <c r="A67" s="31">
        <v>56.0</v>
      </c>
      <c r="B67" s="32" t="s">
        <v>74</v>
      </c>
      <c r="C67" s="15">
        <v>1.0</v>
      </c>
      <c r="D67" s="15">
        <v>3.0</v>
      </c>
      <c r="E67" s="15">
        <v>3.0</v>
      </c>
      <c r="F67" s="15">
        <v>1.0</v>
      </c>
      <c r="G67" s="14"/>
      <c r="H67" s="15">
        <v>3.0</v>
      </c>
      <c r="I67" s="15">
        <v>4.0</v>
      </c>
      <c r="J67" s="15">
        <v>0.0</v>
      </c>
      <c r="K67" s="15">
        <v>0.0</v>
      </c>
      <c r="L67" s="15">
        <v>4.0</v>
      </c>
      <c r="M67" s="15">
        <v>0.0</v>
      </c>
      <c r="N67" s="15">
        <v>0.0</v>
      </c>
      <c r="O67" s="15">
        <v>3.0</v>
      </c>
      <c r="P67" s="14"/>
      <c r="Q67" s="15">
        <v>2.0</v>
      </c>
      <c r="R67" s="101">
        <f t="shared" ref="R67:T67" si="64">SUM(C67,F67,I67,L67,O67)</f>
        <v>13</v>
      </c>
      <c r="S67" s="101">
        <f t="shared" si="64"/>
        <v>3</v>
      </c>
      <c r="T67" s="101">
        <f t="shared" si="64"/>
        <v>8</v>
      </c>
      <c r="U67" s="92">
        <f t="shared" si="57"/>
        <v>81.25</v>
      </c>
      <c r="V67" s="102">
        <f t="shared" si="58"/>
        <v>50</v>
      </c>
      <c r="W67" s="92">
        <f t="shared" si="59"/>
        <v>80</v>
      </c>
    </row>
    <row r="68">
      <c r="A68" s="31">
        <v>57.0</v>
      </c>
      <c r="B68" s="32" t="s">
        <v>75</v>
      </c>
      <c r="C68" s="15">
        <v>2.0</v>
      </c>
      <c r="D68" s="15">
        <v>3.0</v>
      </c>
      <c r="E68" s="15">
        <v>3.0</v>
      </c>
      <c r="F68" s="15">
        <v>1.0</v>
      </c>
      <c r="G68" s="14"/>
      <c r="H68" s="15">
        <v>3.0</v>
      </c>
      <c r="I68" s="15">
        <v>4.0</v>
      </c>
      <c r="J68" s="15">
        <v>1.0</v>
      </c>
      <c r="K68" s="15">
        <v>0.0</v>
      </c>
      <c r="L68" s="15">
        <v>4.0</v>
      </c>
      <c r="M68" s="15">
        <v>2.0</v>
      </c>
      <c r="N68" s="15">
        <v>0.0</v>
      </c>
      <c r="O68" s="15">
        <v>4.0</v>
      </c>
      <c r="P68" s="14"/>
      <c r="Q68" s="15">
        <v>3.0</v>
      </c>
      <c r="R68" s="101">
        <f t="shared" ref="R68:T68" si="65">SUM(C68,F68,I68,L68,O68)</f>
        <v>15</v>
      </c>
      <c r="S68" s="101">
        <f t="shared" si="65"/>
        <v>6</v>
      </c>
      <c r="T68" s="101">
        <f t="shared" si="65"/>
        <v>9</v>
      </c>
      <c r="U68" s="92">
        <f t="shared" si="57"/>
        <v>93.75</v>
      </c>
      <c r="V68" s="102">
        <f t="shared" si="58"/>
        <v>100</v>
      </c>
      <c r="W68" s="92">
        <f t="shared" si="59"/>
        <v>90</v>
      </c>
    </row>
    <row r="69">
      <c r="A69" s="31">
        <v>58.0</v>
      </c>
      <c r="B69" s="32" t="s">
        <v>76</v>
      </c>
      <c r="C69" s="15">
        <v>0.0</v>
      </c>
      <c r="D69" s="15">
        <v>1.0</v>
      </c>
      <c r="E69" s="15">
        <v>1.0</v>
      </c>
      <c r="F69" s="15">
        <v>0.0</v>
      </c>
      <c r="G69" s="14"/>
      <c r="H69" s="15">
        <v>0.0</v>
      </c>
      <c r="I69" s="15">
        <v>0.0</v>
      </c>
      <c r="J69" s="15">
        <v>0.0</v>
      </c>
      <c r="K69" s="15">
        <v>0.0</v>
      </c>
      <c r="L69" s="15">
        <v>0.0</v>
      </c>
      <c r="M69" s="15">
        <v>0.0</v>
      </c>
      <c r="N69" s="15">
        <v>0.0</v>
      </c>
      <c r="O69" s="15">
        <v>0.0</v>
      </c>
      <c r="P69" s="14"/>
      <c r="Q69" s="15">
        <v>0.0</v>
      </c>
      <c r="R69" s="101">
        <f t="shared" ref="R69:T69" si="66">SUM(C69,F69,I69,L69,O69)</f>
        <v>0</v>
      </c>
      <c r="S69" s="101">
        <f t="shared" si="66"/>
        <v>1</v>
      </c>
      <c r="T69" s="101">
        <f t="shared" si="66"/>
        <v>1</v>
      </c>
      <c r="U69" s="92">
        <f t="shared" si="57"/>
        <v>0</v>
      </c>
      <c r="V69" s="102">
        <f t="shared" si="58"/>
        <v>16.66666667</v>
      </c>
      <c r="W69" s="92">
        <f t="shared" si="59"/>
        <v>10</v>
      </c>
    </row>
    <row r="70">
      <c r="A70" s="31">
        <v>59.0</v>
      </c>
      <c r="B70" s="32" t="s">
        <v>77</v>
      </c>
      <c r="C70" s="15">
        <v>1.0</v>
      </c>
      <c r="D70" s="15">
        <v>1.0</v>
      </c>
      <c r="E70" s="15">
        <v>2.0</v>
      </c>
      <c r="F70" s="15">
        <v>1.0</v>
      </c>
      <c r="G70" s="14"/>
      <c r="H70" s="15">
        <v>0.0</v>
      </c>
      <c r="I70" s="15">
        <v>2.0</v>
      </c>
      <c r="J70" s="15">
        <v>1.0</v>
      </c>
      <c r="K70" s="15">
        <v>0.0</v>
      </c>
      <c r="L70" s="15">
        <v>1.0</v>
      </c>
      <c r="M70" s="15">
        <v>2.0</v>
      </c>
      <c r="N70" s="15">
        <v>0.0</v>
      </c>
      <c r="O70" s="15">
        <v>1.0</v>
      </c>
      <c r="P70" s="14"/>
      <c r="Q70" s="15">
        <v>2.0</v>
      </c>
      <c r="R70" s="101">
        <f t="shared" ref="R70:T70" si="67">SUM(C70,F70,I70,L70,O70)</f>
        <v>6</v>
      </c>
      <c r="S70" s="101">
        <f t="shared" si="67"/>
        <v>4</v>
      </c>
      <c r="T70" s="101">
        <f t="shared" si="67"/>
        <v>4</v>
      </c>
      <c r="U70" s="92">
        <f t="shared" si="57"/>
        <v>37.5</v>
      </c>
      <c r="V70" s="102">
        <f t="shared" si="58"/>
        <v>66.66666667</v>
      </c>
      <c r="W70" s="92">
        <f t="shared" si="59"/>
        <v>40</v>
      </c>
    </row>
    <row r="71">
      <c r="A71" s="31">
        <v>60.0</v>
      </c>
      <c r="B71" s="32" t="s">
        <v>78</v>
      </c>
      <c r="C71" s="15">
        <v>2.0</v>
      </c>
      <c r="D71" s="15">
        <v>2.0</v>
      </c>
      <c r="E71" s="15">
        <v>2.0</v>
      </c>
      <c r="F71" s="15">
        <v>0.0</v>
      </c>
      <c r="G71" s="14"/>
      <c r="H71" s="15">
        <v>2.0</v>
      </c>
      <c r="I71" s="15">
        <v>3.0</v>
      </c>
      <c r="J71" s="15">
        <v>1.0</v>
      </c>
      <c r="K71" s="15">
        <v>1.0</v>
      </c>
      <c r="L71" s="15">
        <v>1.0</v>
      </c>
      <c r="M71" s="15">
        <v>2.0</v>
      </c>
      <c r="N71" s="15">
        <v>0.0</v>
      </c>
      <c r="O71" s="15">
        <v>3.0</v>
      </c>
      <c r="P71" s="14"/>
      <c r="Q71" s="15">
        <v>2.0</v>
      </c>
      <c r="R71" s="101">
        <f t="shared" ref="R71:T71" si="68">SUM(C71,F71,I71,L71,O71)</f>
        <v>9</v>
      </c>
      <c r="S71" s="101">
        <f t="shared" si="68"/>
        <v>5</v>
      </c>
      <c r="T71" s="101">
        <f t="shared" si="68"/>
        <v>7</v>
      </c>
      <c r="U71" s="92">
        <f t="shared" si="57"/>
        <v>56.25</v>
      </c>
      <c r="V71" s="102">
        <f t="shared" si="58"/>
        <v>83.33333333</v>
      </c>
      <c r="W71" s="92">
        <f t="shared" si="59"/>
        <v>70</v>
      </c>
    </row>
    <row r="72">
      <c r="A72" s="31">
        <v>61.0</v>
      </c>
      <c r="B72" s="32" t="s">
        <v>79</v>
      </c>
      <c r="C72" s="15">
        <v>2.0</v>
      </c>
      <c r="D72" s="15">
        <v>3.0</v>
      </c>
      <c r="E72" s="15">
        <v>3.0</v>
      </c>
      <c r="F72" s="15">
        <v>1.0</v>
      </c>
      <c r="G72" s="14"/>
      <c r="H72" s="15">
        <v>2.0</v>
      </c>
      <c r="I72" s="15">
        <v>3.0</v>
      </c>
      <c r="J72" s="15">
        <v>1.0</v>
      </c>
      <c r="K72" s="15">
        <v>1.0</v>
      </c>
      <c r="L72" s="15">
        <v>3.0</v>
      </c>
      <c r="M72" s="15">
        <v>2.0</v>
      </c>
      <c r="N72" s="15">
        <v>0.0</v>
      </c>
      <c r="O72" s="15">
        <v>3.0</v>
      </c>
      <c r="P72" s="14"/>
      <c r="Q72" s="15">
        <v>3.0</v>
      </c>
      <c r="R72" s="101">
        <f t="shared" ref="R72:T72" si="69">SUM(C72,F72,I72,L72,O72)</f>
        <v>12</v>
      </c>
      <c r="S72" s="101">
        <f t="shared" si="69"/>
        <v>6</v>
      </c>
      <c r="T72" s="101">
        <f t="shared" si="69"/>
        <v>9</v>
      </c>
      <c r="U72" s="92">
        <f t="shared" si="57"/>
        <v>75</v>
      </c>
      <c r="V72" s="102">
        <f t="shared" si="58"/>
        <v>100</v>
      </c>
      <c r="W72" s="92">
        <f t="shared" si="59"/>
        <v>90</v>
      </c>
    </row>
    <row r="73">
      <c r="A73" s="31">
        <v>62.0</v>
      </c>
      <c r="B73" s="32" t="s">
        <v>80</v>
      </c>
      <c r="C73" s="15">
        <v>2.0</v>
      </c>
      <c r="D73" s="15">
        <v>2.0</v>
      </c>
      <c r="E73" s="15">
        <v>2.0</v>
      </c>
      <c r="F73" s="15">
        <v>1.0</v>
      </c>
      <c r="G73" s="14"/>
      <c r="H73" s="15">
        <v>1.0</v>
      </c>
      <c r="I73" s="15">
        <v>3.0</v>
      </c>
      <c r="J73" s="15">
        <v>1.0</v>
      </c>
      <c r="K73" s="15">
        <v>0.0</v>
      </c>
      <c r="L73" s="15">
        <v>1.0</v>
      </c>
      <c r="M73" s="15">
        <v>2.0</v>
      </c>
      <c r="N73" s="15">
        <v>0.0</v>
      </c>
      <c r="O73" s="15">
        <v>2.0</v>
      </c>
      <c r="P73" s="14"/>
      <c r="Q73" s="15">
        <v>2.0</v>
      </c>
      <c r="R73" s="101">
        <f t="shared" ref="R73:T73" si="70">SUM(C73,F73,I73,L73,O73)</f>
        <v>9</v>
      </c>
      <c r="S73" s="101">
        <f t="shared" si="70"/>
        <v>5</v>
      </c>
      <c r="T73" s="101">
        <f t="shared" si="70"/>
        <v>5</v>
      </c>
      <c r="U73" s="92">
        <f t="shared" si="57"/>
        <v>56.25</v>
      </c>
      <c r="V73" s="102">
        <f t="shared" si="58"/>
        <v>83.33333333</v>
      </c>
      <c r="W73" s="92">
        <f t="shared" si="59"/>
        <v>50</v>
      </c>
    </row>
    <row r="74">
      <c r="A74" s="31">
        <v>63.0</v>
      </c>
      <c r="B74" s="32" t="s">
        <v>81</v>
      </c>
      <c r="C74" s="15">
        <v>2.0</v>
      </c>
      <c r="D74" s="15">
        <v>3.0</v>
      </c>
      <c r="E74" s="15">
        <v>2.0</v>
      </c>
      <c r="F74" s="15">
        <v>1.0</v>
      </c>
      <c r="G74" s="14"/>
      <c r="H74" s="15">
        <v>3.0</v>
      </c>
      <c r="I74" s="15">
        <v>4.0</v>
      </c>
      <c r="J74" s="15">
        <v>1.0</v>
      </c>
      <c r="K74" s="15">
        <v>1.0</v>
      </c>
      <c r="L74" s="15">
        <v>3.0</v>
      </c>
      <c r="M74" s="15">
        <v>2.0</v>
      </c>
      <c r="N74" s="15">
        <v>0.0</v>
      </c>
      <c r="O74" s="15">
        <v>4.0</v>
      </c>
      <c r="P74" s="14"/>
      <c r="Q74" s="15">
        <v>2.0</v>
      </c>
      <c r="R74" s="101">
        <f t="shared" ref="R74:T74" si="71">SUM(C74,F74,I74,L74,O74)</f>
        <v>14</v>
      </c>
      <c r="S74" s="101">
        <f t="shared" si="71"/>
        <v>6</v>
      </c>
      <c r="T74" s="101">
        <f t="shared" si="71"/>
        <v>8</v>
      </c>
      <c r="U74" s="92">
        <f t="shared" si="57"/>
        <v>87.5</v>
      </c>
      <c r="V74" s="102">
        <f t="shared" si="58"/>
        <v>100</v>
      </c>
      <c r="W74" s="92">
        <f t="shared" si="59"/>
        <v>80</v>
      </c>
    </row>
    <row r="75">
      <c r="A75" s="31">
        <v>64.0</v>
      </c>
      <c r="B75" s="32" t="s">
        <v>82</v>
      </c>
      <c r="C75" s="15">
        <v>2.0</v>
      </c>
      <c r="D75" s="15">
        <v>3.0</v>
      </c>
      <c r="E75" s="15">
        <v>2.0</v>
      </c>
      <c r="F75" s="15">
        <v>1.0</v>
      </c>
      <c r="G75" s="14"/>
      <c r="H75" s="15">
        <v>3.0</v>
      </c>
      <c r="I75" s="15">
        <v>4.0</v>
      </c>
      <c r="J75" s="15">
        <v>1.0</v>
      </c>
      <c r="K75" s="15">
        <v>1.0</v>
      </c>
      <c r="L75" s="15">
        <v>3.0</v>
      </c>
      <c r="M75" s="15">
        <v>2.0</v>
      </c>
      <c r="N75" s="15">
        <v>0.0</v>
      </c>
      <c r="O75" s="15">
        <v>4.0</v>
      </c>
      <c r="P75" s="14"/>
      <c r="Q75" s="15">
        <v>2.0</v>
      </c>
      <c r="R75" s="101">
        <f t="shared" ref="R75:T75" si="72">SUM(C75,F75,I75,L75,O75)</f>
        <v>14</v>
      </c>
      <c r="S75" s="101">
        <f t="shared" si="72"/>
        <v>6</v>
      </c>
      <c r="T75" s="101">
        <f t="shared" si="72"/>
        <v>8</v>
      </c>
      <c r="U75" s="92">
        <f t="shared" si="57"/>
        <v>87.5</v>
      </c>
      <c r="V75" s="102">
        <f t="shared" si="58"/>
        <v>100</v>
      </c>
      <c r="W75" s="92">
        <f t="shared" si="59"/>
        <v>80</v>
      </c>
    </row>
    <row r="76">
      <c r="A76" s="31">
        <v>65.0</v>
      </c>
      <c r="B76" s="32" t="s">
        <v>83</v>
      </c>
      <c r="C76" s="15">
        <v>2.0</v>
      </c>
      <c r="D76" s="15">
        <v>2.0</v>
      </c>
      <c r="E76" s="15">
        <v>2.0</v>
      </c>
      <c r="F76" s="15">
        <v>1.0</v>
      </c>
      <c r="G76" s="14"/>
      <c r="H76" s="15">
        <v>1.0</v>
      </c>
      <c r="I76" s="15">
        <v>3.0</v>
      </c>
      <c r="J76" s="15">
        <v>1.0</v>
      </c>
      <c r="K76" s="15">
        <v>0.0</v>
      </c>
      <c r="L76" s="15">
        <v>1.0</v>
      </c>
      <c r="M76" s="15">
        <v>2.0</v>
      </c>
      <c r="N76" s="15">
        <v>0.0</v>
      </c>
      <c r="O76" s="15">
        <v>2.0</v>
      </c>
      <c r="P76" s="14"/>
      <c r="Q76" s="15">
        <v>2.0</v>
      </c>
      <c r="R76" s="101">
        <f t="shared" ref="R76:T76" si="73">SUM(C76,F76,I76,L76,O76)</f>
        <v>9</v>
      </c>
      <c r="S76" s="101">
        <f t="shared" si="73"/>
        <v>5</v>
      </c>
      <c r="T76" s="101">
        <f t="shared" si="73"/>
        <v>5</v>
      </c>
      <c r="U76" s="92">
        <f t="shared" si="57"/>
        <v>56.25</v>
      </c>
      <c r="V76" s="102">
        <f t="shared" si="58"/>
        <v>83.33333333</v>
      </c>
      <c r="W76" s="92">
        <f t="shared" si="59"/>
        <v>50</v>
      </c>
    </row>
    <row r="77">
      <c r="A77" s="31">
        <v>66.0</v>
      </c>
      <c r="B77" s="32" t="s">
        <v>84</v>
      </c>
      <c r="C77" s="15">
        <v>2.0</v>
      </c>
      <c r="D77" s="15">
        <v>3.0</v>
      </c>
      <c r="E77" s="15">
        <v>2.0</v>
      </c>
      <c r="F77" s="15">
        <v>1.0</v>
      </c>
      <c r="G77" s="14"/>
      <c r="H77" s="15">
        <v>2.0</v>
      </c>
      <c r="I77" s="15">
        <v>3.0</v>
      </c>
      <c r="J77" s="15">
        <v>1.0</v>
      </c>
      <c r="K77" s="15">
        <v>0.0</v>
      </c>
      <c r="L77" s="15">
        <v>1.0</v>
      </c>
      <c r="M77" s="15">
        <v>2.0</v>
      </c>
      <c r="N77" s="15">
        <v>0.0</v>
      </c>
      <c r="O77" s="15">
        <v>3.0</v>
      </c>
      <c r="P77" s="14"/>
      <c r="Q77" s="15">
        <v>2.0</v>
      </c>
      <c r="R77" s="101">
        <f t="shared" ref="R77:T77" si="74">SUM(C77,F77,I77,L77,O77)</f>
        <v>10</v>
      </c>
      <c r="S77" s="101">
        <f t="shared" si="74"/>
        <v>6</v>
      </c>
      <c r="T77" s="101">
        <f t="shared" si="74"/>
        <v>6</v>
      </c>
      <c r="U77" s="92">
        <f t="shared" si="57"/>
        <v>62.5</v>
      </c>
      <c r="V77" s="102">
        <f t="shared" si="58"/>
        <v>100</v>
      </c>
      <c r="W77" s="92">
        <f t="shared" si="59"/>
        <v>60</v>
      </c>
    </row>
    <row r="78">
      <c r="A78" s="31">
        <v>67.0</v>
      </c>
      <c r="B78" s="32" t="s">
        <v>85</v>
      </c>
      <c r="C78" s="15">
        <v>2.0</v>
      </c>
      <c r="D78" s="15">
        <v>2.0</v>
      </c>
      <c r="E78" s="15">
        <v>2.0</v>
      </c>
      <c r="F78" s="15">
        <v>1.0</v>
      </c>
      <c r="G78" s="14"/>
      <c r="H78" s="15">
        <v>1.0</v>
      </c>
      <c r="I78" s="15">
        <v>2.0</v>
      </c>
      <c r="J78" s="15">
        <v>1.0</v>
      </c>
      <c r="K78" s="15">
        <v>0.0</v>
      </c>
      <c r="L78" s="15">
        <v>1.0</v>
      </c>
      <c r="M78" s="15">
        <v>2.0</v>
      </c>
      <c r="N78" s="15">
        <v>0.0</v>
      </c>
      <c r="O78" s="15">
        <v>2.0</v>
      </c>
      <c r="P78" s="14"/>
      <c r="Q78" s="15">
        <v>2.0</v>
      </c>
      <c r="R78" s="101">
        <f t="shared" ref="R78:T78" si="75">SUM(C78,F78,I78,L78,O78)</f>
        <v>8</v>
      </c>
      <c r="S78" s="101">
        <f t="shared" si="75"/>
        <v>5</v>
      </c>
      <c r="T78" s="101">
        <f t="shared" si="75"/>
        <v>5</v>
      </c>
      <c r="U78" s="92">
        <f t="shared" si="57"/>
        <v>50</v>
      </c>
      <c r="V78" s="102">
        <f t="shared" si="58"/>
        <v>83.33333333</v>
      </c>
      <c r="W78" s="92">
        <f t="shared" si="59"/>
        <v>50</v>
      </c>
    </row>
    <row r="79">
      <c r="A79" s="31">
        <v>68.0</v>
      </c>
      <c r="B79" s="32" t="s">
        <v>86</v>
      </c>
      <c r="C79" s="15">
        <v>2.0</v>
      </c>
      <c r="D79" s="15">
        <v>2.0</v>
      </c>
      <c r="E79" s="15">
        <v>2.0</v>
      </c>
      <c r="F79" s="15">
        <v>1.0</v>
      </c>
      <c r="G79" s="14"/>
      <c r="H79" s="15">
        <v>1.0</v>
      </c>
      <c r="I79" s="15">
        <v>4.0</v>
      </c>
      <c r="J79" s="15">
        <v>1.0</v>
      </c>
      <c r="K79" s="15">
        <v>0.0</v>
      </c>
      <c r="L79" s="15">
        <v>1.0</v>
      </c>
      <c r="M79" s="15">
        <v>2.0</v>
      </c>
      <c r="N79" s="15">
        <v>0.0</v>
      </c>
      <c r="O79" s="15">
        <v>2.0</v>
      </c>
      <c r="P79" s="14"/>
      <c r="Q79" s="15">
        <v>2.0</v>
      </c>
      <c r="R79" s="101">
        <f t="shared" ref="R79:T79" si="76">SUM(C79,F79,I79,L79,O79)</f>
        <v>10</v>
      </c>
      <c r="S79" s="101">
        <f t="shared" si="76"/>
        <v>5</v>
      </c>
      <c r="T79" s="101">
        <f t="shared" si="76"/>
        <v>5</v>
      </c>
      <c r="U79" s="92">
        <f t="shared" si="57"/>
        <v>62.5</v>
      </c>
      <c r="V79" s="102">
        <f t="shared" si="58"/>
        <v>83.33333333</v>
      </c>
      <c r="W79" s="92">
        <f t="shared" si="59"/>
        <v>50</v>
      </c>
    </row>
    <row r="80">
      <c r="A80" s="31">
        <v>69.0</v>
      </c>
      <c r="B80" s="32" t="s">
        <v>87</v>
      </c>
      <c r="C80" s="15">
        <v>2.0</v>
      </c>
      <c r="D80" s="15">
        <v>3.0</v>
      </c>
      <c r="E80" s="15">
        <v>3.0</v>
      </c>
      <c r="F80" s="15">
        <v>1.0</v>
      </c>
      <c r="G80" s="14"/>
      <c r="H80" s="15">
        <v>3.0</v>
      </c>
      <c r="I80" s="15">
        <v>3.0</v>
      </c>
      <c r="J80" s="15">
        <v>1.0</v>
      </c>
      <c r="K80" s="15">
        <v>1.0</v>
      </c>
      <c r="L80" s="15">
        <v>4.0</v>
      </c>
      <c r="M80" s="15">
        <v>2.0</v>
      </c>
      <c r="N80" s="15">
        <v>0.0</v>
      </c>
      <c r="O80" s="15">
        <v>4.0</v>
      </c>
      <c r="P80" s="14"/>
      <c r="Q80" s="15">
        <v>3.0</v>
      </c>
      <c r="R80" s="101">
        <f t="shared" ref="R80:T80" si="77">SUM(C80,F80,I80,L80,O80)</f>
        <v>14</v>
      </c>
      <c r="S80" s="101">
        <f t="shared" si="77"/>
        <v>6</v>
      </c>
      <c r="T80" s="101">
        <f t="shared" si="77"/>
        <v>10</v>
      </c>
      <c r="U80" s="92">
        <f t="shared" si="57"/>
        <v>87.5</v>
      </c>
      <c r="V80" s="102">
        <f t="shared" si="58"/>
        <v>100</v>
      </c>
      <c r="W80" s="92">
        <f t="shared" si="59"/>
        <v>100</v>
      </c>
    </row>
    <row r="81">
      <c r="A81" s="31">
        <v>70.0</v>
      </c>
      <c r="B81" s="32" t="s">
        <v>88</v>
      </c>
      <c r="C81" s="15">
        <v>2.0</v>
      </c>
      <c r="D81" s="15">
        <v>2.0</v>
      </c>
      <c r="E81" s="15">
        <v>3.0</v>
      </c>
      <c r="F81" s="15">
        <v>1.0</v>
      </c>
      <c r="G81" s="14"/>
      <c r="H81" s="15">
        <v>2.0</v>
      </c>
      <c r="I81" s="15">
        <v>2.0</v>
      </c>
      <c r="J81" s="15">
        <v>1.0</v>
      </c>
      <c r="K81" s="15">
        <v>1.0</v>
      </c>
      <c r="L81" s="15">
        <v>3.0</v>
      </c>
      <c r="M81" s="15">
        <v>2.0</v>
      </c>
      <c r="N81" s="15">
        <v>0.0</v>
      </c>
      <c r="O81" s="15">
        <v>3.0</v>
      </c>
      <c r="P81" s="14"/>
      <c r="Q81" s="15">
        <v>3.0</v>
      </c>
      <c r="R81" s="101">
        <f t="shared" ref="R81:T81" si="78">SUM(C81,F81,I81,L81,O81)</f>
        <v>11</v>
      </c>
      <c r="S81" s="101">
        <f t="shared" si="78"/>
        <v>5</v>
      </c>
      <c r="T81" s="101">
        <f t="shared" si="78"/>
        <v>9</v>
      </c>
      <c r="U81" s="92">
        <f t="shared" si="57"/>
        <v>68.75</v>
      </c>
      <c r="V81" s="102">
        <f t="shared" si="58"/>
        <v>83.33333333</v>
      </c>
      <c r="W81" s="92">
        <f t="shared" si="59"/>
        <v>90</v>
      </c>
    </row>
    <row r="82">
      <c r="A82" s="31">
        <v>71.0</v>
      </c>
      <c r="B82" s="32" t="s">
        <v>89</v>
      </c>
      <c r="C82" s="15">
        <v>2.0</v>
      </c>
      <c r="D82" s="15">
        <v>2.0</v>
      </c>
      <c r="E82" s="15">
        <v>2.0</v>
      </c>
      <c r="F82" s="15">
        <v>1.0</v>
      </c>
      <c r="G82" s="14"/>
      <c r="H82" s="15">
        <v>1.0</v>
      </c>
      <c r="I82" s="15">
        <v>3.0</v>
      </c>
      <c r="J82" s="15">
        <v>1.0</v>
      </c>
      <c r="K82" s="15">
        <v>0.0</v>
      </c>
      <c r="L82" s="15">
        <v>1.0</v>
      </c>
      <c r="M82" s="15">
        <v>2.0</v>
      </c>
      <c r="N82" s="15">
        <v>0.0</v>
      </c>
      <c r="O82" s="15">
        <v>2.0</v>
      </c>
      <c r="P82" s="14"/>
      <c r="Q82" s="15">
        <v>2.0</v>
      </c>
      <c r="R82" s="101">
        <f t="shared" ref="R82:T82" si="79">SUM(C82,F82,I82,L82,O82)</f>
        <v>9</v>
      </c>
      <c r="S82" s="101">
        <f t="shared" si="79"/>
        <v>5</v>
      </c>
      <c r="T82" s="101">
        <f t="shared" si="79"/>
        <v>5</v>
      </c>
      <c r="U82" s="92">
        <f t="shared" si="57"/>
        <v>56.25</v>
      </c>
      <c r="V82" s="102">
        <f t="shared" si="58"/>
        <v>83.33333333</v>
      </c>
      <c r="W82" s="92">
        <f t="shared" si="59"/>
        <v>50</v>
      </c>
    </row>
    <row r="83">
      <c r="A83" s="31">
        <v>72.0</v>
      </c>
      <c r="B83" s="32" t="s">
        <v>90</v>
      </c>
      <c r="C83" s="15">
        <v>2.0</v>
      </c>
      <c r="D83" s="15">
        <v>3.0</v>
      </c>
      <c r="E83" s="15">
        <v>3.0</v>
      </c>
      <c r="F83" s="15">
        <v>1.0</v>
      </c>
      <c r="G83" s="14"/>
      <c r="H83" s="15">
        <v>2.0</v>
      </c>
      <c r="I83" s="15">
        <v>4.0</v>
      </c>
      <c r="J83" s="15">
        <v>1.0</v>
      </c>
      <c r="K83" s="15">
        <v>0.0</v>
      </c>
      <c r="L83" s="15">
        <v>2.0</v>
      </c>
      <c r="M83" s="15">
        <v>2.0</v>
      </c>
      <c r="N83" s="15">
        <v>0.0</v>
      </c>
      <c r="O83" s="15">
        <v>3.0</v>
      </c>
      <c r="P83" s="14"/>
      <c r="Q83" s="15">
        <v>3.0</v>
      </c>
      <c r="R83" s="101">
        <f t="shared" ref="R83:T83" si="80">SUM(C83,F83,I83,L83,O83)</f>
        <v>12</v>
      </c>
      <c r="S83" s="101">
        <f t="shared" si="80"/>
        <v>6</v>
      </c>
      <c r="T83" s="101">
        <f t="shared" si="80"/>
        <v>8</v>
      </c>
      <c r="U83" s="92">
        <f t="shared" si="57"/>
        <v>75</v>
      </c>
      <c r="V83" s="102">
        <f t="shared" si="58"/>
        <v>100</v>
      </c>
      <c r="W83" s="92">
        <f t="shared" si="59"/>
        <v>80</v>
      </c>
    </row>
    <row r="84">
      <c r="A84" s="31">
        <v>73.0</v>
      </c>
      <c r="B84" s="32" t="s">
        <v>91</v>
      </c>
      <c r="C84" s="15">
        <v>2.0</v>
      </c>
      <c r="D84" s="15">
        <v>3.0</v>
      </c>
      <c r="E84" s="15">
        <v>3.0</v>
      </c>
      <c r="F84" s="15">
        <v>1.0</v>
      </c>
      <c r="G84" s="14"/>
      <c r="H84" s="15">
        <v>2.0</v>
      </c>
      <c r="I84" s="15">
        <v>2.0</v>
      </c>
      <c r="J84" s="15">
        <v>1.0</v>
      </c>
      <c r="K84" s="15">
        <v>1.0</v>
      </c>
      <c r="L84" s="15">
        <v>4.0</v>
      </c>
      <c r="M84" s="15">
        <v>2.0</v>
      </c>
      <c r="N84" s="15">
        <v>0.0</v>
      </c>
      <c r="O84" s="15">
        <v>4.0</v>
      </c>
      <c r="P84" s="14"/>
      <c r="Q84" s="15">
        <v>3.0</v>
      </c>
      <c r="R84" s="101">
        <f t="shared" ref="R84:T84" si="81">SUM(C84,F84,I84,L84,O84)</f>
        <v>13</v>
      </c>
      <c r="S84" s="101">
        <f t="shared" si="81"/>
        <v>6</v>
      </c>
      <c r="T84" s="101">
        <f t="shared" si="81"/>
        <v>9</v>
      </c>
      <c r="U84" s="92">
        <f t="shared" si="57"/>
        <v>81.25</v>
      </c>
      <c r="V84" s="102">
        <f t="shared" si="58"/>
        <v>100</v>
      </c>
      <c r="W84" s="92">
        <f t="shared" si="59"/>
        <v>90</v>
      </c>
    </row>
    <row r="85">
      <c r="A85" s="31">
        <v>74.0</v>
      </c>
      <c r="B85" s="32" t="s">
        <v>92</v>
      </c>
      <c r="C85" s="15">
        <v>2.0</v>
      </c>
      <c r="D85" s="15">
        <v>2.0</v>
      </c>
      <c r="E85" s="15">
        <v>2.0</v>
      </c>
      <c r="F85" s="15">
        <v>1.0</v>
      </c>
      <c r="G85" s="14"/>
      <c r="H85" s="15">
        <v>1.0</v>
      </c>
      <c r="I85" s="15">
        <v>3.0</v>
      </c>
      <c r="J85" s="15">
        <v>1.0</v>
      </c>
      <c r="K85" s="15">
        <v>0.0</v>
      </c>
      <c r="L85" s="15">
        <v>2.0</v>
      </c>
      <c r="M85" s="15">
        <v>2.0</v>
      </c>
      <c r="N85" s="15">
        <v>0.0</v>
      </c>
      <c r="O85" s="15">
        <v>2.0</v>
      </c>
      <c r="P85" s="14"/>
      <c r="Q85" s="15">
        <v>2.0</v>
      </c>
      <c r="R85" s="101">
        <f t="shared" ref="R85:T85" si="82">SUM(C85,F85,I85,L85,O85)</f>
        <v>10</v>
      </c>
      <c r="S85" s="101">
        <f t="shared" si="82"/>
        <v>5</v>
      </c>
      <c r="T85" s="101">
        <f t="shared" si="82"/>
        <v>5</v>
      </c>
      <c r="U85" s="92">
        <f t="shared" si="57"/>
        <v>62.5</v>
      </c>
      <c r="V85" s="102">
        <f t="shared" si="58"/>
        <v>83.33333333</v>
      </c>
      <c r="W85" s="92">
        <f t="shared" si="59"/>
        <v>50</v>
      </c>
    </row>
    <row r="86">
      <c r="A86" s="31">
        <v>75.0</v>
      </c>
      <c r="B86" s="32" t="s">
        <v>93</v>
      </c>
      <c r="C86" s="15">
        <v>2.0</v>
      </c>
      <c r="D86" s="15">
        <v>3.0</v>
      </c>
      <c r="E86" s="15">
        <v>3.0</v>
      </c>
      <c r="F86" s="15">
        <v>1.0</v>
      </c>
      <c r="G86" s="14"/>
      <c r="H86" s="15">
        <v>2.0</v>
      </c>
      <c r="I86" s="15">
        <v>2.0</v>
      </c>
      <c r="J86" s="15">
        <v>1.0</v>
      </c>
      <c r="K86" s="15">
        <v>0.0</v>
      </c>
      <c r="L86" s="15">
        <v>2.0</v>
      </c>
      <c r="M86" s="15">
        <v>2.0</v>
      </c>
      <c r="N86" s="15">
        <v>0.0</v>
      </c>
      <c r="O86" s="15">
        <v>3.0</v>
      </c>
      <c r="P86" s="14"/>
      <c r="Q86" s="15">
        <v>3.0</v>
      </c>
      <c r="R86" s="101">
        <f t="shared" ref="R86:T86" si="83">SUM(C86,F86,I86,L86,O86)</f>
        <v>10</v>
      </c>
      <c r="S86" s="101">
        <f t="shared" si="83"/>
        <v>6</v>
      </c>
      <c r="T86" s="101">
        <f t="shared" si="83"/>
        <v>8</v>
      </c>
      <c r="U86" s="92">
        <f t="shared" si="57"/>
        <v>62.5</v>
      </c>
      <c r="V86" s="102">
        <f t="shared" si="58"/>
        <v>100</v>
      </c>
      <c r="W86" s="92">
        <f t="shared" si="59"/>
        <v>80</v>
      </c>
    </row>
    <row r="87">
      <c r="A87" s="31">
        <v>76.0</v>
      </c>
      <c r="B87" s="32" t="s">
        <v>94</v>
      </c>
      <c r="C87" s="15">
        <v>2.0</v>
      </c>
      <c r="D87" s="15">
        <v>2.0</v>
      </c>
      <c r="E87" s="15">
        <v>2.0</v>
      </c>
      <c r="F87" s="15">
        <v>1.0</v>
      </c>
      <c r="G87" s="14"/>
      <c r="H87" s="15">
        <v>1.0</v>
      </c>
      <c r="I87" s="15">
        <v>1.0</v>
      </c>
      <c r="J87" s="15">
        <v>1.0</v>
      </c>
      <c r="K87" s="15">
        <v>0.0</v>
      </c>
      <c r="L87" s="15">
        <v>1.0</v>
      </c>
      <c r="M87" s="15">
        <v>2.0</v>
      </c>
      <c r="N87" s="15">
        <v>0.0</v>
      </c>
      <c r="O87" s="15">
        <v>2.0</v>
      </c>
      <c r="P87" s="14"/>
      <c r="Q87" s="15">
        <v>2.0</v>
      </c>
      <c r="R87" s="101">
        <f t="shared" ref="R87:T87" si="84">SUM(C87,F87,I87,L87,O87)</f>
        <v>7</v>
      </c>
      <c r="S87" s="101">
        <f t="shared" si="84"/>
        <v>5</v>
      </c>
      <c r="T87" s="101">
        <f t="shared" si="84"/>
        <v>5</v>
      </c>
      <c r="U87" s="92">
        <f t="shared" si="57"/>
        <v>43.75</v>
      </c>
      <c r="V87" s="102">
        <f t="shared" si="58"/>
        <v>83.33333333</v>
      </c>
      <c r="W87" s="92">
        <f t="shared" si="59"/>
        <v>50</v>
      </c>
    </row>
    <row r="88">
      <c r="A88" s="31">
        <v>77.0</v>
      </c>
      <c r="B88" s="32" t="s">
        <v>95</v>
      </c>
      <c r="C88" s="15">
        <v>1.0</v>
      </c>
      <c r="D88" s="15">
        <v>2.0</v>
      </c>
      <c r="E88" s="15">
        <v>2.0</v>
      </c>
      <c r="F88" s="15">
        <v>1.0</v>
      </c>
      <c r="G88" s="14"/>
      <c r="H88" s="15">
        <v>0.0</v>
      </c>
      <c r="I88" s="15">
        <v>4.0</v>
      </c>
      <c r="J88" s="15">
        <v>0.0</v>
      </c>
      <c r="K88" s="15">
        <v>0.0</v>
      </c>
      <c r="L88" s="15">
        <v>1.0</v>
      </c>
      <c r="M88" s="15">
        <v>0.0</v>
      </c>
      <c r="N88" s="15">
        <v>0.0</v>
      </c>
      <c r="O88" s="15">
        <v>1.0</v>
      </c>
      <c r="P88" s="14"/>
      <c r="Q88" s="15">
        <v>1.0</v>
      </c>
      <c r="R88" s="101">
        <f t="shared" ref="R88:T88" si="85">SUM(C88,F88,I88,L88,O88)</f>
        <v>8</v>
      </c>
      <c r="S88" s="101">
        <f t="shared" si="85"/>
        <v>2</v>
      </c>
      <c r="T88" s="101">
        <f t="shared" si="85"/>
        <v>3</v>
      </c>
      <c r="U88" s="92">
        <f t="shared" si="57"/>
        <v>50</v>
      </c>
      <c r="V88" s="102">
        <f t="shared" si="58"/>
        <v>33.33333333</v>
      </c>
      <c r="W88" s="92">
        <f t="shared" si="59"/>
        <v>30</v>
      </c>
    </row>
    <row r="89">
      <c r="A89" s="31">
        <v>78.0</v>
      </c>
      <c r="B89" s="32" t="s">
        <v>96</v>
      </c>
      <c r="C89" s="15">
        <v>2.0</v>
      </c>
      <c r="D89" s="15">
        <v>3.0</v>
      </c>
      <c r="E89" s="15">
        <v>2.0</v>
      </c>
      <c r="F89" s="15">
        <v>1.0</v>
      </c>
      <c r="G89" s="14"/>
      <c r="H89" s="15">
        <v>3.0</v>
      </c>
      <c r="I89" s="15">
        <v>4.0</v>
      </c>
      <c r="J89" s="15">
        <v>1.0</v>
      </c>
      <c r="K89" s="15">
        <v>1.0</v>
      </c>
      <c r="L89" s="15">
        <v>3.0</v>
      </c>
      <c r="M89" s="15">
        <v>2.0</v>
      </c>
      <c r="N89" s="15">
        <v>0.0</v>
      </c>
      <c r="O89" s="15">
        <v>4.0</v>
      </c>
      <c r="P89" s="14"/>
      <c r="Q89" s="15">
        <v>2.0</v>
      </c>
      <c r="R89" s="101">
        <f t="shared" ref="R89:T89" si="86">SUM(C89,F89,I89,L89,O89)</f>
        <v>14</v>
      </c>
      <c r="S89" s="101">
        <f t="shared" si="86"/>
        <v>6</v>
      </c>
      <c r="T89" s="101">
        <f t="shared" si="86"/>
        <v>8</v>
      </c>
      <c r="U89" s="92">
        <f t="shared" si="57"/>
        <v>87.5</v>
      </c>
      <c r="V89" s="102">
        <f t="shared" si="58"/>
        <v>100</v>
      </c>
      <c r="W89" s="92">
        <f t="shared" si="59"/>
        <v>80</v>
      </c>
    </row>
    <row r="90">
      <c r="A90" s="31">
        <v>79.0</v>
      </c>
      <c r="B90" s="32" t="s">
        <v>97</v>
      </c>
      <c r="C90" s="15">
        <v>2.0</v>
      </c>
      <c r="D90" s="15">
        <v>3.0</v>
      </c>
      <c r="E90" s="15">
        <v>3.0</v>
      </c>
      <c r="F90" s="15">
        <v>1.0</v>
      </c>
      <c r="G90" s="14"/>
      <c r="H90" s="15">
        <v>3.0</v>
      </c>
      <c r="I90" s="15">
        <v>4.0</v>
      </c>
      <c r="J90" s="15">
        <v>1.0</v>
      </c>
      <c r="K90" s="15">
        <v>1.0</v>
      </c>
      <c r="L90" s="15">
        <v>3.0</v>
      </c>
      <c r="M90" s="15">
        <v>2.0</v>
      </c>
      <c r="N90" s="15">
        <v>0.0</v>
      </c>
      <c r="O90" s="15">
        <v>4.0</v>
      </c>
      <c r="P90" s="14"/>
      <c r="Q90" s="15">
        <v>3.0</v>
      </c>
      <c r="R90" s="101">
        <f t="shared" ref="R90:T90" si="87">SUM(C90,F90,I90,L90,O90)</f>
        <v>14</v>
      </c>
      <c r="S90" s="101">
        <f t="shared" si="87"/>
        <v>6</v>
      </c>
      <c r="T90" s="101">
        <f t="shared" si="87"/>
        <v>10</v>
      </c>
      <c r="U90" s="92">
        <f t="shared" si="57"/>
        <v>87.5</v>
      </c>
      <c r="V90" s="102">
        <f t="shared" si="58"/>
        <v>100</v>
      </c>
      <c r="W90" s="92">
        <f t="shared" si="59"/>
        <v>100</v>
      </c>
    </row>
    <row r="91">
      <c r="A91" s="31">
        <v>80.0</v>
      </c>
      <c r="B91" s="32" t="s">
        <v>98</v>
      </c>
      <c r="C91" s="15">
        <v>2.0</v>
      </c>
      <c r="D91" s="15">
        <v>3.0</v>
      </c>
      <c r="E91" s="15">
        <v>2.0</v>
      </c>
      <c r="F91" s="15">
        <v>1.0</v>
      </c>
      <c r="G91" s="14"/>
      <c r="H91" s="15">
        <v>3.0</v>
      </c>
      <c r="I91" s="15">
        <v>3.0</v>
      </c>
      <c r="J91" s="15">
        <v>1.0</v>
      </c>
      <c r="K91" s="15">
        <v>0.0</v>
      </c>
      <c r="L91" s="15">
        <v>3.0</v>
      </c>
      <c r="M91" s="15">
        <v>2.0</v>
      </c>
      <c r="N91" s="15">
        <v>0.0</v>
      </c>
      <c r="O91" s="15">
        <v>4.0</v>
      </c>
      <c r="P91" s="14"/>
      <c r="Q91" s="15">
        <v>2.0</v>
      </c>
      <c r="R91" s="101">
        <f t="shared" ref="R91:T91" si="88">SUM(C91,F91,I91,L91,O91)</f>
        <v>13</v>
      </c>
      <c r="S91" s="101">
        <f t="shared" si="88"/>
        <v>6</v>
      </c>
      <c r="T91" s="101">
        <f t="shared" si="88"/>
        <v>7</v>
      </c>
      <c r="U91" s="92">
        <f t="shared" si="57"/>
        <v>81.25</v>
      </c>
      <c r="V91" s="102">
        <f t="shared" si="58"/>
        <v>100</v>
      </c>
      <c r="W91" s="92">
        <f t="shared" si="59"/>
        <v>70</v>
      </c>
    </row>
    <row r="92">
      <c r="A92" s="31">
        <v>81.0</v>
      </c>
      <c r="B92" s="32" t="s">
        <v>99</v>
      </c>
      <c r="C92" s="15">
        <v>2.0</v>
      </c>
      <c r="D92" s="15">
        <v>2.0</v>
      </c>
      <c r="E92" s="15">
        <v>3.0</v>
      </c>
      <c r="F92" s="15">
        <v>1.0</v>
      </c>
      <c r="G92" s="14"/>
      <c r="H92" s="15">
        <v>2.0</v>
      </c>
      <c r="I92" s="15">
        <v>3.0</v>
      </c>
      <c r="J92" s="15">
        <v>1.0</v>
      </c>
      <c r="K92" s="15">
        <v>1.0</v>
      </c>
      <c r="L92" s="15">
        <v>4.0</v>
      </c>
      <c r="M92" s="15">
        <v>2.0</v>
      </c>
      <c r="N92" s="15">
        <v>0.0</v>
      </c>
      <c r="O92" s="15">
        <v>3.0</v>
      </c>
      <c r="P92" s="14"/>
      <c r="Q92" s="15">
        <v>3.0</v>
      </c>
      <c r="R92" s="101">
        <f t="shared" ref="R92:T92" si="89">SUM(C92,F92,I92,L92,O92)</f>
        <v>13</v>
      </c>
      <c r="S92" s="101">
        <f t="shared" si="89"/>
        <v>5</v>
      </c>
      <c r="T92" s="101">
        <f t="shared" si="89"/>
        <v>9</v>
      </c>
      <c r="U92" s="92">
        <f t="shared" si="57"/>
        <v>81.25</v>
      </c>
      <c r="V92" s="102">
        <f t="shared" si="58"/>
        <v>83.33333333</v>
      </c>
      <c r="W92" s="92">
        <f t="shared" si="59"/>
        <v>90</v>
      </c>
    </row>
    <row r="93">
      <c r="A93" s="31">
        <v>82.0</v>
      </c>
      <c r="B93" s="32" t="s">
        <v>100</v>
      </c>
      <c r="C93" s="15">
        <v>2.0</v>
      </c>
      <c r="D93" s="15">
        <v>3.0</v>
      </c>
      <c r="E93" s="15">
        <v>3.0</v>
      </c>
      <c r="F93" s="15">
        <v>1.0</v>
      </c>
      <c r="G93" s="14"/>
      <c r="H93" s="15">
        <v>3.0</v>
      </c>
      <c r="I93" s="15">
        <v>4.0</v>
      </c>
      <c r="J93" s="15">
        <v>1.0</v>
      </c>
      <c r="K93" s="15">
        <v>1.0</v>
      </c>
      <c r="L93" s="15">
        <v>2.0</v>
      </c>
      <c r="M93" s="15">
        <v>2.0</v>
      </c>
      <c r="N93" s="15">
        <v>0.0</v>
      </c>
      <c r="O93" s="15">
        <v>4.0</v>
      </c>
      <c r="P93" s="14"/>
      <c r="Q93" s="15">
        <v>3.0</v>
      </c>
      <c r="R93" s="101">
        <f t="shared" ref="R93:T93" si="90">SUM(C93,F93,I93,L93,O93)</f>
        <v>13</v>
      </c>
      <c r="S93" s="101">
        <f t="shared" si="90"/>
        <v>6</v>
      </c>
      <c r="T93" s="101">
        <f t="shared" si="90"/>
        <v>10</v>
      </c>
      <c r="U93" s="92">
        <f t="shared" si="57"/>
        <v>81.25</v>
      </c>
      <c r="V93" s="102">
        <f t="shared" si="58"/>
        <v>100</v>
      </c>
      <c r="W93" s="92">
        <f t="shared" si="59"/>
        <v>100</v>
      </c>
    </row>
    <row r="94">
      <c r="A94" s="31">
        <v>83.0</v>
      </c>
      <c r="B94" s="32" t="s">
        <v>101</v>
      </c>
      <c r="C94" s="15">
        <v>2.0</v>
      </c>
      <c r="D94" s="15">
        <v>3.0</v>
      </c>
      <c r="E94" s="15">
        <v>2.0</v>
      </c>
      <c r="F94" s="15">
        <v>1.0</v>
      </c>
      <c r="G94" s="14"/>
      <c r="H94" s="15">
        <v>2.0</v>
      </c>
      <c r="I94" s="15">
        <v>3.0</v>
      </c>
      <c r="J94" s="15">
        <v>1.0</v>
      </c>
      <c r="K94" s="15">
        <v>0.0</v>
      </c>
      <c r="L94" s="15">
        <v>4.0</v>
      </c>
      <c r="M94" s="15">
        <v>2.0</v>
      </c>
      <c r="N94" s="15">
        <v>0.0</v>
      </c>
      <c r="O94" s="15">
        <v>3.0</v>
      </c>
      <c r="P94" s="14"/>
      <c r="Q94" s="15">
        <v>2.0</v>
      </c>
      <c r="R94" s="101">
        <f t="shared" ref="R94:T94" si="91">SUM(C94,F94,I94,L94,O94)</f>
        <v>13</v>
      </c>
      <c r="S94" s="101">
        <f t="shared" si="91"/>
        <v>6</v>
      </c>
      <c r="T94" s="101">
        <f t="shared" si="91"/>
        <v>6</v>
      </c>
      <c r="U94" s="92">
        <f t="shared" si="57"/>
        <v>81.25</v>
      </c>
      <c r="V94" s="102">
        <f t="shared" si="58"/>
        <v>100</v>
      </c>
      <c r="W94" s="92">
        <f t="shared" si="59"/>
        <v>60</v>
      </c>
    </row>
    <row r="95">
      <c r="A95" s="31">
        <v>84.0</v>
      </c>
      <c r="B95" s="32" t="s">
        <v>102</v>
      </c>
      <c r="C95" s="15">
        <v>2.0</v>
      </c>
      <c r="D95" s="15">
        <v>3.0</v>
      </c>
      <c r="E95" s="15">
        <v>3.0</v>
      </c>
      <c r="F95" s="15">
        <v>1.0</v>
      </c>
      <c r="G95" s="14"/>
      <c r="H95" s="15">
        <v>3.0</v>
      </c>
      <c r="I95" s="15">
        <v>4.0</v>
      </c>
      <c r="J95" s="15">
        <v>1.0</v>
      </c>
      <c r="K95" s="15">
        <v>1.0</v>
      </c>
      <c r="L95" s="15">
        <v>3.0</v>
      </c>
      <c r="M95" s="15">
        <v>2.0</v>
      </c>
      <c r="N95" s="15">
        <v>0.0</v>
      </c>
      <c r="O95" s="15">
        <v>4.0</v>
      </c>
      <c r="P95" s="14"/>
      <c r="Q95" s="15">
        <v>3.0</v>
      </c>
      <c r="R95" s="101">
        <f t="shared" ref="R95:T95" si="92">SUM(C95,F95,I95,L95,O95)</f>
        <v>14</v>
      </c>
      <c r="S95" s="101">
        <f t="shared" si="92"/>
        <v>6</v>
      </c>
      <c r="T95" s="101">
        <f t="shared" si="92"/>
        <v>10</v>
      </c>
      <c r="U95" s="92">
        <f t="shared" si="57"/>
        <v>87.5</v>
      </c>
      <c r="V95" s="102">
        <f t="shared" si="58"/>
        <v>100</v>
      </c>
      <c r="W95" s="92">
        <f t="shared" si="59"/>
        <v>100</v>
      </c>
    </row>
    <row r="96">
      <c r="A96" s="31">
        <v>85.0</v>
      </c>
      <c r="B96" s="32" t="s">
        <v>103</v>
      </c>
      <c r="C96" s="15">
        <v>2.0</v>
      </c>
      <c r="D96" s="15">
        <v>3.0</v>
      </c>
      <c r="E96" s="15">
        <v>2.0</v>
      </c>
      <c r="F96" s="15">
        <v>1.0</v>
      </c>
      <c r="G96" s="14"/>
      <c r="H96" s="15">
        <v>3.0</v>
      </c>
      <c r="I96" s="15">
        <v>4.0</v>
      </c>
      <c r="J96" s="15">
        <v>1.0</v>
      </c>
      <c r="K96" s="15">
        <v>0.0</v>
      </c>
      <c r="L96" s="15">
        <v>3.0</v>
      </c>
      <c r="M96" s="15">
        <v>2.0</v>
      </c>
      <c r="N96" s="15">
        <v>0.0</v>
      </c>
      <c r="O96" s="15">
        <v>4.0</v>
      </c>
      <c r="P96" s="14"/>
      <c r="Q96" s="15">
        <v>2.0</v>
      </c>
      <c r="R96" s="101">
        <f t="shared" ref="R96:T96" si="93">SUM(C96,F96,I96,L96,O96)</f>
        <v>14</v>
      </c>
      <c r="S96" s="101">
        <f t="shared" si="93"/>
        <v>6</v>
      </c>
      <c r="T96" s="101">
        <f t="shared" si="93"/>
        <v>7</v>
      </c>
      <c r="U96" s="92">
        <f t="shared" si="57"/>
        <v>87.5</v>
      </c>
      <c r="V96" s="102">
        <f t="shared" si="58"/>
        <v>100</v>
      </c>
      <c r="W96" s="92">
        <f t="shared" si="59"/>
        <v>70</v>
      </c>
    </row>
    <row r="97">
      <c r="A97" s="31">
        <v>86.0</v>
      </c>
      <c r="B97" s="32" t="s">
        <v>104</v>
      </c>
      <c r="C97" s="15">
        <v>2.0</v>
      </c>
      <c r="D97" s="15">
        <v>3.0</v>
      </c>
      <c r="E97" s="15">
        <v>2.0</v>
      </c>
      <c r="F97" s="15">
        <v>1.0</v>
      </c>
      <c r="G97" s="14"/>
      <c r="H97" s="15">
        <v>3.0</v>
      </c>
      <c r="I97" s="15">
        <v>4.0</v>
      </c>
      <c r="J97" s="15">
        <v>1.0</v>
      </c>
      <c r="K97" s="15">
        <v>1.0</v>
      </c>
      <c r="L97" s="15">
        <v>2.0</v>
      </c>
      <c r="M97" s="15">
        <v>2.0</v>
      </c>
      <c r="N97" s="15">
        <v>0.0</v>
      </c>
      <c r="O97" s="15">
        <v>4.0</v>
      </c>
      <c r="P97" s="14"/>
      <c r="Q97" s="15">
        <v>2.0</v>
      </c>
      <c r="R97" s="101">
        <f t="shared" ref="R97:T97" si="94">SUM(C97,F97,I97,L97,O97)</f>
        <v>13</v>
      </c>
      <c r="S97" s="101">
        <f t="shared" si="94"/>
        <v>6</v>
      </c>
      <c r="T97" s="101">
        <f t="shared" si="94"/>
        <v>8</v>
      </c>
      <c r="U97" s="92">
        <f t="shared" si="57"/>
        <v>81.25</v>
      </c>
      <c r="V97" s="102">
        <f t="shared" si="58"/>
        <v>100</v>
      </c>
      <c r="W97" s="92">
        <f t="shared" si="59"/>
        <v>80</v>
      </c>
    </row>
    <row r="98">
      <c r="A98" s="31">
        <v>87.0</v>
      </c>
      <c r="B98" s="32" t="s">
        <v>105</v>
      </c>
      <c r="C98" s="15">
        <v>2.0</v>
      </c>
      <c r="D98" s="15">
        <v>3.0</v>
      </c>
      <c r="E98" s="15">
        <v>2.0</v>
      </c>
      <c r="F98" s="15">
        <v>1.0</v>
      </c>
      <c r="G98" s="14"/>
      <c r="H98" s="15">
        <v>2.0</v>
      </c>
      <c r="I98" s="15">
        <v>3.0</v>
      </c>
      <c r="J98" s="15">
        <v>1.0</v>
      </c>
      <c r="K98" s="15">
        <v>0.0</v>
      </c>
      <c r="L98" s="15">
        <v>3.0</v>
      </c>
      <c r="M98" s="15">
        <v>2.0</v>
      </c>
      <c r="N98" s="15">
        <v>0.0</v>
      </c>
      <c r="O98" s="15">
        <v>3.0</v>
      </c>
      <c r="P98" s="14"/>
      <c r="Q98" s="15">
        <v>2.0</v>
      </c>
      <c r="R98" s="101">
        <f t="shared" ref="R98:T98" si="95">SUM(C98,F98,I98,L98,O98)</f>
        <v>12</v>
      </c>
      <c r="S98" s="101">
        <f t="shared" si="95"/>
        <v>6</v>
      </c>
      <c r="T98" s="101">
        <f t="shared" si="95"/>
        <v>6</v>
      </c>
      <c r="U98" s="92">
        <f t="shared" si="57"/>
        <v>75</v>
      </c>
      <c r="V98" s="102">
        <f t="shared" si="58"/>
        <v>100</v>
      </c>
      <c r="W98" s="92">
        <f t="shared" si="59"/>
        <v>60</v>
      </c>
    </row>
    <row r="99">
      <c r="A99" s="31">
        <v>88.0</v>
      </c>
      <c r="B99" s="32" t="s">
        <v>106</v>
      </c>
      <c r="C99" s="15">
        <v>2.0</v>
      </c>
      <c r="D99" s="15">
        <v>3.0</v>
      </c>
      <c r="E99" s="15">
        <v>3.0</v>
      </c>
      <c r="F99" s="15">
        <v>1.0</v>
      </c>
      <c r="G99" s="14"/>
      <c r="H99" s="15">
        <v>3.0</v>
      </c>
      <c r="I99" s="15">
        <v>4.0</v>
      </c>
      <c r="J99" s="15">
        <v>1.0</v>
      </c>
      <c r="K99" s="15">
        <v>1.0</v>
      </c>
      <c r="L99" s="15">
        <v>3.0</v>
      </c>
      <c r="M99" s="15">
        <v>2.0</v>
      </c>
      <c r="N99" s="15">
        <v>0.0</v>
      </c>
      <c r="O99" s="15">
        <v>4.0</v>
      </c>
      <c r="P99" s="14"/>
      <c r="Q99" s="15">
        <v>3.0</v>
      </c>
      <c r="R99" s="101">
        <f t="shared" ref="R99:T99" si="96">SUM(C99,F99,I99,L99,O99)</f>
        <v>14</v>
      </c>
      <c r="S99" s="101">
        <f t="shared" si="96"/>
        <v>6</v>
      </c>
      <c r="T99" s="101">
        <f t="shared" si="96"/>
        <v>10</v>
      </c>
      <c r="U99" s="92">
        <f t="shared" si="57"/>
        <v>87.5</v>
      </c>
      <c r="V99" s="102">
        <f t="shared" si="58"/>
        <v>100</v>
      </c>
      <c r="W99" s="92">
        <f t="shared" si="59"/>
        <v>100</v>
      </c>
    </row>
    <row r="100">
      <c r="A100" s="31">
        <v>89.0</v>
      </c>
      <c r="B100" s="32" t="s">
        <v>107</v>
      </c>
      <c r="C100" s="15">
        <v>2.0</v>
      </c>
      <c r="D100" s="15">
        <v>3.0</v>
      </c>
      <c r="E100" s="15">
        <v>3.0</v>
      </c>
      <c r="F100" s="15">
        <v>1.0</v>
      </c>
      <c r="G100" s="14"/>
      <c r="H100" s="15">
        <v>3.0</v>
      </c>
      <c r="I100" s="15">
        <v>4.0</v>
      </c>
      <c r="J100" s="15">
        <v>1.0</v>
      </c>
      <c r="K100" s="15">
        <v>1.0</v>
      </c>
      <c r="L100" s="15">
        <v>3.0</v>
      </c>
      <c r="M100" s="15">
        <v>2.0</v>
      </c>
      <c r="N100" s="15">
        <v>0.0</v>
      </c>
      <c r="O100" s="15">
        <v>4.0</v>
      </c>
      <c r="P100" s="14"/>
      <c r="Q100" s="15">
        <v>3.0</v>
      </c>
      <c r="R100" s="101">
        <f t="shared" ref="R100:T100" si="97">SUM(C100,F100,I100,L100,O100)</f>
        <v>14</v>
      </c>
      <c r="S100" s="101">
        <f t="shared" si="97"/>
        <v>6</v>
      </c>
      <c r="T100" s="101">
        <f t="shared" si="97"/>
        <v>10</v>
      </c>
      <c r="U100" s="92">
        <f t="shared" si="57"/>
        <v>87.5</v>
      </c>
      <c r="V100" s="102">
        <f t="shared" si="58"/>
        <v>100</v>
      </c>
      <c r="W100" s="92">
        <f t="shared" si="59"/>
        <v>100</v>
      </c>
    </row>
    <row r="101">
      <c r="A101" s="31">
        <v>90.0</v>
      </c>
      <c r="B101" s="32" t="s">
        <v>108</v>
      </c>
      <c r="C101" s="15">
        <v>2.0</v>
      </c>
      <c r="D101" s="15">
        <v>3.0</v>
      </c>
      <c r="E101" s="15">
        <v>2.0</v>
      </c>
      <c r="F101" s="15">
        <v>1.0</v>
      </c>
      <c r="G101" s="14"/>
      <c r="H101" s="15">
        <v>3.0</v>
      </c>
      <c r="I101" s="15">
        <v>4.0</v>
      </c>
      <c r="J101" s="15">
        <v>1.0</v>
      </c>
      <c r="K101" s="15">
        <v>1.0</v>
      </c>
      <c r="L101" s="15">
        <v>3.0</v>
      </c>
      <c r="M101" s="15">
        <v>2.0</v>
      </c>
      <c r="N101" s="15">
        <v>0.0</v>
      </c>
      <c r="O101" s="15">
        <v>4.0</v>
      </c>
      <c r="P101" s="14"/>
      <c r="Q101" s="15">
        <v>2.0</v>
      </c>
      <c r="R101" s="101">
        <f t="shared" ref="R101:T101" si="98">SUM(C101,F101,I101,L101,O101)</f>
        <v>14</v>
      </c>
      <c r="S101" s="101">
        <f t="shared" si="98"/>
        <v>6</v>
      </c>
      <c r="T101" s="101">
        <f t="shared" si="98"/>
        <v>8</v>
      </c>
      <c r="U101" s="92">
        <f t="shared" si="57"/>
        <v>87.5</v>
      </c>
      <c r="V101" s="102">
        <f t="shared" si="58"/>
        <v>100</v>
      </c>
      <c r="W101" s="92">
        <f t="shared" si="59"/>
        <v>80</v>
      </c>
    </row>
    <row r="102">
      <c r="A102" s="31">
        <v>91.0</v>
      </c>
      <c r="B102" s="32" t="s">
        <v>109</v>
      </c>
      <c r="C102" s="15">
        <v>2.0</v>
      </c>
      <c r="D102" s="15">
        <v>3.0</v>
      </c>
      <c r="E102" s="15">
        <v>3.0</v>
      </c>
      <c r="F102" s="15">
        <v>1.0</v>
      </c>
      <c r="G102" s="14"/>
      <c r="H102" s="15">
        <v>3.0</v>
      </c>
      <c r="I102" s="15">
        <v>4.0</v>
      </c>
      <c r="J102" s="15">
        <v>1.0</v>
      </c>
      <c r="K102" s="15">
        <v>1.0</v>
      </c>
      <c r="L102" s="15">
        <v>4.0</v>
      </c>
      <c r="M102" s="15">
        <v>2.0</v>
      </c>
      <c r="N102" s="15">
        <v>0.0</v>
      </c>
      <c r="O102" s="15">
        <v>4.0</v>
      </c>
      <c r="P102" s="14"/>
      <c r="Q102" s="15">
        <v>3.0</v>
      </c>
      <c r="R102" s="101">
        <f t="shared" ref="R102:T102" si="99">SUM(C102,F102,I102,L102,O102)</f>
        <v>15</v>
      </c>
      <c r="S102" s="101">
        <f t="shared" si="99"/>
        <v>6</v>
      </c>
      <c r="T102" s="101">
        <f t="shared" si="99"/>
        <v>10</v>
      </c>
      <c r="U102" s="92">
        <f t="shared" si="57"/>
        <v>93.75</v>
      </c>
      <c r="V102" s="102">
        <f t="shared" si="58"/>
        <v>100</v>
      </c>
      <c r="W102" s="92">
        <f t="shared" si="59"/>
        <v>100</v>
      </c>
    </row>
    <row r="103">
      <c r="A103" s="31">
        <v>92.0</v>
      </c>
      <c r="B103" s="32" t="s">
        <v>110</v>
      </c>
      <c r="C103" s="15">
        <v>2.0</v>
      </c>
      <c r="D103" s="15">
        <v>3.0</v>
      </c>
      <c r="E103" s="15">
        <v>2.0</v>
      </c>
      <c r="F103" s="15">
        <v>1.0</v>
      </c>
      <c r="G103" s="14"/>
      <c r="H103" s="15">
        <v>3.0</v>
      </c>
      <c r="I103" s="15">
        <v>4.0</v>
      </c>
      <c r="J103" s="15">
        <v>1.0</v>
      </c>
      <c r="K103" s="15">
        <v>0.0</v>
      </c>
      <c r="L103" s="15">
        <v>2.0</v>
      </c>
      <c r="M103" s="15">
        <v>2.0</v>
      </c>
      <c r="N103" s="15">
        <v>0.0</v>
      </c>
      <c r="O103" s="15">
        <v>4.0</v>
      </c>
      <c r="P103" s="14"/>
      <c r="Q103" s="15">
        <v>2.0</v>
      </c>
      <c r="R103" s="101">
        <f t="shared" ref="R103:T103" si="100">SUM(C103,F103,I103,L103,O103)</f>
        <v>13</v>
      </c>
      <c r="S103" s="101">
        <f t="shared" si="100"/>
        <v>6</v>
      </c>
      <c r="T103" s="101">
        <f t="shared" si="100"/>
        <v>7</v>
      </c>
      <c r="U103" s="92">
        <f t="shared" si="57"/>
        <v>81.25</v>
      </c>
      <c r="V103" s="102">
        <f t="shared" si="58"/>
        <v>100</v>
      </c>
      <c r="W103" s="92">
        <f t="shared" si="59"/>
        <v>70</v>
      </c>
    </row>
    <row r="104">
      <c r="A104" s="31">
        <v>93.0</v>
      </c>
      <c r="B104" s="32" t="s">
        <v>111</v>
      </c>
      <c r="C104" s="15">
        <v>0.0</v>
      </c>
      <c r="D104" s="15">
        <v>2.0</v>
      </c>
      <c r="E104" s="15">
        <v>1.0</v>
      </c>
      <c r="F104" s="15">
        <v>0.0</v>
      </c>
      <c r="G104" s="14"/>
      <c r="H104" s="15">
        <v>0.0</v>
      </c>
      <c r="I104" s="15">
        <v>0.0</v>
      </c>
      <c r="J104" s="15">
        <v>0.0</v>
      </c>
      <c r="K104" s="15">
        <v>0.0</v>
      </c>
      <c r="L104" s="15">
        <v>0.0</v>
      </c>
      <c r="M104" s="15">
        <v>0.0</v>
      </c>
      <c r="N104" s="15">
        <v>0.0</v>
      </c>
      <c r="O104" s="15">
        <v>0.0</v>
      </c>
      <c r="P104" s="14"/>
      <c r="Q104" s="15">
        <v>0.0</v>
      </c>
      <c r="R104" s="101">
        <f t="shared" ref="R104:T104" si="101">SUM(C104,F104,I104,L104,O104)</f>
        <v>0</v>
      </c>
      <c r="S104" s="101">
        <f t="shared" si="101"/>
        <v>2</v>
      </c>
      <c r="T104" s="101">
        <f t="shared" si="101"/>
        <v>1</v>
      </c>
      <c r="U104" s="92">
        <f t="shared" si="57"/>
        <v>0</v>
      </c>
      <c r="V104" s="102">
        <f t="shared" si="58"/>
        <v>33.33333333</v>
      </c>
      <c r="W104" s="92">
        <f t="shared" si="59"/>
        <v>10</v>
      </c>
    </row>
    <row r="105">
      <c r="A105" s="31">
        <v>94.0</v>
      </c>
      <c r="B105" s="32" t="s">
        <v>112</v>
      </c>
      <c r="C105" s="15">
        <v>2.0</v>
      </c>
      <c r="D105" s="15">
        <v>3.0</v>
      </c>
      <c r="E105" s="15">
        <v>2.0</v>
      </c>
      <c r="F105" s="15">
        <v>1.0</v>
      </c>
      <c r="G105" s="14"/>
      <c r="H105" s="15">
        <v>2.0</v>
      </c>
      <c r="I105" s="15">
        <v>3.0</v>
      </c>
      <c r="J105" s="15">
        <v>1.0</v>
      </c>
      <c r="K105" s="15">
        <v>0.0</v>
      </c>
      <c r="L105" s="15">
        <v>1.0</v>
      </c>
      <c r="M105" s="15">
        <v>2.0</v>
      </c>
      <c r="N105" s="15">
        <v>0.0</v>
      </c>
      <c r="O105" s="15">
        <v>3.0</v>
      </c>
      <c r="P105" s="14"/>
      <c r="Q105" s="15">
        <v>2.0</v>
      </c>
      <c r="R105" s="101">
        <f t="shared" ref="R105:T105" si="102">SUM(C105,F105,I105,L105,O105)</f>
        <v>10</v>
      </c>
      <c r="S105" s="101">
        <f t="shared" si="102"/>
        <v>6</v>
      </c>
      <c r="T105" s="101">
        <f t="shared" si="102"/>
        <v>6</v>
      </c>
      <c r="U105" s="92">
        <f t="shared" si="57"/>
        <v>62.5</v>
      </c>
      <c r="V105" s="102">
        <f t="shared" si="58"/>
        <v>100</v>
      </c>
      <c r="W105" s="92">
        <f t="shared" si="59"/>
        <v>60</v>
      </c>
    </row>
    <row r="106">
      <c r="A106" s="31">
        <v>95.0</v>
      </c>
      <c r="B106" s="32" t="s">
        <v>113</v>
      </c>
      <c r="C106" s="15">
        <v>2.0</v>
      </c>
      <c r="D106" s="15">
        <v>3.0</v>
      </c>
      <c r="E106" s="15">
        <v>1.0</v>
      </c>
      <c r="F106" s="15">
        <v>0.0</v>
      </c>
      <c r="G106" s="14"/>
      <c r="H106" s="15">
        <v>3.0</v>
      </c>
      <c r="I106" s="15">
        <v>4.0</v>
      </c>
      <c r="J106" s="15">
        <v>1.0</v>
      </c>
      <c r="K106" s="15">
        <v>1.0</v>
      </c>
      <c r="L106" s="15">
        <v>1.0</v>
      </c>
      <c r="M106" s="15">
        <v>2.0</v>
      </c>
      <c r="N106" s="15">
        <v>0.0</v>
      </c>
      <c r="O106" s="15">
        <v>4.0</v>
      </c>
      <c r="P106" s="14"/>
      <c r="Q106" s="15">
        <v>1.0</v>
      </c>
      <c r="R106" s="101">
        <f t="shared" ref="R106:T106" si="103">SUM(C106,F106,I106,L106,O106)</f>
        <v>11</v>
      </c>
      <c r="S106" s="101">
        <f t="shared" si="103"/>
        <v>6</v>
      </c>
      <c r="T106" s="101">
        <f t="shared" si="103"/>
        <v>6</v>
      </c>
      <c r="U106" s="92">
        <f t="shared" si="57"/>
        <v>68.75</v>
      </c>
      <c r="V106" s="102">
        <f t="shared" si="58"/>
        <v>100</v>
      </c>
      <c r="W106" s="92">
        <f t="shared" si="59"/>
        <v>60</v>
      </c>
    </row>
    <row r="107">
      <c r="A107" s="31">
        <v>96.0</v>
      </c>
      <c r="B107" s="32" t="s">
        <v>114</v>
      </c>
      <c r="C107" s="15">
        <v>2.0</v>
      </c>
      <c r="D107" s="15">
        <v>3.0</v>
      </c>
      <c r="E107" s="15">
        <v>2.0</v>
      </c>
      <c r="F107" s="15">
        <v>1.0</v>
      </c>
      <c r="G107" s="14"/>
      <c r="H107" s="15">
        <v>2.0</v>
      </c>
      <c r="I107" s="15">
        <v>3.0</v>
      </c>
      <c r="J107" s="15">
        <v>1.0</v>
      </c>
      <c r="K107" s="15">
        <v>0.0</v>
      </c>
      <c r="L107" s="15">
        <v>2.0</v>
      </c>
      <c r="M107" s="15">
        <v>2.0</v>
      </c>
      <c r="N107" s="15">
        <v>0.0</v>
      </c>
      <c r="O107" s="15">
        <v>3.0</v>
      </c>
      <c r="P107" s="14"/>
      <c r="Q107" s="15">
        <v>2.0</v>
      </c>
      <c r="R107" s="101">
        <f t="shared" ref="R107:T107" si="104">SUM(C107,F107,I107,L107,O107)</f>
        <v>11</v>
      </c>
      <c r="S107" s="101">
        <f t="shared" si="104"/>
        <v>6</v>
      </c>
      <c r="T107" s="101">
        <f t="shared" si="104"/>
        <v>6</v>
      </c>
      <c r="U107" s="92">
        <f t="shared" si="57"/>
        <v>68.75</v>
      </c>
      <c r="V107" s="102">
        <f t="shared" si="58"/>
        <v>100</v>
      </c>
      <c r="W107" s="92">
        <f t="shared" si="59"/>
        <v>60</v>
      </c>
    </row>
    <row r="108">
      <c r="A108" s="31">
        <v>97.0</v>
      </c>
      <c r="B108" s="32" t="s">
        <v>115</v>
      </c>
      <c r="C108" s="15">
        <v>2.0</v>
      </c>
      <c r="D108" s="15">
        <v>3.0</v>
      </c>
      <c r="E108" s="15">
        <v>3.0</v>
      </c>
      <c r="F108" s="15">
        <v>1.0</v>
      </c>
      <c r="G108" s="14"/>
      <c r="H108" s="15">
        <v>3.0</v>
      </c>
      <c r="I108" s="15">
        <v>4.0</v>
      </c>
      <c r="J108" s="15">
        <v>1.0</v>
      </c>
      <c r="K108" s="15">
        <v>1.0</v>
      </c>
      <c r="L108" s="15">
        <v>4.0</v>
      </c>
      <c r="M108" s="15">
        <v>2.0</v>
      </c>
      <c r="N108" s="15">
        <v>0.0</v>
      </c>
      <c r="O108" s="15">
        <v>4.0</v>
      </c>
      <c r="P108" s="14"/>
      <c r="Q108" s="15">
        <v>3.0</v>
      </c>
      <c r="R108" s="101">
        <f t="shared" ref="R108:T108" si="105">SUM(C108,F108,I108,L108,O108)</f>
        <v>15</v>
      </c>
      <c r="S108" s="101">
        <f t="shared" si="105"/>
        <v>6</v>
      </c>
      <c r="T108" s="101">
        <f t="shared" si="105"/>
        <v>10</v>
      </c>
      <c r="U108" s="92">
        <f t="shared" si="57"/>
        <v>93.75</v>
      </c>
      <c r="V108" s="102">
        <f t="shared" si="58"/>
        <v>100</v>
      </c>
      <c r="W108" s="92">
        <f t="shared" si="59"/>
        <v>100</v>
      </c>
    </row>
    <row r="109">
      <c r="A109" s="31">
        <v>98.0</v>
      </c>
      <c r="B109" s="32" t="s">
        <v>116</v>
      </c>
      <c r="C109" s="15">
        <v>2.0</v>
      </c>
      <c r="D109" s="15">
        <v>3.0</v>
      </c>
      <c r="E109" s="15">
        <v>3.0</v>
      </c>
      <c r="F109" s="15">
        <v>1.0</v>
      </c>
      <c r="G109" s="14"/>
      <c r="H109" s="15">
        <v>3.0</v>
      </c>
      <c r="I109" s="15">
        <v>4.0</v>
      </c>
      <c r="J109" s="15">
        <v>1.0</v>
      </c>
      <c r="K109" s="15">
        <v>1.0</v>
      </c>
      <c r="L109" s="15">
        <v>4.0</v>
      </c>
      <c r="M109" s="15">
        <v>2.0</v>
      </c>
      <c r="N109" s="15">
        <v>0.0</v>
      </c>
      <c r="O109" s="15">
        <v>4.0</v>
      </c>
      <c r="P109" s="14"/>
      <c r="Q109" s="15">
        <v>3.0</v>
      </c>
      <c r="R109" s="101">
        <f t="shared" ref="R109:T109" si="106">SUM(C109,F109,I109,L109,O109)</f>
        <v>15</v>
      </c>
      <c r="S109" s="101">
        <f t="shared" si="106"/>
        <v>6</v>
      </c>
      <c r="T109" s="101">
        <f t="shared" si="106"/>
        <v>10</v>
      </c>
      <c r="U109" s="92">
        <f t="shared" si="57"/>
        <v>93.75</v>
      </c>
      <c r="V109" s="102">
        <f t="shared" si="58"/>
        <v>100</v>
      </c>
      <c r="W109" s="92">
        <f t="shared" si="59"/>
        <v>100</v>
      </c>
    </row>
    <row r="110">
      <c r="A110" s="31">
        <v>99.0</v>
      </c>
      <c r="B110" s="32" t="s">
        <v>117</v>
      </c>
      <c r="C110" s="15">
        <v>2.0</v>
      </c>
      <c r="D110" s="15">
        <v>3.0</v>
      </c>
      <c r="E110" s="15">
        <v>3.0</v>
      </c>
      <c r="F110" s="15">
        <v>1.0</v>
      </c>
      <c r="G110" s="14"/>
      <c r="H110" s="15">
        <v>2.0</v>
      </c>
      <c r="I110" s="15">
        <v>3.0</v>
      </c>
      <c r="J110" s="15">
        <v>1.0</v>
      </c>
      <c r="K110" s="15">
        <v>0.0</v>
      </c>
      <c r="L110" s="15">
        <v>2.0</v>
      </c>
      <c r="M110" s="15">
        <v>2.0</v>
      </c>
      <c r="N110" s="15">
        <v>0.0</v>
      </c>
      <c r="O110" s="15">
        <v>3.0</v>
      </c>
      <c r="P110" s="14"/>
      <c r="Q110" s="15">
        <v>3.0</v>
      </c>
      <c r="R110" s="101">
        <f t="shared" ref="R110:T110" si="107">SUM(C110,F110,I110,L110,O110)</f>
        <v>11</v>
      </c>
      <c r="S110" s="101">
        <f t="shared" si="107"/>
        <v>6</v>
      </c>
      <c r="T110" s="101">
        <f t="shared" si="107"/>
        <v>8</v>
      </c>
      <c r="U110" s="92">
        <f t="shared" si="57"/>
        <v>68.75</v>
      </c>
      <c r="V110" s="102">
        <f t="shared" si="58"/>
        <v>100</v>
      </c>
      <c r="W110" s="92">
        <f t="shared" si="59"/>
        <v>80</v>
      </c>
    </row>
    <row r="111">
      <c r="A111" s="31">
        <v>100.0</v>
      </c>
      <c r="B111" s="32" t="s">
        <v>118</v>
      </c>
      <c r="C111" s="15">
        <v>2.0</v>
      </c>
      <c r="D111" s="15">
        <v>3.0</v>
      </c>
      <c r="E111" s="15">
        <v>2.0</v>
      </c>
      <c r="F111" s="15">
        <v>1.0</v>
      </c>
      <c r="G111" s="14"/>
      <c r="H111" s="15">
        <v>3.0</v>
      </c>
      <c r="I111" s="15">
        <v>4.0</v>
      </c>
      <c r="J111" s="15">
        <v>1.0</v>
      </c>
      <c r="K111" s="15">
        <v>0.0</v>
      </c>
      <c r="L111" s="15">
        <v>3.0</v>
      </c>
      <c r="M111" s="15">
        <v>2.0</v>
      </c>
      <c r="N111" s="15">
        <v>0.0</v>
      </c>
      <c r="O111" s="15">
        <v>4.0</v>
      </c>
      <c r="P111" s="14"/>
      <c r="Q111" s="15">
        <v>2.0</v>
      </c>
      <c r="R111" s="101">
        <f t="shared" ref="R111:T111" si="108">SUM(C111,F111,I111,L111,O111)</f>
        <v>14</v>
      </c>
      <c r="S111" s="101">
        <f t="shared" si="108"/>
        <v>6</v>
      </c>
      <c r="T111" s="101">
        <f t="shared" si="108"/>
        <v>7</v>
      </c>
      <c r="U111" s="92">
        <f t="shared" si="57"/>
        <v>87.5</v>
      </c>
      <c r="V111" s="102">
        <f t="shared" si="58"/>
        <v>100</v>
      </c>
      <c r="W111" s="92">
        <f t="shared" si="59"/>
        <v>70</v>
      </c>
    </row>
    <row r="112">
      <c r="R112" s="68"/>
      <c r="S112" s="68"/>
      <c r="T112" s="68"/>
    </row>
    <row r="113">
      <c r="R113" s="68"/>
      <c r="S113" s="68"/>
      <c r="T113" s="68"/>
    </row>
    <row r="114">
      <c r="R114" s="68"/>
      <c r="S114" s="68"/>
      <c r="T114" s="68"/>
    </row>
    <row r="115">
      <c r="R115" s="68"/>
      <c r="S115" s="68"/>
      <c r="T115" s="68"/>
    </row>
    <row r="116">
      <c r="R116" s="68"/>
      <c r="S116" s="68"/>
      <c r="T116" s="68"/>
    </row>
    <row r="117">
      <c r="R117" s="68"/>
      <c r="S117" s="68"/>
      <c r="T117" s="68"/>
    </row>
    <row r="118">
      <c r="R118" s="68"/>
      <c r="S118" s="68"/>
      <c r="T118" s="68"/>
    </row>
    <row r="119">
      <c r="R119" s="68"/>
      <c r="S119" s="68"/>
      <c r="T119" s="68"/>
    </row>
    <row r="120">
      <c r="R120" s="68"/>
      <c r="S120" s="68"/>
      <c r="T120" s="68"/>
    </row>
    <row r="121">
      <c r="R121" s="68"/>
      <c r="S121" s="68"/>
      <c r="T121" s="68"/>
    </row>
    <row r="122">
      <c r="R122" s="68"/>
      <c r="S122" s="68"/>
      <c r="T122" s="68"/>
    </row>
    <row r="123">
      <c r="R123" s="68"/>
      <c r="S123" s="68"/>
      <c r="T123" s="68"/>
    </row>
    <row r="124">
      <c r="R124" s="68"/>
      <c r="S124" s="68"/>
      <c r="T124" s="68"/>
    </row>
    <row r="125">
      <c r="R125" s="68"/>
      <c r="S125" s="68"/>
      <c r="T125" s="68"/>
    </row>
    <row r="126">
      <c r="R126" s="68"/>
      <c r="S126" s="68"/>
      <c r="T126" s="68"/>
    </row>
    <row r="127">
      <c r="R127" s="68"/>
      <c r="S127" s="68"/>
      <c r="T127" s="68"/>
    </row>
    <row r="128">
      <c r="R128" s="68"/>
      <c r="S128" s="68"/>
      <c r="T128" s="68"/>
    </row>
    <row r="129">
      <c r="R129" s="68"/>
      <c r="S129" s="68"/>
      <c r="T129" s="68"/>
    </row>
    <row r="130">
      <c r="R130" s="68"/>
      <c r="S130" s="68"/>
      <c r="T130" s="68"/>
    </row>
    <row r="131">
      <c r="R131" s="68"/>
      <c r="S131" s="68"/>
      <c r="T131" s="68"/>
    </row>
    <row r="132">
      <c r="R132" s="68"/>
      <c r="S132" s="68"/>
      <c r="T132" s="68"/>
    </row>
    <row r="133">
      <c r="R133" s="68"/>
      <c r="S133" s="68"/>
      <c r="T133" s="68"/>
    </row>
    <row r="134">
      <c r="R134" s="68"/>
      <c r="S134" s="68"/>
      <c r="T134" s="68"/>
    </row>
    <row r="135">
      <c r="R135" s="68"/>
      <c r="S135" s="68"/>
      <c r="T135" s="68"/>
    </row>
    <row r="136">
      <c r="R136" s="68"/>
      <c r="S136" s="68"/>
      <c r="T136" s="68"/>
    </row>
    <row r="137">
      <c r="R137" s="68"/>
      <c r="S137" s="68"/>
      <c r="T137" s="68"/>
    </row>
    <row r="138">
      <c r="R138" s="68"/>
      <c r="S138" s="68"/>
      <c r="T138" s="68"/>
    </row>
    <row r="139">
      <c r="R139" s="68"/>
      <c r="S139" s="68"/>
      <c r="T139" s="68"/>
    </row>
    <row r="140">
      <c r="R140" s="68"/>
      <c r="S140" s="68"/>
      <c r="T140" s="68"/>
    </row>
    <row r="141">
      <c r="R141" s="68"/>
      <c r="S141" s="68"/>
      <c r="T141" s="68"/>
    </row>
    <row r="142">
      <c r="R142" s="68"/>
      <c r="S142" s="68"/>
      <c r="T142" s="68"/>
    </row>
    <row r="143">
      <c r="R143" s="68"/>
      <c r="S143" s="68"/>
      <c r="T143" s="68"/>
    </row>
    <row r="144">
      <c r="R144" s="68"/>
      <c r="S144" s="68"/>
      <c r="T144" s="68"/>
    </row>
    <row r="145">
      <c r="R145" s="68"/>
      <c r="S145" s="68"/>
      <c r="T145" s="68"/>
    </row>
    <row r="146">
      <c r="R146" s="68"/>
      <c r="S146" s="68"/>
      <c r="T146" s="68"/>
    </row>
    <row r="147">
      <c r="R147" s="68"/>
      <c r="S147" s="68"/>
      <c r="T147" s="68"/>
    </row>
    <row r="148">
      <c r="R148" s="68"/>
      <c r="S148" s="68"/>
      <c r="T148" s="68"/>
    </row>
    <row r="149">
      <c r="R149" s="68"/>
      <c r="S149" s="68"/>
      <c r="T149" s="68"/>
    </row>
    <row r="150">
      <c r="R150" s="68"/>
      <c r="S150" s="68"/>
      <c r="T150" s="68"/>
    </row>
    <row r="151">
      <c r="R151" s="68"/>
      <c r="S151" s="68"/>
      <c r="T151" s="68"/>
    </row>
    <row r="152">
      <c r="R152" s="68"/>
      <c r="S152" s="68"/>
      <c r="T152" s="68"/>
    </row>
    <row r="153">
      <c r="R153" s="68"/>
      <c r="S153" s="68"/>
      <c r="T153" s="68"/>
    </row>
    <row r="154">
      <c r="R154" s="68"/>
      <c r="S154" s="68"/>
      <c r="T154" s="68"/>
    </row>
    <row r="155">
      <c r="R155" s="68"/>
      <c r="S155" s="68"/>
      <c r="T155" s="68"/>
    </row>
    <row r="156">
      <c r="R156" s="68"/>
      <c r="S156" s="68"/>
      <c r="T156" s="68"/>
    </row>
    <row r="157">
      <c r="R157" s="68"/>
      <c r="S157" s="68"/>
      <c r="T157" s="68"/>
    </row>
    <row r="158">
      <c r="R158" s="68"/>
      <c r="S158" s="68"/>
      <c r="T158" s="68"/>
    </row>
    <row r="159">
      <c r="R159" s="68"/>
      <c r="S159" s="68"/>
      <c r="T159" s="68"/>
    </row>
    <row r="160">
      <c r="R160" s="68"/>
      <c r="S160" s="68"/>
      <c r="T160" s="68"/>
    </row>
    <row r="161">
      <c r="R161" s="68"/>
      <c r="S161" s="68"/>
      <c r="T161" s="68"/>
    </row>
    <row r="162">
      <c r="R162" s="68"/>
      <c r="S162" s="68"/>
      <c r="T162" s="68"/>
    </row>
    <row r="163">
      <c r="R163" s="68"/>
      <c r="S163" s="68"/>
      <c r="T163" s="68"/>
    </row>
    <row r="164">
      <c r="R164" s="68"/>
      <c r="S164" s="68"/>
      <c r="T164" s="68"/>
    </row>
    <row r="165">
      <c r="R165" s="68"/>
      <c r="S165" s="68"/>
      <c r="T165" s="68"/>
    </row>
    <row r="166">
      <c r="R166" s="68"/>
      <c r="S166" s="68"/>
      <c r="T166" s="68"/>
    </row>
    <row r="167">
      <c r="R167" s="68"/>
      <c r="S167" s="68"/>
      <c r="T167" s="68"/>
    </row>
    <row r="168">
      <c r="R168" s="68"/>
      <c r="S168" s="68"/>
      <c r="T168" s="68"/>
    </row>
    <row r="169">
      <c r="R169" s="68"/>
      <c r="S169" s="68"/>
      <c r="T169" s="68"/>
    </row>
    <row r="170">
      <c r="R170" s="68"/>
      <c r="S170" s="68"/>
      <c r="T170" s="68"/>
    </row>
    <row r="171">
      <c r="R171" s="68"/>
      <c r="S171" s="68"/>
      <c r="T171" s="68"/>
    </row>
    <row r="172">
      <c r="R172" s="68"/>
      <c r="S172" s="68"/>
      <c r="T172" s="68"/>
    </row>
    <row r="173">
      <c r="R173" s="68"/>
      <c r="S173" s="68"/>
      <c r="T173" s="68"/>
    </row>
    <row r="174">
      <c r="R174" s="68"/>
      <c r="S174" s="68"/>
      <c r="T174" s="68"/>
    </row>
    <row r="175">
      <c r="R175" s="68"/>
      <c r="S175" s="68"/>
      <c r="T175" s="68"/>
    </row>
    <row r="176">
      <c r="R176" s="68"/>
      <c r="S176" s="68"/>
      <c r="T176" s="68"/>
    </row>
    <row r="177">
      <c r="R177" s="68"/>
      <c r="S177" s="68"/>
      <c r="T177" s="68"/>
    </row>
    <row r="178">
      <c r="R178" s="68"/>
      <c r="S178" s="68"/>
      <c r="T178" s="68"/>
    </row>
    <row r="179">
      <c r="R179" s="68"/>
      <c r="S179" s="68"/>
      <c r="T179" s="68"/>
    </row>
    <row r="180">
      <c r="R180" s="68"/>
      <c r="S180" s="68"/>
      <c r="T180" s="68"/>
    </row>
    <row r="181">
      <c r="R181" s="68"/>
      <c r="S181" s="68"/>
      <c r="T181" s="68"/>
    </row>
    <row r="182">
      <c r="R182" s="68"/>
      <c r="S182" s="68"/>
      <c r="T182" s="68"/>
    </row>
    <row r="183">
      <c r="R183" s="68"/>
      <c r="S183" s="68"/>
      <c r="T183" s="68"/>
    </row>
    <row r="184">
      <c r="R184" s="68"/>
      <c r="S184" s="68"/>
      <c r="T184" s="68"/>
    </row>
    <row r="185">
      <c r="R185" s="68"/>
      <c r="S185" s="68"/>
      <c r="T185" s="68"/>
    </row>
    <row r="186">
      <c r="R186" s="68"/>
      <c r="S186" s="68"/>
      <c r="T186" s="68"/>
    </row>
    <row r="187">
      <c r="R187" s="68"/>
      <c r="S187" s="68"/>
      <c r="T187" s="68"/>
    </row>
    <row r="188">
      <c r="R188" s="68"/>
      <c r="S188" s="68"/>
      <c r="T188" s="68"/>
    </row>
    <row r="189">
      <c r="R189" s="68"/>
      <c r="S189" s="68"/>
      <c r="T189" s="68"/>
    </row>
    <row r="190">
      <c r="R190" s="68"/>
      <c r="S190" s="68"/>
      <c r="T190" s="68"/>
    </row>
    <row r="191">
      <c r="R191" s="68"/>
      <c r="S191" s="68"/>
      <c r="T191" s="68"/>
    </row>
    <row r="192">
      <c r="R192" s="68"/>
      <c r="S192" s="68"/>
      <c r="T192" s="68"/>
    </row>
    <row r="193">
      <c r="R193" s="68"/>
      <c r="S193" s="68"/>
      <c r="T193" s="68"/>
    </row>
    <row r="194">
      <c r="R194" s="68"/>
      <c r="S194" s="68"/>
      <c r="T194" s="68"/>
    </row>
    <row r="195">
      <c r="R195" s="68"/>
      <c r="S195" s="68"/>
      <c r="T195" s="68"/>
    </row>
    <row r="196">
      <c r="R196" s="68"/>
      <c r="S196" s="68"/>
      <c r="T196" s="68"/>
    </row>
    <row r="197">
      <c r="R197" s="68"/>
      <c r="S197" s="68"/>
      <c r="T197" s="68"/>
    </row>
    <row r="198">
      <c r="R198" s="68"/>
      <c r="S198" s="68"/>
      <c r="T198" s="68"/>
    </row>
    <row r="199">
      <c r="R199" s="68"/>
      <c r="S199" s="68"/>
      <c r="T199" s="68"/>
    </row>
    <row r="200">
      <c r="R200" s="68"/>
      <c r="S200" s="68"/>
      <c r="T200" s="68"/>
    </row>
    <row r="201">
      <c r="R201" s="68"/>
      <c r="S201" s="68"/>
      <c r="T201" s="68"/>
    </row>
    <row r="202">
      <c r="R202" s="68"/>
      <c r="S202" s="68"/>
      <c r="T202" s="68"/>
    </row>
    <row r="203">
      <c r="R203" s="68"/>
      <c r="S203" s="68"/>
      <c r="T203" s="68"/>
    </row>
    <row r="204">
      <c r="R204" s="68"/>
      <c r="S204" s="68"/>
      <c r="T204" s="68"/>
    </row>
    <row r="205">
      <c r="R205" s="68"/>
      <c r="S205" s="68"/>
      <c r="T205" s="68"/>
    </row>
    <row r="206">
      <c r="R206" s="68"/>
      <c r="S206" s="68"/>
      <c r="T206" s="68"/>
    </row>
    <row r="207">
      <c r="R207" s="68"/>
      <c r="S207" s="68"/>
      <c r="T207" s="68"/>
    </row>
    <row r="208">
      <c r="R208" s="68"/>
      <c r="S208" s="68"/>
      <c r="T208" s="68"/>
    </row>
    <row r="209">
      <c r="R209" s="68"/>
      <c r="S209" s="68"/>
      <c r="T209" s="68"/>
    </row>
    <row r="210">
      <c r="R210" s="68"/>
      <c r="S210" s="68"/>
      <c r="T210" s="68"/>
    </row>
    <row r="211">
      <c r="R211" s="68"/>
      <c r="S211" s="68"/>
      <c r="T211" s="68"/>
    </row>
    <row r="212">
      <c r="R212" s="68"/>
      <c r="S212" s="68"/>
      <c r="T212" s="68"/>
    </row>
    <row r="213">
      <c r="R213" s="68"/>
      <c r="S213" s="68"/>
      <c r="T213" s="68"/>
    </row>
    <row r="214">
      <c r="R214" s="68"/>
      <c r="S214" s="68"/>
      <c r="T214" s="68"/>
    </row>
    <row r="215">
      <c r="R215" s="68"/>
      <c r="S215" s="68"/>
      <c r="T215" s="68"/>
    </row>
    <row r="216">
      <c r="R216" s="68"/>
      <c r="S216" s="68"/>
      <c r="T216" s="68"/>
    </row>
    <row r="217">
      <c r="R217" s="68"/>
      <c r="S217" s="68"/>
      <c r="T217" s="68"/>
    </row>
    <row r="218">
      <c r="R218" s="68"/>
      <c r="S218" s="68"/>
      <c r="T218" s="68"/>
    </row>
    <row r="219">
      <c r="R219" s="68"/>
      <c r="S219" s="68"/>
      <c r="T219" s="68"/>
    </row>
    <row r="220">
      <c r="R220" s="68"/>
      <c r="S220" s="68"/>
      <c r="T220" s="68"/>
    </row>
    <row r="221">
      <c r="R221" s="68"/>
      <c r="S221" s="68"/>
      <c r="T221" s="68"/>
    </row>
    <row r="222">
      <c r="R222" s="68"/>
      <c r="S222" s="68"/>
      <c r="T222" s="68"/>
    </row>
    <row r="223">
      <c r="R223" s="68"/>
      <c r="S223" s="68"/>
      <c r="T223" s="68"/>
    </row>
    <row r="224">
      <c r="R224" s="68"/>
      <c r="S224" s="68"/>
      <c r="T224" s="68"/>
    </row>
    <row r="225">
      <c r="R225" s="68"/>
      <c r="S225" s="68"/>
      <c r="T225" s="68"/>
    </row>
    <row r="226">
      <c r="R226" s="68"/>
      <c r="S226" s="68"/>
      <c r="T226" s="68"/>
    </row>
    <row r="227">
      <c r="R227" s="68"/>
      <c r="S227" s="68"/>
      <c r="T227" s="68"/>
    </row>
    <row r="228">
      <c r="R228" s="68"/>
      <c r="S228" s="68"/>
      <c r="T228" s="68"/>
    </row>
    <row r="229">
      <c r="R229" s="68"/>
      <c r="S229" s="68"/>
      <c r="T229" s="68"/>
    </row>
    <row r="230">
      <c r="R230" s="68"/>
      <c r="S230" s="68"/>
      <c r="T230" s="68"/>
    </row>
    <row r="231">
      <c r="R231" s="68"/>
      <c r="S231" s="68"/>
      <c r="T231" s="68"/>
    </row>
    <row r="232">
      <c r="R232" s="68"/>
      <c r="S232" s="68"/>
      <c r="T232" s="68"/>
    </row>
    <row r="233">
      <c r="R233" s="68"/>
      <c r="S233" s="68"/>
      <c r="T233" s="68"/>
    </row>
    <row r="234">
      <c r="R234" s="68"/>
      <c r="S234" s="68"/>
      <c r="T234" s="68"/>
    </row>
    <row r="235">
      <c r="R235" s="68"/>
      <c r="S235" s="68"/>
      <c r="T235" s="68"/>
    </row>
    <row r="236">
      <c r="R236" s="68"/>
      <c r="S236" s="68"/>
      <c r="T236" s="68"/>
    </row>
    <row r="237">
      <c r="R237" s="68"/>
      <c r="S237" s="68"/>
      <c r="T237" s="68"/>
    </row>
    <row r="238">
      <c r="R238" s="68"/>
      <c r="S238" s="68"/>
      <c r="T238" s="68"/>
    </row>
    <row r="239">
      <c r="R239" s="68"/>
      <c r="S239" s="68"/>
      <c r="T239" s="68"/>
    </row>
    <row r="240">
      <c r="R240" s="68"/>
      <c r="S240" s="68"/>
      <c r="T240" s="68"/>
    </row>
    <row r="241">
      <c r="R241" s="68"/>
      <c r="S241" s="68"/>
      <c r="T241" s="68"/>
    </row>
    <row r="242">
      <c r="R242" s="68"/>
      <c r="S242" s="68"/>
      <c r="T242" s="68"/>
    </row>
    <row r="243">
      <c r="R243" s="68"/>
      <c r="S243" s="68"/>
      <c r="T243" s="68"/>
    </row>
    <row r="244">
      <c r="R244" s="68"/>
      <c r="S244" s="68"/>
      <c r="T244" s="68"/>
    </row>
    <row r="245">
      <c r="R245" s="68"/>
      <c r="S245" s="68"/>
      <c r="T245" s="68"/>
    </row>
    <row r="246">
      <c r="R246" s="68"/>
      <c r="S246" s="68"/>
      <c r="T246" s="68"/>
    </row>
    <row r="247">
      <c r="R247" s="68"/>
      <c r="S247" s="68"/>
      <c r="T247" s="68"/>
    </row>
    <row r="248">
      <c r="R248" s="68"/>
      <c r="S248" s="68"/>
      <c r="T248" s="68"/>
    </row>
    <row r="249">
      <c r="R249" s="68"/>
      <c r="S249" s="68"/>
      <c r="T249" s="68"/>
    </row>
    <row r="250">
      <c r="R250" s="68"/>
      <c r="S250" s="68"/>
      <c r="T250" s="68"/>
    </row>
    <row r="251">
      <c r="R251" s="68"/>
      <c r="S251" s="68"/>
      <c r="T251" s="68"/>
    </row>
    <row r="252">
      <c r="R252" s="68"/>
      <c r="S252" s="68"/>
      <c r="T252" s="68"/>
    </row>
    <row r="253">
      <c r="R253" s="68"/>
      <c r="S253" s="68"/>
      <c r="T253" s="68"/>
    </row>
    <row r="254">
      <c r="R254" s="68"/>
      <c r="S254" s="68"/>
      <c r="T254" s="68"/>
    </row>
    <row r="255">
      <c r="R255" s="68"/>
      <c r="S255" s="68"/>
      <c r="T255" s="68"/>
    </row>
    <row r="256">
      <c r="R256" s="68"/>
      <c r="S256" s="68"/>
      <c r="T256" s="68"/>
    </row>
    <row r="257">
      <c r="R257" s="68"/>
      <c r="S257" s="68"/>
      <c r="T257" s="68"/>
    </row>
    <row r="258">
      <c r="R258" s="68"/>
      <c r="S258" s="68"/>
      <c r="T258" s="68"/>
    </row>
    <row r="259">
      <c r="R259" s="68"/>
      <c r="S259" s="68"/>
      <c r="T259" s="68"/>
    </row>
    <row r="260">
      <c r="R260" s="68"/>
      <c r="S260" s="68"/>
      <c r="T260" s="68"/>
    </row>
    <row r="261">
      <c r="R261" s="68"/>
      <c r="S261" s="68"/>
      <c r="T261" s="68"/>
    </row>
    <row r="262">
      <c r="R262" s="68"/>
      <c r="S262" s="68"/>
      <c r="T262" s="68"/>
    </row>
    <row r="263">
      <c r="R263" s="68"/>
      <c r="S263" s="68"/>
      <c r="T263" s="68"/>
    </row>
    <row r="264">
      <c r="R264" s="68"/>
      <c r="S264" s="68"/>
      <c r="T264" s="68"/>
    </row>
    <row r="265">
      <c r="R265" s="68"/>
      <c r="S265" s="68"/>
      <c r="T265" s="68"/>
    </row>
    <row r="266">
      <c r="R266" s="68"/>
      <c r="S266" s="68"/>
      <c r="T266" s="68"/>
    </row>
    <row r="267">
      <c r="R267" s="68"/>
      <c r="S267" s="68"/>
      <c r="T267" s="68"/>
    </row>
    <row r="268">
      <c r="R268" s="68"/>
      <c r="S268" s="68"/>
      <c r="T268" s="68"/>
    </row>
    <row r="269">
      <c r="R269" s="68"/>
      <c r="S269" s="68"/>
      <c r="T269" s="68"/>
    </row>
    <row r="270">
      <c r="R270" s="68"/>
      <c r="S270" s="68"/>
      <c r="T270" s="68"/>
    </row>
    <row r="271">
      <c r="R271" s="68"/>
      <c r="S271" s="68"/>
      <c r="T271" s="68"/>
    </row>
    <row r="272">
      <c r="R272" s="68"/>
      <c r="S272" s="68"/>
      <c r="T272" s="68"/>
    </row>
    <row r="273">
      <c r="R273" s="68"/>
      <c r="S273" s="68"/>
      <c r="T273" s="68"/>
    </row>
    <row r="274">
      <c r="R274" s="68"/>
      <c r="S274" s="68"/>
      <c r="T274" s="68"/>
    </row>
    <row r="275">
      <c r="R275" s="68"/>
      <c r="S275" s="68"/>
      <c r="T275" s="68"/>
    </row>
    <row r="276">
      <c r="R276" s="68"/>
      <c r="S276" s="68"/>
      <c r="T276" s="68"/>
    </row>
    <row r="277">
      <c r="R277" s="68"/>
      <c r="S277" s="68"/>
      <c r="T277" s="68"/>
    </row>
    <row r="278">
      <c r="R278" s="68"/>
      <c r="S278" s="68"/>
      <c r="T278" s="68"/>
    </row>
    <row r="279">
      <c r="R279" s="68"/>
      <c r="S279" s="68"/>
      <c r="T279" s="68"/>
    </row>
    <row r="280">
      <c r="R280" s="68"/>
      <c r="S280" s="68"/>
      <c r="T280" s="68"/>
    </row>
    <row r="281">
      <c r="R281" s="68"/>
      <c r="S281" s="68"/>
      <c r="T281" s="68"/>
    </row>
    <row r="282">
      <c r="R282" s="68"/>
      <c r="S282" s="68"/>
      <c r="T282" s="68"/>
    </row>
    <row r="283">
      <c r="R283" s="68"/>
      <c r="S283" s="68"/>
      <c r="T283" s="68"/>
    </row>
    <row r="284">
      <c r="R284" s="68"/>
      <c r="S284" s="68"/>
      <c r="T284" s="68"/>
    </row>
    <row r="285">
      <c r="R285" s="68"/>
      <c r="S285" s="68"/>
      <c r="T285" s="68"/>
    </row>
    <row r="286">
      <c r="R286" s="68"/>
      <c r="S286" s="68"/>
      <c r="T286" s="68"/>
    </row>
    <row r="287">
      <c r="R287" s="68"/>
      <c r="S287" s="68"/>
      <c r="T287" s="68"/>
    </row>
    <row r="288">
      <c r="R288" s="68"/>
      <c r="S288" s="68"/>
      <c r="T288" s="68"/>
    </row>
    <row r="289">
      <c r="R289" s="68"/>
      <c r="S289" s="68"/>
      <c r="T289" s="68"/>
    </row>
    <row r="290">
      <c r="R290" s="68"/>
      <c r="S290" s="68"/>
      <c r="T290" s="68"/>
    </row>
    <row r="291">
      <c r="R291" s="68"/>
      <c r="S291" s="68"/>
      <c r="T291" s="68"/>
    </row>
    <row r="292">
      <c r="R292" s="68"/>
      <c r="S292" s="68"/>
      <c r="T292" s="68"/>
    </row>
    <row r="293">
      <c r="R293" s="68"/>
      <c r="S293" s="68"/>
      <c r="T293" s="68"/>
    </row>
    <row r="294">
      <c r="R294" s="68"/>
      <c r="S294" s="68"/>
      <c r="T294" s="68"/>
    </row>
    <row r="295">
      <c r="R295" s="68"/>
      <c r="S295" s="68"/>
      <c r="T295" s="68"/>
    </row>
    <row r="296">
      <c r="R296" s="68"/>
      <c r="S296" s="68"/>
      <c r="T296" s="68"/>
    </row>
    <row r="297">
      <c r="R297" s="68"/>
      <c r="S297" s="68"/>
      <c r="T297" s="68"/>
    </row>
    <row r="298">
      <c r="R298" s="68"/>
      <c r="S298" s="68"/>
      <c r="T298" s="68"/>
    </row>
    <row r="299">
      <c r="R299" s="68"/>
      <c r="S299" s="68"/>
      <c r="T299" s="68"/>
    </row>
    <row r="300">
      <c r="R300" s="68"/>
      <c r="S300" s="68"/>
      <c r="T300" s="68"/>
    </row>
    <row r="301">
      <c r="R301" s="68"/>
      <c r="S301" s="68"/>
      <c r="T301" s="68"/>
    </row>
    <row r="302">
      <c r="R302" s="68"/>
      <c r="S302" s="68"/>
      <c r="T302" s="68"/>
    </row>
    <row r="303">
      <c r="R303" s="68"/>
      <c r="S303" s="68"/>
      <c r="T303" s="68"/>
    </row>
    <row r="304">
      <c r="R304" s="68"/>
      <c r="S304" s="68"/>
      <c r="T304" s="68"/>
    </row>
    <row r="305">
      <c r="R305" s="68"/>
      <c r="S305" s="68"/>
      <c r="T305" s="68"/>
    </row>
    <row r="306">
      <c r="R306" s="68"/>
      <c r="S306" s="68"/>
      <c r="T306" s="68"/>
    </row>
    <row r="307">
      <c r="R307" s="68"/>
      <c r="S307" s="68"/>
      <c r="T307" s="68"/>
    </row>
    <row r="308">
      <c r="R308" s="68"/>
      <c r="S308" s="68"/>
      <c r="T308" s="68"/>
    </row>
    <row r="309">
      <c r="R309" s="68"/>
      <c r="S309" s="68"/>
      <c r="T309" s="68"/>
    </row>
    <row r="310">
      <c r="R310" s="68"/>
      <c r="S310" s="68"/>
      <c r="T310" s="68"/>
    </row>
    <row r="311">
      <c r="R311" s="68"/>
      <c r="S311" s="68"/>
      <c r="T311" s="68"/>
    </row>
    <row r="312">
      <c r="R312" s="68"/>
      <c r="S312" s="68"/>
      <c r="T312" s="68"/>
    </row>
    <row r="313">
      <c r="R313" s="68"/>
      <c r="S313" s="68"/>
      <c r="T313" s="68"/>
    </row>
    <row r="314">
      <c r="R314" s="68"/>
      <c r="S314" s="68"/>
      <c r="T314" s="68"/>
    </row>
    <row r="315">
      <c r="R315" s="68"/>
      <c r="S315" s="68"/>
      <c r="T315" s="68"/>
    </row>
    <row r="316">
      <c r="R316" s="68"/>
      <c r="S316" s="68"/>
      <c r="T316" s="68"/>
    </row>
    <row r="317">
      <c r="R317" s="68"/>
      <c r="S317" s="68"/>
      <c r="T317" s="68"/>
    </row>
    <row r="318">
      <c r="R318" s="68"/>
      <c r="S318" s="68"/>
      <c r="T318" s="68"/>
    </row>
    <row r="319">
      <c r="R319" s="68"/>
      <c r="S319" s="68"/>
      <c r="T319" s="68"/>
    </row>
    <row r="320">
      <c r="R320" s="68"/>
      <c r="S320" s="68"/>
      <c r="T320" s="68"/>
    </row>
    <row r="321">
      <c r="R321" s="68"/>
      <c r="S321" s="68"/>
      <c r="T321" s="68"/>
    </row>
    <row r="322">
      <c r="R322" s="68"/>
      <c r="S322" s="68"/>
      <c r="T322" s="68"/>
    </row>
    <row r="323">
      <c r="R323" s="68"/>
      <c r="S323" s="68"/>
      <c r="T323" s="68"/>
    </row>
    <row r="324">
      <c r="R324" s="68"/>
      <c r="S324" s="68"/>
      <c r="T324" s="68"/>
    </row>
    <row r="325">
      <c r="R325" s="68"/>
      <c r="S325" s="68"/>
      <c r="T325" s="68"/>
    </row>
    <row r="326">
      <c r="R326" s="68"/>
      <c r="S326" s="68"/>
      <c r="T326" s="68"/>
    </row>
    <row r="327">
      <c r="R327" s="68"/>
      <c r="S327" s="68"/>
      <c r="T327" s="68"/>
    </row>
    <row r="328">
      <c r="R328" s="68"/>
      <c r="S328" s="68"/>
      <c r="T328" s="68"/>
    </row>
    <row r="329">
      <c r="R329" s="68"/>
      <c r="S329" s="68"/>
      <c r="T329" s="68"/>
    </row>
    <row r="330">
      <c r="R330" s="68"/>
      <c r="S330" s="68"/>
      <c r="T330" s="68"/>
    </row>
    <row r="331">
      <c r="R331" s="68"/>
      <c r="S331" s="68"/>
      <c r="T331" s="68"/>
    </row>
    <row r="332">
      <c r="R332" s="68"/>
      <c r="S332" s="68"/>
      <c r="T332" s="68"/>
    </row>
    <row r="333">
      <c r="R333" s="68"/>
      <c r="S333" s="68"/>
      <c r="T333" s="68"/>
    </row>
    <row r="334">
      <c r="R334" s="68"/>
      <c r="S334" s="68"/>
      <c r="T334" s="68"/>
    </row>
    <row r="335">
      <c r="R335" s="68"/>
      <c r="S335" s="68"/>
      <c r="T335" s="68"/>
    </row>
    <row r="336">
      <c r="R336" s="68"/>
      <c r="S336" s="68"/>
      <c r="T336" s="68"/>
    </row>
    <row r="337">
      <c r="R337" s="68"/>
      <c r="S337" s="68"/>
      <c r="T337" s="68"/>
    </row>
    <row r="338">
      <c r="R338" s="68"/>
      <c r="S338" s="68"/>
      <c r="T338" s="68"/>
    </row>
    <row r="339">
      <c r="R339" s="68"/>
      <c r="S339" s="68"/>
      <c r="T339" s="68"/>
    </row>
    <row r="340">
      <c r="R340" s="68"/>
      <c r="S340" s="68"/>
      <c r="T340" s="68"/>
    </row>
    <row r="341">
      <c r="R341" s="68"/>
      <c r="S341" s="68"/>
      <c r="T341" s="68"/>
    </row>
    <row r="342">
      <c r="R342" s="68"/>
      <c r="S342" s="68"/>
      <c r="T342" s="68"/>
    </row>
    <row r="343">
      <c r="R343" s="68"/>
      <c r="S343" s="68"/>
      <c r="T343" s="68"/>
    </row>
    <row r="344">
      <c r="R344" s="68"/>
      <c r="S344" s="68"/>
      <c r="T344" s="68"/>
    </row>
    <row r="345">
      <c r="R345" s="68"/>
      <c r="S345" s="68"/>
      <c r="T345" s="68"/>
    </row>
    <row r="346">
      <c r="R346" s="68"/>
      <c r="S346" s="68"/>
      <c r="T346" s="68"/>
    </row>
    <row r="347">
      <c r="R347" s="68"/>
      <c r="S347" s="68"/>
      <c r="T347" s="68"/>
    </row>
    <row r="348">
      <c r="R348" s="68"/>
      <c r="S348" s="68"/>
      <c r="T348" s="68"/>
    </row>
    <row r="349">
      <c r="R349" s="68"/>
      <c r="S349" s="68"/>
      <c r="T349" s="68"/>
    </row>
    <row r="350">
      <c r="R350" s="68"/>
      <c r="S350" s="68"/>
      <c r="T350" s="68"/>
    </row>
    <row r="351">
      <c r="R351" s="68"/>
      <c r="S351" s="68"/>
      <c r="T351" s="68"/>
    </row>
    <row r="352">
      <c r="R352" s="68"/>
      <c r="S352" s="68"/>
      <c r="T352" s="68"/>
    </row>
    <row r="353">
      <c r="R353" s="68"/>
      <c r="S353" s="68"/>
      <c r="T353" s="68"/>
    </row>
    <row r="354">
      <c r="R354" s="68"/>
      <c r="S354" s="68"/>
      <c r="T354" s="68"/>
    </row>
    <row r="355">
      <c r="R355" s="68"/>
      <c r="S355" s="68"/>
      <c r="T355" s="68"/>
    </row>
    <row r="356">
      <c r="R356" s="68"/>
      <c r="S356" s="68"/>
      <c r="T356" s="68"/>
    </row>
    <row r="357">
      <c r="R357" s="68"/>
      <c r="S357" s="68"/>
      <c r="T357" s="68"/>
    </row>
    <row r="358">
      <c r="R358" s="68"/>
      <c r="S358" s="68"/>
      <c r="T358" s="68"/>
    </row>
    <row r="359">
      <c r="R359" s="68"/>
      <c r="S359" s="68"/>
      <c r="T359" s="68"/>
    </row>
    <row r="360">
      <c r="R360" s="68"/>
      <c r="S360" s="68"/>
      <c r="T360" s="68"/>
    </row>
    <row r="361">
      <c r="R361" s="68"/>
      <c r="S361" s="68"/>
      <c r="T361" s="68"/>
    </row>
    <row r="362">
      <c r="R362" s="68"/>
      <c r="S362" s="68"/>
      <c r="T362" s="68"/>
    </row>
    <row r="363">
      <c r="R363" s="68"/>
      <c r="S363" s="68"/>
      <c r="T363" s="68"/>
    </row>
    <row r="364">
      <c r="R364" s="68"/>
      <c r="S364" s="68"/>
      <c r="T364" s="68"/>
    </row>
    <row r="365">
      <c r="R365" s="68"/>
      <c r="S365" s="68"/>
      <c r="T365" s="68"/>
    </row>
    <row r="366">
      <c r="R366" s="68"/>
      <c r="S366" s="68"/>
      <c r="T366" s="68"/>
    </row>
    <row r="367">
      <c r="R367" s="68"/>
      <c r="S367" s="68"/>
      <c r="T367" s="68"/>
    </row>
    <row r="368">
      <c r="R368" s="68"/>
      <c r="S368" s="68"/>
      <c r="T368" s="68"/>
    </row>
    <row r="369">
      <c r="R369" s="68"/>
      <c r="S369" s="68"/>
      <c r="T369" s="68"/>
    </row>
    <row r="370">
      <c r="R370" s="68"/>
      <c r="S370" s="68"/>
      <c r="T370" s="68"/>
    </row>
    <row r="371">
      <c r="R371" s="68"/>
      <c r="S371" s="68"/>
      <c r="T371" s="68"/>
    </row>
    <row r="372">
      <c r="R372" s="68"/>
      <c r="S372" s="68"/>
      <c r="T372" s="68"/>
    </row>
    <row r="373">
      <c r="R373" s="68"/>
      <c r="S373" s="68"/>
      <c r="T373" s="68"/>
    </row>
    <row r="374">
      <c r="R374" s="68"/>
      <c r="S374" s="68"/>
      <c r="T374" s="68"/>
    </row>
    <row r="375">
      <c r="R375" s="68"/>
      <c r="S375" s="68"/>
      <c r="T375" s="68"/>
    </row>
    <row r="376">
      <c r="R376" s="68"/>
      <c r="S376" s="68"/>
      <c r="T376" s="68"/>
    </row>
    <row r="377">
      <c r="R377" s="68"/>
      <c r="S377" s="68"/>
      <c r="T377" s="68"/>
    </row>
    <row r="378">
      <c r="R378" s="68"/>
      <c r="S378" s="68"/>
      <c r="T378" s="68"/>
    </row>
    <row r="379">
      <c r="R379" s="68"/>
      <c r="S379" s="68"/>
      <c r="T379" s="68"/>
    </row>
    <row r="380">
      <c r="R380" s="68"/>
      <c r="S380" s="68"/>
      <c r="T380" s="68"/>
    </row>
    <row r="381">
      <c r="R381" s="68"/>
      <c r="S381" s="68"/>
      <c r="T381" s="68"/>
    </row>
    <row r="382">
      <c r="R382" s="68"/>
      <c r="S382" s="68"/>
      <c r="T382" s="68"/>
    </row>
    <row r="383">
      <c r="R383" s="68"/>
      <c r="S383" s="68"/>
      <c r="T383" s="68"/>
    </row>
    <row r="384">
      <c r="R384" s="68"/>
      <c r="S384" s="68"/>
      <c r="T384" s="68"/>
    </row>
    <row r="385">
      <c r="R385" s="68"/>
      <c r="S385" s="68"/>
      <c r="T385" s="68"/>
    </row>
    <row r="386">
      <c r="R386" s="68"/>
      <c r="S386" s="68"/>
      <c r="T386" s="68"/>
    </row>
    <row r="387">
      <c r="R387" s="68"/>
      <c r="S387" s="68"/>
      <c r="T387" s="68"/>
    </row>
    <row r="388">
      <c r="R388" s="68"/>
      <c r="S388" s="68"/>
      <c r="T388" s="68"/>
    </row>
    <row r="389">
      <c r="R389" s="68"/>
      <c r="S389" s="68"/>
      <c r="T389" s="68"/>
    </row>
    <row r="390">
      <c r="R390" s="68"/>
      <c r="S390" s="68"/>
      <c r="T390" s="68"/>
    </row>
    <row r="391">
      <c r="R391" s="68"/>
      <c r="S391" s="68"/>
      <c r="T391" s="68"/>
    </row>
    <row r="392">
      <c r="R392" s="68"/>
      <c r="S392" s="68"/>
      <c r="T392" s="68"/>
    </row>
    <row r="393">
      <c r="R393" s="68"/>
      <c r="S393" s="68"/>
      <c r="T393" s="68"/>
    </row>
    <row r="394">
      <c r="R394" s="68"/>
      <c r="S394" s="68"/>
      <c r="T394" s="68"/>
    </row>
    <row r="395">
      <c r="R395" s="68"/>
      <c r="S395" s="68"/>
      <c r="T395" s="68"/>
    </row>
    <row r="396">
      <c r="R396" s="68"/>
      <c r="S396" s="68"/>
      <c r="T396" s="68"/>
    </row>
    <row r="397">
      <c r="R397" s="68"/>
      <c r="S397" s="68"/>
      <c r="T397" s="68"/>
    </row>
    <row r="398">
      <c r="R398" s="68"/>
      <c r="S398" s="68"/>
      <c r="T398" s="68"/>
    </row>
    <row r="399">
      <c r="R399" s="68"/>
      <c r="S399" s="68"/>
      <c r="T399" s="68"/>
    </row>
    <row r="400">
      <c r="R400" s="68"/>
      <c r="S400" s="68"/>
      <c r="T400" s="68"/>
    </row>
    <row r="401">
      <c r="R401" s="68"/>
      <c r="S401" s="68"/>
      <c r="T401" s="68"/>
    </row>
    <row r="402">
      <c r="R402" s="68"/>
      <c r="S402" s="68"/>
      <c r="T402" s="68"/>
    </row>
    <row r="403">
      <c r="R403" s="68"/>
      <c r="S403" s="68"/>
      <c r="T403" s="68"/>
    </row>
    <row r="404">
      <c r="R404" s="68"/>
      <c r="S404" s="68"/>
      <c r="T404" s="68"/>
    </row>
    <row r="405">
      <c r="R405" s="68"/>
      <c r="S405" s="68"/>
      <c r="T405" s="68"/>
    </row>
    <row r="406">
      <c r="R406" s="68"/>
      <c r="S406" s="68"/>
      <c r="T406" s="68"/>
    </row>
    <row r="407">
      <c r="R407" s="68"/>
      <c r="S407" s="68"/>
      <c r="T407" s="68"/>
    </row>
    <row r="408">
      <c r="R408" s="68"/>
      <c r="S408" s="68"/>
      <c r="T408" s="68"/>
    </row>
    <row r="409">
      <c r="R409" s="68"/>
      <c r="S409" s="68"/>
      <c r="T409" s="68"/>
    </row>
    <row r="410">
      <c r="R410" s="68"/>
      <c r="S410" s="68"/>
      <c r="T410" s="68"/>
    </row>
    <row r="411">
      <c r="R411" s="68"/>
      <c r="S411" s="68"/>
      <c r="T411" s="68"/>
    </row>
    <row r="412">
      <c r="R412" s="68"/>
      <c r="S412" s="68"/>
      <c r="T412" s="68"/>
    </row>
    <row r="413">
      <c r="R413" s="68"/>
      <c r="S413" s="68"/>
      <c r="T413" s="68"/>
    </row>
    <row r="414">
      <c r="R414" s="68"/>
      <c r="S414" s="68"/>
      <c r="T414" s="68"/>
    </row>
    <row r="415">
      <c r="R415" s="68"/>
      <c r="S415" s="68"/>
      <c r="T415" s="68"/>
    </row>
    <row r="416">
      <c r="R416" s="68"/>
      <c r="S416" s="68"/>
      <c r="T416" s="68"/>
    </row>
    <row r="417">
      <c r="R417" s="68"/>
      <c r="S417" s="68"/>
      <c r="T417" s="68"/>
    </row>
    <row r="418">
      <c r="R418" s="68"/>
      <c r="S418" s="68"/>
      <c r="T418" s="68"/>
    </row>
    <row r="419">
      <c r="R419" s="68"/>
      <c r="S419" s="68"/>
      <c r="T419" s="68"/>
    </row>
    <row r="420">
      <c r="R420" s="68"/>
      <c r="S420" s="68"/>
      <c r="T420" s="68"/>
    </row>
    <row r="421">
      <c r="R421" s="68"/>
      <c r="S421" s="68"/>
      <c r="T421" s="68"/>
    </row>
    <row r="422">
      <c r="R422" s="68"/>
      <c r="S422" s="68"/>
      <c r="T422" s="68"/>
    </row>
    <row r="423">
      <c r="R423" s="68"/>
      <c r="S423" s="68"/>
      <c r="T423" s="68"/>
    </row>
    <row r="424">
      <c r="R424" s="68"/>
      <c r="S424" s="68"/>
      <c r="T424" s="68"/>
    </row>
    <row r="425">
      <c r="R425" s="68"/>
      <c r="S425" s="68"/>
      <c r="T425" s="68"/>
    </row>
    <row r="426">
      <c r="R426" s="68"/>
      <c r="S426" s="68"/>
      <c r="T426" s="68"/>
    </row>
    <row r="427">
      <c r="R427" s="68"/>
      <c r="S427" s="68"/>
      <c r="T427" s="68"/>
    </row>
    <row r="428">
      <c r="R428" s="68"/>
      <c r="S428" s="68"/>
      <c r="T428" s="68"/>
    </row>
    <row r="429">
      <c r="R429" s="68"/>
      <c r="S429" s="68"/>
      <c r="T429" s="68"/>
    </row>
    <row r="430">
      <c r="R430" s="68"/>
      <c r="S430" s="68"/>
      <c r="T430" s="68"/>
    </row>
    <row r="431">
      <c r="R431" s="68"/>
      <c r="S431" s="68"/>
      <c r="T431" s="68"/>
    </row>
    <row r="432">
      <c r="R432" s="68"/>
      <c r="S432" s="68"/>
      <c r="T432" s="68"/>
    </row>
    <row r="433">
      <c r="R433" s="68"/>
      <c r="S433" s="68"/>
      <c r="T433" s="68"/>
    </row>
    <row r="434">
      <c r="R434" s="68"/>
      <c r="S434" s="68"/>
      <c r="T434" s="68"/>
    </row>
    <row r="435">
      <c r="R435" s="68"/>
      <c r="S435" s="68"/>
      <c r="T435" s="68"/>
    </row>
    <row r="436">
      <c r="R436" s="68"/>
      <c r="S436" s="68"/>
      <c r="T436" s="68"/>
    </row>
    <row r="437">
      <c r="R437" s="68"/>
      <c r="S437" s="68"/>
      <c r="T437" s="68"/>
    </row>
    <row r="438">
      <c r="R438" s="68"/>
      <c r="S438" s="68"/>
      <c r="T438" s="68"/>
    </row>
    <row r="439">
      <c r="R439" s="68"/>
      <c r="S439" s="68"/>
      <c r="T439" s="68"/>
    </row>
    <row r="440">
      <c r="R440" s="68"/>
      <c r="S440" s="68"/>
      <c r="T440" s="68"/>
    </row>
    <row r="441">
      <c r="R441" s="68"/>
      <c r="S441" s="68"/>
      <c r="T441" s="68"/>
    </row>
    <row r="442">
      <c r="R442" s="68"/>
      <c r="S442" s="68"/>
      <c r="T442" s="68"/>
    </row>
    <row r="443">
      <c r="R443" s="68"/>
      <c r="S443" s="68"/>
      <c r="T443" s="68"/>
    </row>
    <row r="444">
      <c r="R444" s="68"/>
      <c r="S444" s="68"/>
      <c r="T444" s="68"/>
    </row>
    <row r="445">
      <c r="R445" s="68"/>
      <c r="S445" s="68"/>
      <c r="T445" s="68"/>
    </row>
    <row r="446">
      <c r="R446" s="68"/>
      <c r="S446" s="68"/>
      <c r="T446" s="68"/>
    </row>
    <row r="447">
      <c r="R447" s="68"/>
      <c r="S447" s="68"/>
      <c r="T447" s="68"/>
    </row>
    <row r="448">
      <c r="R448" s="68"/>
      <c r="S448" s="68"/>
      <c r="T448" s="68"/>
    </row>
    <row r="449">
      <c r="R449" s="68"/>
      <c r="S449" s="68"/>
      <c r="T449" s="68"/>
    </row>
    <row r="450">
      <c r="R450" s="68"/>
      <c r="S450" s="68"/>
      <c r="T450" s="68"/>
    </row>
    <row r="451">
      <c r="R451" s="68"/>
      <c r="S451" s="68"/>
      <c r="T451" s="68"/>
    </row>
    <row r="452">
      <c r="R452" s="68"/>
      <c r="S452" s="68"/>
      <c r="T452" s="68"/>
    </row>
    <row r="453">
      <c r="R453" s="68"/>
      <c r="S453" s="68"/>
      <c r="T453" s="68"/>
    </row>
    <row r="454">
      <c r="R454" s="68"/>
      <c r="S454" s="68"/>
      <c r="T454" s="68"/>
    </row>
    <row r="455">
      <c r="R455" s="68"/>
      <c r="S455" s="68"/>
      <c r="T455" s="68"/>
    </row>
    <row r="456">
      <c r="R456" s="68"/>
      <c r="S456" s="68"/>
      <c r="T456" s="68"/>
    </row>
    <row r="457">
      <c r="R457" s="68"/>
      <c r="S457" s="68"/>
      <c r="T457" s="68"/>
    </row>
    <row r="458">
      <c r="R458" s="68"/>
      <c r="S458" s="68"/>
      <c r="T458" s="68"/>
    </row>
    <row r="459">
      <c r="R459" s="68"/>
      <c r="S459" s="68"/>
      <c r="T459" s="68"/>
    </row>
    <row r="460">
      <c r="R460" s="68"/>
      <c r="S460" s="68"/>
      <c r="T460" s="68"/>
    </row>
    <row r="461">
      <c r="R461" s="68"/>
      <c r="S461" s="68"/>
      <c r="T461" s="68"/>
    </row>
    <row r="462">
      <c r="R462" s="68"/>
      <c r="S462" s="68"/>
      <c r="T462" s="68"/>
    </row>
    <row r="463">
      <c r="R463" s="68"/>
      <c r="S463" s="68"/>
      <c r="T463" s="68"/>
    </row>
    <row r="464">
      <c r="R464" s="68"/>
      <c r="S464" s="68"/>
      <c r="T464" s="68"/>
    </row>
    <row r="465">
      <c r="R465" s="68"/>
      <c r="S465" s="68"/>
      <c r="T465" s="68"/>
    </row>
    <row r="466">
      <c r="R466" s="68"/>
      <c r="S466" s="68"/>
      <c r="T466" s="68"/>
    </row>
    <row r="467">
      <c r="R467" s="68"/>
      <c r="S467" s="68"/>
      <c r="T467" s="68"/>
    </row>
    <row r="468">
      <c r="R468" s="68"/>
      <c r="S468" s="68"/>
      <c r="T468" s="68"/>
    </row>
    <row r="469">
      <c r="R469" s="68"/>
      <c r="S469" s="68"/>
      <c r="T469" s="68"/>
    </row>
    <row r="470">
      <c r="R470" s="68"/>
      <c r="S470" s="68"/>
      <c r="T470" s="68"/>
    </row>
    <row r="471">
      <c r="R471" s="68"/>
      <c r="S471" s="68"/>
      <c r="T471" s="68"/>
    </row>
    <row r="472">
      <c r="R472" s="68"/>
      <c r="S472" s="68"/>
      <c r="T472" s="68"/>
    </row>
    <row r="473">
      <c r="R473" s="68"/>
      <c r="S473" s="68"/>
      <c r="T473" s="68"/>
    </row>
    <row r="474">
      <c r="R474" s="68"/>
      <c r="S474" s="68"/>
      <c r="T474" s="68"/>
    </row>
    <row r="475">
      <c r="R475" s="68"/>
      <c r="S475" s="68"/>
      <c r="T475" s="68"/>
    </row>
    <row r="476">
      <c r="R476" s="68"/>
      <c r="S476" s="68"/>
      <c r="T476" s="68"/>
    </row>
    <row r="477">
      <c r="R477" s="68"/>
      <c r="S477" s="68"/>
      <c r="T477" s="68"/>
    </row>
    <row r="478">
      <c r="R478" s="68"/>
      <c r="S478" s="68"/>
      <c r="T478" s="68"/>
    </row>
    <row r="479">
      <c r="R479" s="68"/>
      <c r="S479" s="68"/>
      <c r="T479" s="68"/>
    </row>
    <row r="480">
      <c r="R480" s="68"/>
      <c r="S480" s="68"/>
      <c r="T480" s="68"/>
    </row>
    <row r="481">
      <c r="R481" s="68"/>
      <c r="S481" s="68"/>
      <c r="T481" s="68"/>
    </row>
    <row r="482">
      <c r="R482" s="68"/>
      <c r="S482" s="68"/>
      <c r="T482" s="68"/>
    </row>
    <row r="483">
      <c r="R483" s="68"/>
      <c r="S483" s="68"/>
      <c r="T483" s="68"/>
    </row>
    <row r="484">
      <c r="R484" s="68"/>
      <c r="S484" s="68"/>
      <c r="T484" s="68"/>
    </row>
    <row r="485">
      <c r="R485" s="68"/>
      <c r="S485" s="68"/>
      <c r="T485" s="68"/>
    </row>
    <row r="486">
      <c r="R486" s="68"/>
      <c r="S486" s="68"/>
      <c r="T486" s="68"/>
    </row>
    <row r="487">
      <c r="R487" s="68"/>
      <c r="S487" s="68"/>
      <c r="T487" s="68"/>
    </row>
    <row r="488">
      <c r="R488" s="68"/>
      <c r="S488" s="68"/>
      <c r="T488" s="68"/>
    </row>
    <row r="489">
      <c r="R489" s="68"/>
      <c r="S489" s="68"/>
      <c r="T489" s="68"/>
    </row>
    <row r="490">
      <c r="R490" s="68"/>
      <c r="S490" s="68"/>
      <c r="T490" s="68"/>
    </row>
    <row r="491">
      <c r="R491" s="68"/>
      <c r="S491" s="68"/>
      <c r="T491" s="68"/>
    </row>
    <row r="492">
      <c r="R492" s="68"/>
      <c r="S492" s="68"/>
      <c r="T492" s="68"/>
    </row>
    <row r="493">
      <c r="R493" s="68"/>
      <c r="S493" s="68"/>
      <c r="T493" s="68"/>
    </row>
    <row r="494">
      <c r="R494" s="68"/>
      <c r="S494" s="68"/>
      <c r="T494" s="68"/>
    </row>
    <row r="495">
      <c r="R495" s="68"/>
      <c r="S495" s="68"/>
      <c r="T495" s="68"/>
    </row>
    <row r="496">
      <c r="R496" s="68"/>
      <c r="S496" s="68"/>
      <c r="T496" s="68"/>
    </row>
    <row r="497">
      <c r="R497" s="68"/>
      <c r="S497" s="68"/>
      <c r="T497" s="68"/>
    </row>
    <row r="498">
      <c r="R498" s="68"/>
      <c r="S498" s="68"/>
      <c r="T498" s="68"/>
    </row>
    <row r="499">
      <c r="R499" s="68"/>
      <c r="S499" s="68"/>
      <c r="T499" s="68"/>
    </row>
    <row r="500">
      <c r="R500" s="68"/>
      <c r="S500" s="68"/>
      <c r="T500" s="68"/>
    </row>
    <row r="501">
      <c r="R501" s="68"/>
      <c r="S501" s="68"/>
      <c r="T501" s="68"/>
    </row>
    <row r="502">
      <c r="R502" s="68"/>
      <c r="S502" s="68"/>
      <c r="T502" s="68"/>
    </row>
    <row r="503">
      <c r="R503" s="68"/>
      <c r="S503" s="68"/>
      <c r="T503" s="68"/>
    </row>
    <row r="504">
      <c r="R504" s="68"/>
      <c r="S504" s="68"/>
      <c r="T504" s="68"/>
    </row>
    <row r="505">
      <c r="R505" s="68"/>
      <c r="S505" s="68"/>
      <c r="T505" s="68"/>
    </row>
    <row r="506">
      <c r="R506" s="68"/>
      <c r="S506" s="68"/>
      <c r="T506" s="68"/>
    </row>
    <row r="507">
      <c r="R507" s="68"/>
      <c r="S507" s="68"/>
      <c r="T507" s="68"/>
    </row>
    <row r="508">
      <c r="R508" s="68"/>
      <c r="S508" s="68"/>
      <c r="T508" s="68"/>
    </row>
    <row r="509">
      <c r="R509" s="68"/>
      <c r="S509" s="68"/>
      <c r="T509" s="68"/>
    </row>
    <row r="510">
      <c r="R510" s="68"/>
      <c r="S510" s="68"/>
      <c r="T510" s="68"/>
    </row>
    <row r="511">
      <c r="R511" s="68"/>
      <c r="S511" s="68"/>
      <c r="T511" s="68"/>
    </row>
    <row r="512">
      <c r="R512" s="68"/>
      <c r="S512" s="68"/>
      <c r="T512" s="68"/>
    </row>
    <row r="513">
      <c r="R513" s="68"/>
      <c r="S513" s="68"/>
      <c r="T513" s="68"/>
    </row>
    <row r="514">
      <c r="R514" s="68"/>
      <c r="S514" s="68"/>
      <c r="T514" s="68"/>
    </row>
    <row r="515">
      <c r="R515" s="68"/>
      <c r="S515" s="68"/>
      <c r="T515" s="68"/>
    </row>
    <row r="516">
      <c r="R516" s="68"/>
      <c r="S516" s="68"/>
      <c r="T516" s="68"/>
    </row>
    <row r="517">
      <c r="R517" s="68"/>
      <c r="S517" s="68"/>
      <c r="T517" s="68"/>
    </row>
    <row r="518">
      <c r="R518" s="68"/>
      <c r="S518" s="68"/>
      <c r="T518" s="68"/>
    </row>
    <row r="519">
      <c r="R519" s="68"/>
      <c r="S519" s="68"/>
      <c r="T519" s="68"/>
    </row>
    <row r="520">
      <c r="R520" s="68"/>
      <c r="S520" s="68"/>
      <c r="T520" s="68"/>
    </row>
    <row r="521">
      <c r="R521" s="68"/>
      <c r="S521" s="68"/>
      <c r="T521" s="68"/>
    </row>
    <row r="522">
      <c r="R522" s="68"/>
      <c r="S522" s="68"/>
      <c r="T522" s="68"/>
    </row>
    <row r="523">
      <c r="R523" s="68"/>
      <c r="S523" s="68"/>
      <c r="T523" s="68"/>
    </row>
    <row r="524">
      <c r="R524" s="68"/>
      <c r="S524" s="68"/>
      <c r="T524" s="68"/>
    </row>
    <row r="525">
      <c r="R525" s="68"/>
      <c r="S525" s="68"/>
      <c r="T525" s="68"/>
    </row>
    <row r="526">
      <c r="R526" s="68"/>
      <c r="S526" s="68"/>
      <c r="T526" s="68"/>
    </row>
    <row r="527">
      <c r="R527" s="68"/>
      <c r="S527" s="68"/>
      <c r="T527" s="68"/>
    </row>
    <row r="528">
      <c r="R528" s="68"/>
      <c r="S528" s="68"/>
      <c r="T528" s="68"/>
    </row>
    <row r="529">
      <c r="R529" s="68"/>
      <c r="S529" s="68"/>
      <c r="T529" s="68"/>
    </row>
    <row r="530">
      <c r="R530" s="68"/>
      <c r="S530" s="68"/>
      <c r="T530" s="68"/>
    </row>
    <row r="531">
      <c r="R531" s="68"/>
      <c r="S531" s="68"/>
      <c r="T531" s="68"/>
    </row>
    <row r="532">
      <c r="R532" s="68"/>
      <c r="S532" s="68"/>
      <c r="T532" s="68"/>
    </row>
    <row r="533">
      <c r="R533" s="68"/>
      <c r="S533" s="68"/>
      <c r="T533" s="68"/>
    </row>
    <row r="534">
      <c r="R534" s="68"/>
      <c r="S534" s="68"/>
      <c r="T534" s="68"/>
    </row>
    <row r="535">
      <c r="R535" s="68"/>
      <c r="S535" s="68"/>
      <c r="T535" s="68"/>
    </row>
    <row r="536">
      <c r="R536" s="68"/>
      <c r="S536" s="68"/>
      <c r="T536" s="68"/>
    </row>
    <row r="537">
      <c r="R537" s="68"/>
      <c r="S537" s="68"/>
      <c r="T537" s="68"/>
    </row>
    <row r="538">
      <c r="R538" s="68"/>
      <c r="S538" s="68"/>
      <c r="T538" s="68"/>
    </row>
    <row r="539">
      <c r="R539" s="68"/>
      <c r="S539" s="68"/>
      <c r="T539" s="68"/>
    </row>
    <row r="540">
      <c r="R540" s="68"/>
      <c r="S540" s="68"/>
      <c r="T540" s="68"/>
    </row>
    <row r="541">
      <c r="R541" s="68"/>
      <c r="S541" s="68"/>
      <c r="T541" s="68"/>
    </row>
    <row r="542">
      <c r="R542" s="68"/>
      <c r="S542" s="68"/>
      <c r="T542" s="68"/>
    </row>
    <row r="543">
      <c r="R543" s="68"/>
      <c r="S543" s="68"/>
      <c r="T543" s="68"/>
    </row>
    <row r="544">
      <c r="R544" s="68"/>
      <c r="S544" s="68"/>
      <c r="T544" s="68"/>
    </row>
    <row r="545">
      <c r="R545" s="68"/>
      <c r="S545" s="68"/>
      <c r="T545" s="68"/>
    </row>
    <row r="546">
      <c r="R546" s="68"/>
      <c r="S546" s="68"/>
      <c r="T546" s="68"/>
    </row>
    <row r="547">
      <c r="R547" s="68"/>
      <c r="S547" s="68"/>
      <c r="T547" s="68"/>
    </row>
    <row r="548">
      <c r="R548" s="68"/>
      <c r="S548" s="68"/>
      <c r="T548" s="68"/>
    </row>
    <row r="549">
      <c r="R549" s="68"/>
      <c r="S549" s="68"/>
      <c r="T549" s="68"/>
    </row>
    <row r="550">
      <c r="R550" s="68"/>
      <c r="S550" s="68"/>
      <c r="T550" s="68"/>
    </row>
    <row r="551">
      <c r="R551" s="68"/>
      <c r="S551" s="68"/>
      <c r="T551" s="68"/>
    </row>
    <row r="552">
      <c r="R552" s="68"/>
      <c r="S552" s="68"/>
      <c r="T552" s="68"/>
    </row>
    <row r="553">
      <c r="R553" s="68"/>
      <c r="S553" s="68"/>
      <c r="T553" s="68"/>
    </row>
    <row r="554">
      <c r="R554" s="68"/>
      <c r="S554" s="68"/>
      <c r="T554" s="68"/>
    </row>
    <row r="555">
      <c r="R555" s="68"/>
      <c r="S555" s="68"/>
      <c r="T555" s="68"/>
    </row>
    <row r="556">
      <c r="R556" s="68"/>
      <c r="S556" s="68"/>
      <c r="T556" s="68"/>
    </row>
    <row r="557">
      <c r="R557" s="68"/>
      <c r="S557" s="68"/>
      <c r="T557" s="68"/>
    </row>
    <row r="558">
      <c r="R558" s="68"/>
      <c r="S558" s="68"/>
      <c r="T558" s="68"/>
    </row>
    <row r="559">
      <c r="R559" s="68"/>
      <c r="S559" s="68"/>
      <c r="T559" s="68"/>
    </row>
    <row r="560">
      <c r="R560" s="68"/>
      <c r="S560" s="68"/>
      <c r="T560" s="68"/>
    </row>
    <row r="561">
      <c r="R561" s="68"/>
      <c r="S561" s="68"/>
      <c r="T561" s="68"/>
    </row>
    <row r="562">
      <c r="R562" s="68"/>
      <c r="S562" s="68"/>
      <c r="T562" s="68"/>
    </row>
    <row r="563">
      <c r="R563" s="68"/>
      <c r="S563" s="68"/>
      <c r="T563" s="68"/>
    </row>
    <row r="564">
      <c r="R564" s="68"/>
      <c r="S564" s="68"/>
      <c r="T564" s="68"/>
    </row>
    <row r="565">
      <c r="R565" s="68"/>
      <c r="S565" s="68"/>
      <c r="T565" s="68"/>
    </row>
    <row r="566">
      <c r="R566" s="68"/>
      <c r="S566" s="68"/>
      <c r="T566" s="68"/>
    </row>
    <row r="567">
      <c r="R567" s="68"/>
      <c r="S567" s="68"/>
      <c r="T567" s="68"/>
    </row>
    <row r="568">
      <c r="R568" s="68"/>
      <c r="S568" s="68"/>
      <c r="T568" s="68"/>
    </row>
    <row r="569">
      <c r="R569" s="68"/>
      <c r="S569" s="68"/>
      <c r="T569" s="68"/>
    </row>
    <row r="570">
      <c r="R570" s="68"/>
      <c r="S570" s="68"/>
      <c r="T570" s="68"/>
    </row>
    <row r="571">
      <c r="R571" s="68"/>
      <c r="S571" s="68"/>
      <c r="T571" s="68"/>
    </row>
    <row r="572">
      <c r="R572" s="68"/>
      <c r="S572" s="68"/>
      <c r="T572" s="68"/>
    </row>
    <row r="573">
      <c r="R573" s="68"/>
      <c r="S573" s="68"/>
      <c r="T573" s="68"/>
    </row>
    <row r="574">
      <c r="R574" s="68"/>
      <c r="S574" s="68"/>
      <c r="T574" s="68"/>
    </row>
    <row r="575">
      <c r="R575" s="68"/>
      <c r="S575" s="68"/>
      <c r="T575" s="68"/>
    </row>
    <row r="576">
      <c r="R576" s="68"/>
      <c r="S576" s="68"/>
      <c r="T576" s="68"/>
    </row>
    <row r="577">
      <c r="R577" s="68"/>
      <c r="S577" s="68"/>
      <c r="T577" s="68"/>
    </row>
    <row r="578">
      <c r="R578" s="68"/>
      <c r="S578" s="68"/>
      <c r="T578" s="68"/>
    </row>
    <row r="579">
      <c r="R579" s="68"/>
      <c r="S579" s="68"/>
      <c r="T579" s="68"/>
    </row>
    <row r="580">
      <c r="R580" s="68"/>
      <c r="S580" s="68"/>
      <c r="T580" s="68"/>
    </row>
    <row r="581">
      <c r="R581" s="68"/>
      <c r="S581" s="68"/>
      <c r="T581" s="68"/>
    </row>
    <row r="582">
      <c r="R582" s="68"/>
      <c r="S582" s="68"/>
      <c r="T582" s="68"/>
    </row>
    <row r="583">
      <c r="R583" s="68"/>
      <c r="S583" s="68"/>
      <c r="T583" s="68"/>
    </row>
    <row r="584">
      <c r="R584" s="68"/>
      <c r="S584" s="68"/>
      <c r="T584" s="68"/>
    </row>
    <row r="585">
      <c r="R585" s="68"/>
      <c r="S585" s="68"/>
      <c r="T585" s="68"/>
    </row>
    <row r="586">
      <c r="R586" s="68"/>
      <c r="S586" s="68"/>
      <c r="T586" s="68"/>
    </row>
    <row r="587">
      <c r="R587" s="68"/>
      <c r="S587" s="68"/>
      <c r="T587" s="68"/>
    </row>
    <row r="588">
      <c r="R588" s="68"/>
      <c r="S588" s="68"/>
      <c r="T588" s="68"/>
    </row>
    <row r="589">
      <c r="R589" s="68"/>
      <c r="S589" s="68"/>
      <c r="T589" s="68"/>
    </row>
    <row r="590">
      <c r="R590" s="68"/>
      <c r="S590" s="68"/>
      <c r="T590" s="68"/>
    </row>
    <row r="591">
      <c r="R591" s="68"/>
      <c r="S591" s="68"/>
      <c r="T591" s="68"/>
    </row>
    <row r="592">
      <c r="R592" s="68"/>
      <c r="S592" s="68"/>
      <c r="T592" s="68"/>
    </row>
    <row r="593">
      <c r="R593" s="68"/>
      <c r="S593" s="68"/>
      <c r="T593" s="68"/>
    </row>
    <row r="594">
      <c r="R594" s="68"/>
      <c r="S594" s="68"/>
      <c r="T594" s="68"/>
    </row>
    <row r="595">
      <c r="R595" s="68"/>
      <c r="S595" s="68"/>
      <c r="T595" s="68"/>
    </row>
    <row r="596">
      <c r="R596" s="68"/>
      <c r="S596" s="68"/>
      <c r="T596" s="68"/>
    </row>
    <row r="597">
      <c r="R597" s="68"/>
      <c r="S597" s="68"/>
      <c r="T597" s="68"/>
    </row>
    <row r="598">
      <c r="R598" s="68"/>
      <c r="S598" s="68"/>
      <c r="T598" s="68"/>
    </row>
    <row r="599">
      <c r="R599" s="68"/>
      <c r="S599" s="68"/>
      <c r="T599" s="68"/>
    </row>
    <row r="600">
      <c r="R600" s="68"/>
      <c r="S600" s="68"/>
      <c r="T600" s="68"/>
    </row>
    <row r="601">
      <c r="R601" s="68"/>
      <c r="S601" s="68"/>
      <c r="T601" s="68"/>
    </row>
    <row r="602">
      <c r="R602" s="68"/>
      <c r="S602" s="68"/>
      <c r="T602" s="68"/>
    </row>
    <row r="603">
      <c r="R603" s="68"/>
      <c r="S603" s="68"/>
      <c r="T603" s="68"/>
    </row>
    <row r="604">
      <c r="R604" s="68"/>
      <c r="S604" s="68"/>
      <c r="T604" s="68"/>
    </row>
    <row r="605">
      <c r="R605" s="68"/>
      <c r="S605" s="68"/>
      <c r="T605" s="68"/>
    </row>
    <row r="606">
      <c r="R606" s="68"/>
      <c r="S606" s="68"/>
      <c r="T606" s="68"/>
    </row>
    <row r="607">
      <c r="R607" s="68"/>
      <c r="S607" s="68"/>
      <c r="T607" s="68"/>
    </row>
    <row r="608">
      <c r="R608" s="68"/>
      <c r="S608" s="68"/>
      <c r="T608" s="68"/>
    </row>
    <row r="609">
      <c r="R609" s="68"/>
      <c r="S609" s="68"/>
      <c r="T609" s="68"/>
    </row>
    <row r="610">
      <c r="R610" s="68"/>
      <c r="S610" s="68"/>
      <c r="T610" s="68"/>
    </row>
    <row r="611">
      <c r="R611" s="68"/>
      <c r="S611" s="68"/>
      <c r="T611" s="68"/>
    </row>
    <row r="612">
      <c r="R612" s="68"/>
      <c r="S612" s="68"/>
      <c r="T612" s="68"/>
    </row>
    <row r="613">
      <c r="R613" s="68"/>
      <c r="S613" s="68"/>
      <c r="T613" s="68"/>
    </row>
    <row r="614">
      <c r="R614" s="68"/>
      <c r="S614" s="68"/>
      <c r="T614" s="68"/>
    </row>
    <row r="615">
      <c r="R615" s="68"/>
      <c r="S615" s="68"/>
      <c r="T615" s="68"/>
    </row>
    <row r="616">
      <c r="R616" s="68"/>
      <c r="S616" s="68"/>
      <c r="T616" s="68"/>
    </row>
    <row r="617">
      <c r="R617" s="68"/>
      <c r="S617" s="68"/>
      <c r="T617" s="68"/>
    </row>
    <row r="618">
      <c r="R618" s="68"/>
      <c r="S618" s="68"/>
      <c r="T618" s="68"/>
    </row>
    <row r="619">
      <c r="R619" s="68"/>
      <c r="S619" s="68"/>
      <c r="T619" s="68"/>
    </row>
    <row r="620">
      <c r="R620" s="68"/>
      <c r="S620" s="68"/>
      <c r="T620" s="68"/>
    </row>
    <row r="621">
      <c r="R621" s="68"/>
      <c r="S621" s="68"/>
      <c r="T621" s="68"/>
    </row>
    <row r="622">
      <c r="R622" s="68"/>
      <c r="S622" s="68"/>
      <c r="T622" s="68"/>
    </row>
    <row r="623">
      <c r="R623" s="68"/>
      <c r="S623" s="68"/>
      <c r="T623" s="68"/>
    </row>
    <row r="624">
      <c r="R624" s="68"/>
      <c r="S624" s="68"/>
      <c r="T624" s="68"/>
    </row>
    <row r="625">
      <c r="R625" s="68"/>
      <c r="S625" s="68"/>
      <c r="T625" s="68"/>
    </row>
    <row r="626">
      <c r="R626" s="68"/>
      <c r="S626" s="68"/>
      <c r="T626" s="68"/>
    </row>
    <row r="627">
      <c r="R627" s="68"/>
      <c r="S627" s="68"/>
      <c r="T627" s="68"/>
    </row>
    <row r="628">
      <c r="R628" s="68"/>
      <c r="S628" s="68"/>
      <c r="T628" s="68"/>
    </row>
    <row r="629">
      <c r="R629" s="68"/>
      <c r="S629" s="68"/>
      <c r="T629" s="68"/>
    </row>
    <row r="630">
      <c r="R630" s="68"/>
      <c r="S630" s="68"/>
      <c r="T630" s="68"/>
    </row>
    <row r="631">
      <c r="R631" s="68"/>
      <c r="S631" s="68"/>
      <c r="T631" s="68"/>
    </row>
    <row r="632">
      <c r="R632" s="68"/>
      <c r="S632" s="68"/>
      <c r="T632" s="68"/>
    </row>
    <row r="633">
      <c r="R633" s="68"/>
      <c r="S633" s="68"/>
      <c r="T633" s="68"/>
    </row>
    <row r="634">
      <c r="R634" s="68"/>
      <c r="S634" s="68"/>
      <c r="T634" s="68"/>
    </row>
    <row r="635">
      <c r="R635" s="68"/>
      <c r="S635" s="68"/>
      <c r="T635" s="68"/>
    </row>
    <row r="636">
      <c r="R636" s="68"/>
      <c r="S636" s="68"/>
      <c r="T636" s="68"/>
    </row>
    <row r="637">
      <c r="R637" s="68"/>
      <c r="S637" s="68"/>
      <c r="T637" s="68"/>
    </row>
    <row r="638">
      <c r="R638" s="68"/>
      <c r="S638" s="68"/>
      <c r="T638" s="68"/>
    </row>
    <row r="639">
      <c r="R639" s="68"/>
      <c r="S639" s="68"/>
      <c r="T639" s="68"/>
    </row>
    <row r="640">
      <c r="R640" s="68"/>
      <c r="S640" s="68"/>
      <c r="T640" s="68"/>
    </row>
    <row r="641">
      <c r="R641" s="68"/>
      <c r="S641" s="68"/>
      <c r="T641" s="68"/>
    </row>
    <row r="642">
      <c r="R642" s="68"/>
      <c r="S642" s="68"/>
      <c r="T642" s="68"/>
    </row>
    <row r="643">
      <c r="R643" s="68"/>
      <c r="S643" s="68"/>
      <c r="T643" s="68"/>
    </row>
    <row r="644">
      <c r="R644" s="68"/>
      <c r="S644" s="68"/>
      <c r="T644" s="68"/>
    </row>
    <row r="645">
      <c r="R645" s="68"/>
      <c r="S645" s="68"/>
      <c r="T645" s="68"/>
    </row>
    <row r="646">
      <c r="R646" s="68"/>
      <c r="S646" s="68"/>
      <c r="T646" s="68"/>
    </row>
    <row r="647">
      <c r="R647" s="68"/>
      <c r="S647" s="68"/>
      <c r="T647" s="68"/>
    </row>
    <row r="648">
      <c r="R648" s="68"/>
      <c r="S648" s="68"/>
      <c r="T648" s="68"/>
    </row>
    <row r="649">
      <c r="R649" s="68"/>
      <c r="S649" s="68"/>
      <c r="T649" s="68"/>
    </row>
    <row r="650">
      <c r="R650" s="68"/>
      <c r="S650" s="68"/>
      <c r="T650" s="68"/>
    </row>
    <row r="651">
      <c r="R651" s="68"/>
      <c r="S651" s="68"/>
      <c r="T651" s="68"/>
    </row>
    <row r="652">
      <c r="R652" s="68"/>
      <c r="S652" s="68"/>
      <c r="T652" s="68"/>
    </row>
    <row r="653">
      <c r="R653" s="68"/>
      <c r="S653" s="68"/>
      <c r="T653" s="68"/>
    </row>
    <row r="654">
      <c r="R654" s="68"/>
      <c r="S654" s="68"/>
      <c r="T654" s="68"/>
    </row>
    <row r="655">
      <c r="R655" s="68"/>
      <c r="S655" s="68"/>
      <c r="T655" s="68"/>
    </row>
    <row r="656">
      <c r="R656" s="68"/>
      <c r="S656" s="68"/>
      <c r="T656" s="68"/>
    </row>
    <row r="657">
      <c r="R657" s="68"/>
      <c r="S657" s="68"/>
      <c r="T657" s="68"/>
    </row>
    <row r="658">
      <c r="R658" s="68"/>
      <c r="S658" s="68"/>
      <c r="T658" s="68"/>
    </row>
    <row r="659">
      <c r="R659" s="68"/>
      <c r="S659" s="68"/>
      <c r="T659" s="68"/>
    </row>
    <row r="660">
      <c r="R660" s="68"/>
      <c r="S660" s="68"/>
      <c r="T660" s="68"/>
    </row>
    <row r="661">
      <c r="R661" s="68"/>
      <c r="S661" s="68"/>
      <c r="T661" s="68"/>
    </row>
    <row r="662">
      <c r="R662" s="68"/>
      <c r="S662" s="68"/>
      <c r="T662" s="68"/>
    </row>
    <row r="663">
      <c r="R663" s="68"/>
      <c r="S663" s="68"/>
      <c r="T663" s="68"/>
    </row>
    <row r="664">
      <c r="R664" s="68"/>
      <c r="S664" s="68"/>
      <c r="T664" s="68"/>
    </row>
    <row r="665">
      <c r="R665" s="68"/>
      <c r="S665" s="68"/>
      <c r="T665" s="68"/>
    </row>
    <row r="666">
      <c r="R666" s="68"/>
      <c r="S666" s="68"/>
      <c r="T666" s="68"/>
    </row>
    <row r="667">
      <c r="R667" s="68"/>
      <c r="S667" s="68"/>
      <c r="T667" s="68"/>
    </row>
    <row r="668">
      <c r="R668" s="68"/>
      <c r="S668" s="68"/>
      <c r="T668" s="68"/>
    </row>
    <row r="669">
      <c r="R669" s="68"/>
      <c r="S669" s="68"/>
      <c r="T669" s="68"/>
    </row>
    <row r="670">
      <c r="R670" s="68"/>
      <c r="S670" s="68"/>
      <c r="T670" s="68"/>
    </row>
    <row r="671">
      <c r="R671" s="68"/>
      <c r="S671" s="68"/>
      <c r="T671" s="68"/>
    </row>
    <row r="672">
      <c r="R672" s="68"/>
      <c r="S672" s="68"/>
      <c r="T672" s="68"/>
    </row>
    <row r="673">
      <c r="R673" s="68"/>
      <c r="S673" s="68"/>
      <c r="T673" s="68"/>
    </row>
    <row r="674">
      <c r="R674" s="68"/>
      <c r="S674" s="68"/>
      <c r="T674" s="68"/>
    </row>
    <row r="675">
      <c r="R675" s="68"/>
      <c r="S675" s="68"/>
      <c r="T675" s="68"/>
    </row>
    <row r="676">
      <c r="R676" s="68"/>
      <c r="S676" s="68"/>
      <c r="T676" s="68"/>
    </row>
    <row r="677">
      <c r="R677" s="68"/>
      <c r="S677" s="68"/>
      <c r="T677" s="68"/>
    </row>
    <row r="678">
      <c r="R678" s="68"/>
      <c r="S678" s="68"/>
      <c r="T678" s="68"/>
    </row>
    <row r="679">
      <c r="R679" s="68"/>
      <c r="S679" s="68"/>
      <c r="T679" s="68"/>
    </row>
    <row r="680">
      <c r="R680" s="68"/>
      <c r="S680" s="68"/>
      <c r="T680" s="68"/>
    </row>
    <row r="681">
      <c r="R681" s="68"/>
      <c r="S681" s="68"/>
      <c r="T681" s="68"/>
    </row>
    <row r="682">
      <c r="R682" s="68"/>
      <c r="S682" s="68"/>
      <c r="T682" s="68"/>
    </row>
    <row r="683">
      <c r="R683" s="68"/>
      <c r="S683" s="68"/>
      <c r="T683" s="68"/>
    </row>
    <row r="684">
      <c r="R684" s="68"/>
      <c r="S684" s="68"/>
      <c r="T684" s="68"/>
    </row>
    <row r="685">
      <c r="R685" s="68"/>
      <c r="S685" s="68"/>
      <c r="T685" s="68"/>
    </row>
    <row r="686">
      <c r="R686" s="68"/>
      <c r="S686" s="68"/>
      <c r="T686" s="68"/>
    </row>
    <row r="687">
      <c r="R687" s="68"/>
      <c r="S687" s="68"/>
      <c r="T687" s="68"/>
    </row>
    <row r="688">
      <c r="R688" s="68"/>
      <c r="S688" s="68"/>
      <c r="T688" s="68"/>
    </row>
    <row r="689">
      <c r="R689" s="68"/>
      <c r="S689" s="68"/>
      <c r="T689" s="68"/>
    </row>
    <row r="690">
      <c r="R690" s="68"/>
      <c r="S690" s="68"/>
      <c r="T690" s="68"/>
    </row>
    <row r="691">
      <c r="R691" s="68"/>
      <c r="S691" s="68"/>
      <c r="T691" s="68"/>
    </row>
    <row r="692">
      <c r="R692" s="68"/>
      <c r="S692" s="68"/>
      <c r="T692" s="68"/>
    </row>
    <row r="693">
      <c r="R693" s="68"/>
      <c r="S693" s="68"/>
      <c r="T693" s="68"/>
    </row>
    <row r="694">
      <c r="R694" s="68"/>
      <c r="S694" s="68"/>
      <c r="T694" s="68"/>
    </row>
    <row r="695">
      <c r="R695" s="68"/>
      <c r="S695" s="68"/>
      <c r="T695" s="68"/>
    </row>
    <row r="696">
      <c r="R696" s="68"/>
      <c r="S696" s="68"/>
      <c r="T696" s="68"/>
    </row>
    <row r="697">
      <c r="R697" s="68"/>
      <c r="S697" s="68"/>
      <c r="T697" s="68"/>
    </row>
    <row r="698">
      <c r="R698" s="68"/>
      <c r="S698" s="68"/>
      <c r="T698" s="68"/>
    </row>
    <row r="699">
      <c r="R699" s="68"/>
      <c r="S699" s="68"/>
      <c r="T699" s="68"/>
    </row>
    <row r="700">
      <c r="R700" s="68"/>
      <c r="S700" s="68"/>
      <c r="T700" s="68"/>
    </row>
    <row r="701">
      <c r="R701" s="68"/>
      <c r="S701" s="68"/>
      <c r="T701" s="68"/>
    </row>
    <row r="702">
      <c r="R702" s="68"/>
      <c r="S702" s="68"/>
      <c r="T702" s="68"/>
    </row>
    <row r="703">
      <c r="R703" s="68"/>
      <c r="S703" s="68"/>
      <c r="T703" s="68"/>
    </row>
    <row r="704">
      <c r="R704" s="68"/>
      <c r="S704" s="68"/>
      <c r="T704" s="68"/>
    </row>
    <row r="705">
      <c r="R705" s="68"/>
      <c r="S705" s="68"/>
      <c r="T705" s="68"/>
    </row>
    <row r="706">
      <c r="R706" s="68"/>
      <c r="S706" s="68"/>
      <c r="T706" s="68"/>
    </row>
    <row r="707">
      <c r="R707" s="68"/>
      <c r="S707" s="68"/>
      <c r="T707" s="68"/>
    </row>
    <row r="708">
      <c r="R708" s="68"/>
      <c r="S708" s="68"/>
      <c r="T708" s="68"/>
    </row>
    <row r="709">
      <c r="R709" s="68"/>
      <c r="S709" s="68"/>
      <c r="T709" s="68"/>
    </row>
    <row r="710">
      <c r="R710" s="68"/>
      <c r="S710" s="68"/>
      <c r="T710" s="68"/>
    </row>
    <row r="711">
      <c r="R711" s="68"/>
      <c r="S711" s="68"/>
      <c r="T711" s="68"/>
    </row>
    <row r="712">
      <c r="R712" s="68"/>
      <c r="S712" s="68"/>
      <c r="T712" s="68"/>
    </row>
    <row r="713">
      <c r="R713" s="68"/>
      <c r="S713" s="68"/>
      <c r="T713" s="68"/>
    </row>
    <row r="714">
      <c r="R714" s="68"/>
      <c r="S714" s="68"/>
      <c r="T714" s="68"/>
    </row>
    <row r="715">
      <c r="R715" s="68"/>
      <c r="S715" s="68"/>
      <c r="T715" s="68"/>
    </row>
    <row r="716">
      <c r="R716" s="68"/>
      <c r="S716" s="68"/>
      <c r="T716" s="68"/>
    </row>
    <row r="717">
      <c r="R717" s="68"/>
      <c r="S717" s="68"/>
      <c r="T717" s="68"/>
    </row>
    <row r="718">
      <c r="R718" s="68"/>
      <c r="S718" s="68"/>
      <c r="T718" s="68"/>
    </row>
    <row r="719">
      <c r="R719" s="68"/>
      <c r="S719" s="68"/>
      <c r="T719" s="68"/>
    </row>
    <row r="720">
      <c r="R720" s="68"/>
      <c r="S720" s="68"/>
      <c r="T720" s="68"/>
    </row>
    <row r="721">
      <c r="R721" s="68"/>
      <c r="S721" s="68"/>
      <c r="T721" s="68"/>
    </row>
    <row r="722">
      <c r="R722" s="68"/>
      <c r="S722" s="68"/>
      <c r="T722" s="68"/>
    </row>
    <row r="723">
      <c r="R723" s="68"/>
      <c r="S723" s="68"/>
      <c r="T723" s="68"/>
    </row>
    <row r="724">
      <c r="R724" s="68"/>
      <c r="S724" s="68"/>
      <c r="T724" s="68"/>
    </row>
    <row r="725">
      <c r="R725" s="68"/>
      <c r="S725" s="68"/>
      <c r="T725" s="68"/>
    </row>
    <row r="726">
      <c r="R726" s="68"/>
      <c r="S726" s="68"/>
      <c r="T726" s="68"/>
    </row>
    <row r="727">
      <c r="R727" s="68"/>
      <c r="S727" s="68"/>
      <c r="T727" s="68"/>
    </row>
    <row r="728">
      <c r="R728" s="68"/>
      <c r="S728" s="68"/>
      <c r="T728" s="68"/>
    </row>
    <row r="729">
      <c r="R729" s="68"/>
      <c r="S729" s="68"/>
      <c r="T729" s="68"/>
    </row>
    <row r="730">
      <c r="R730" s="68"/>
      <c r="S730" s="68"/>
      <c r="T730" s="68"/>
    </row>
    <row r="731">
      <c r="R731" s="68"/>
      <c r="S731" s="68"/>
      <c r="T731" s="68"/>
    </row>
    <row r="732">
      <c r="R732" s="68"/>
      <c r="S732" s="68"/>
      <c r="T732" s="68"/>
    </row>
    <row r="733">
      <c r="R733" s="68"/>
      <c r="S733" s="68"/>
      <c r="T733" s="68"/>
    </row>
    <row r="734">
      <c r="R734" s="68"/>
      <c r="S734" s="68"/>
      <c r="T734" s="68"/>
    </row>
    <row r="735">
      <c r="R735" s="68"/>
      <c r="S735" s="68"/>
      <c r="T735" s="68"/>
    </row>
    <row r="736">
      <c r="R736" s="68"/>
      <c r="S736" s="68"/>
      <c r="T736" s="68"/>
    </row>
    <row r="737">
      <c r="R737" s="68"/>
      <c r="S737" s="68"/>
      <c r="T737" s="68"/>
    </row>
    <row r="738">
      <c r="R738" s="68"/>
      <c r="S738" s="68"/>
      <c r="T738" s="68"/>
    </row>
    <row r="739">
      <c r="R739" s="68"/>
      <c r="S739" s="68"/>
      <c r="T739" s="68"/>
    </row>
    <row r="740">
      <c r="R740" s="68"/>
      <c r="S740" s="68"/>
      <c r="T740" s="68"/>
    </row>
    <row r="741">
      <c r="R741" s="68"/>
      <c r="S741" s="68"/>
      <c r="T741" s="68"/>
    </row>
    <row r="742">
      <c r="R742" s="68"/>
      <c r="S742" s="68"/>
      <c r="T742" s="68"/>
    </row>
    <row r="743">
      <c r="R743" s="68"/>
      <c r="S743" s="68"/>
      <c r="T743" s="68"/>
    </row>
    <row r="744">
      <c r="R744" s="68"/>
      <c r="S744" s="68"/>
      <c r="T744" s="68"/>
    </row>
    <row r="745">
      <c r="R745" s="68"/>
      <c r="S745" s="68"/>
      <c r="T745" s="68"/>
    </row>
    <row r="746">
      <c r="R746" s="68"/>
      <c r="S746" s="68"/>
      <c r="T746" s="68"/>
    </row>
    <row r="747">
      <c r="R747" s="68"/>
      <c r="S747" s="68"/>
      <c r="T747" s="68"/>
    </row>
    <row r="748">
      <c r="R748" s="68"/>
      <c r="S748" s="68"/>
      <c r="T748" s="68"/>
    </row>
    <row r="749">
      <c r="R749" s="68"/>
      <c r="S749" s="68"/>
      <c r="T749" s="68"/>
    </row>
    <row r="750">
      <c r="R750" s="68"/>
      <c r="S750" s="68"/>
      <c r="T750" s="68"/>
    </row>
    <row r="751">
      <c r="R751" s="68"/>
      <c r="S751" s="68"/>
      <c r="T751" s="68"/>
    </row>
    <row r="752">
      <c r="R752" s="68"/>
      <c r="S752" s="68"/>
      <c r="T752" s="68"/>
    </row>
    <row r="753">
      <c r="R753" s="68"/>
      <c r="S753" s="68"/>
      <c r="T753" s="68"/>
    </row>
    <row r="754">
      <c r="R754" s="68"/>
      <c r="S754" s="68"/>
      <c r="T754" s="68"/>
    </row>
    <row r="755">
      <c r="R755" s="68"/>
      <c r="S755" s="68"/>
      <c r="T755" s="68"/>
    </row>
    <row r="756">
      <c r="R756" s="68"/>
      <c r="S756" s="68"/>
      <c r="T756" s="68"/>
    </row>
    <row r="757">
      <c r="R757" s="68"/>
      <c r="S757" s="68"/>
      <c r="T757" s="68"/>
    </row>
    <row r="758">
      <c r="R758" s="68"/>
      <c r="S758" s="68"/>
      <c r="T758" s="68"/>
    </row>
    <row r="759">
      <c r="R759" s="68"/>
      <c r="S759" s="68"/>
      <c r="T759" s="68"/>
    </row>
    <row r="760">
      <c r="R760" s="68"/>
      <c r="S760" s="68"/>
      <c r="T760" s="68"/>
    </row>
    <row r="761">
      <c r="R761" s="68"/>
      <c r="S761" s="68"/>
      <c r="T761" s="68"/>
    </row>
    <row r="762">
      <c r="R762" s="68"/>
      <c r="S762" s="68"/>
      <c r="T762" s="68"/>
    </row>
    <row r="763">
      <c r="R763" s="68"/>
      <c r="S763" s="68"/>
      <c r="T763" s="68"/>
    </row>
    <row r="764">
      <c r="R764" s="68"/>
      <c r="S764" s="68"/>
      <c r="T764" s="68"/>
    </row>
    <row r="765">
      <c r="R765" s="68"/>
      <c r="S765" s="68"/>
      <c r="T765" s="68"/>
    </row>
    <row r="766">
      <c r="R766" s="68"/>
      <c r="S766" s="68"/>
      <c r="T766" s="68"/>
    </row>
    <row r="767">
      <c r="R767" s="68"/>
      <c r="S767" s="68"/>
      <c r="T767" s="68"/>
    </row>
    <row r="768">
      <c r="R768" s="68"/>
      <c r="S768" s="68"/>
      <c r="T768" s="68"/>
    </row>
    <row r="769">
      <c r="R769" s="68"/>
      <c r="S769" s="68"/>
      <c r="T769" s="68"/>
    </row>
    <row r="770">
      <c r="R770" s="68"/>
      <c r="S770" s="68"/>
      <c r="T770" s="68"/>
    </row>
    <row r="771">
      <c r="R771" s="68"/>
      <c r="S771" s="68"/>
      <c r="T771" s="68"/>
    </row>
    <row r="772">
      <c r="R772" s="68"/>
      <c r="S772" s="68"/>
      <c r="T772" s="68"/>
    </row>
    <row r="773">
      <c r="R773" s="68"/>
      <c r="S773" s="68"/>
      <c r="T773" s="68"/>
    </row>
    <row r="774">
      <c r="R774" s="68"/>
      <c r="S774" s="68"/>
      <c r="T774" s="68"/>
    </row>
    <row r="775">
      <c r="R775" s="68"/>
      <c r="S775" s="68"/>
      <c r="T775" s="68"/>
    </row>
    <row r="776">
      <c r="R776" s="68"/>
      <c r="S776" s="68"/>
      <c r="T776" s="68"/>
    </row>
    <row r="777">
      <c r="R777" s="68"/>
      <c r="S777" s="68"/>
      <c r="T777" s="68"/>
    </row>
    <row r="778">
      <c r="R778" s="68"/>
      <c r="S778" s="68"/>
      <c r="T778" s="68"/>
    </row>
    <row r="779">
      <c r="R779" s="68"/>
      <c r="S779" s="68"/>
      <c r="T779" s="68"/>
    </row>
    <row r="780">
      <c r="R780" s="68"/>
      <c r="S780" s="68"/>
      <c r="T780" s="68"/>
    </row>
    <row r="781">
      <c r="R781" s="68"/>
      <c r="S781" s="68"/>
      <c r="T781" s="68"/>
    </row>
    <row r="782">
      <c r="R782" s="68"/>
      <c r="S782" s="68"/>
      <c r="T782" s="68"/>
    </row>
    <row r="783">
      <c r="R783" s="68"/>
      <c r="S783" s="68"/>
      <c r="T783" s="68"/>
    </row>
    <row r="784">
      <c r="R784" s="68"/>
      <c r="S784" s="68"/>
      <c r="T784" s="68"/>
    </row>
    <row r="785">
      <c r="R785" s="68"/>
      <c r="S785" s="68"/>
      <c r="T785" s="68"/>
    </row>
    <row r="786">
      <c r="R786" s="68"/>
      <c r="S786" s="68"/>
      <c r="T786" s="68"/>
    </row>
    <row r="787">
      <c r="R787" s="68"/>
      <c r="S787" s="68"/>
      <c r="T787" s="68"/>
    </row>
    <row r="788">
      <c r="R788" s="68"/>
      <c r="S788" s="68"/>
      <c r="T788" s="68"/>
    </row>
    <row r="789">
      <c r="R789" s="68"/>
      <c r="S789" s="68"/>
      <c r="T789" s="68"/>
    </row>
    <row r="790">
      <c r="R790" s="68"/>
      <c r="S790" s="68"/>
      <c r="T790" s="68"/>
    </row>
    <row r="791">
      <c r="R791" s="68"/>
      <c r="S791" s="68"/>
      <c r="T791" s="68"/>
    </row>
    <row r="792">
      <c r="R792" s="68"/>
      <c r="S792" s="68"/>
      <c r="T792" s="68"/>
    </row>
    <row r="793">
      <c r="R793" s="68"/>
      <c r="S793" s="68"/>
      <c r="T793" s="68"/>
    </row>
    <row r="794">
      <c r="R794" s="68"/>
      <c r="S794" s="68"/>
      <c r="T794" s="68"/>
    </row>
    <row r="795">
      <c r="R795" s="68"/>
      <c r="S795" s="68"/>
      <c r="T795" s="68"/>
    </row>
    <row r="796">
      <c r="R796" s="68"/>
      <c r="S796" s="68"/>
      <c r="T796" s="68"/>
    </row>
    <row r="797">
      <c r="R797" s="68"/>
      <c r="S797" s="68"/>
      <c r="T797" s="68"/>
    </row>
    <row r="798">
      <c r="R798" s="68"/>
      <c r="S798" s="68"/>
      <c r="T798" s="68"/>
    </row>
    <row r="799">
      <c r="R799" s="68"/>
      <c r="S799" s="68"/>
      <c r="T799" s="68"/>
    </row>
    <row r="800">
      <c r="R800" s="68"/>
      <c r="S800" s="68"/>
      <c r="T800" s="68"/>
    </row>
    <row r="801">
      <c r="R801" s="68"/>
      <c r="S801" s="68"/>
      <c r="T801" s="68"/>
    </row>
    <row r="802">
      <c r="R802" s="68"/>
      <c r="S802" s="68"/>
      <c r="T802" s="68"/>
    </row>
    <row r="803">
      <c r="R803" s="68"/>
      <c r="S803" s="68"/>
      <c r="T803" s="68"/>
    </row>
    <row r="804">
      <c r="R804" s="68"/>
      <c r="S804" s="68"/>
      <c r="T804" s="68"/>
    </row>
    <row r="805">
      <c r="R805" s="68"/>
      <c r="S805" s="68"/>
      <c r="T805" s="68"/>
    </row>
    <row r="806">
      <c r="R806" s="68"/>
      <c r="S806" s="68"/>
      <c r="T806" s="68"/>
    </row>
    <row r="807">
      <c r="R807" s="68"/>
      <c r="S807" s="68"/>
      <c r="T807" s="68"/>
    </row>
    <row r="808">
      <c r="R808" s="68"/>
      <c r="S808" s="68"/>
      <c r="T808" s="68"/>
    </row>
    <row r="809">
      <c r="R809" s="68"/>
      <c r="S809" s="68"/>
      <c r="T809" s="68"/>
    </row>
    <row r="810">
      <c r="R810" s="68"/>
      <c r="S810" s="68"/>
      <c r="T810" s="68"/>
    </row>
    <row r="811">
      <c r="R811" s="68"/>
      <c r="S811" s="68"/>
      <c r="T811" s="68"/>
    </row>
    <row r="812">
      <c r="R812" s="68"/>
      <c r="S812" s="68"/>
      <c r="T812" s="68"/>
    </row>
    <row r="813">
      <c r="R813" s="68"/>
      <c r="S813" s="68"/>
      <c r="T813" s="68"/>
    </row>
    <row r="814">
      <c r="R814" s="68"/>
      <c r="S814" s="68"/>
      <c r="T814" s="68"/>
    </row>
    <row r="815">
      <c r="R815" s="68"/>
      <c r="S815" s="68"/>
      <c r="T815" s="68"/>
    </row>
    <row r="816">
      <c r="R816" s="68"/>
      <c r="S816" s="68"/>
      <c r="T816" s="68"/>
    </row>
    <row r="817">
      <c r="R817" s="68"/>
      <c r="S817" s="68"/>
      <c r="T817" s="68"/>
    </row>
    <row r="818">
      <c r="R818" s="68"/>
      <c r="S818" s="68"/>
      <c r="T818" s="68"/>
    </row>
    <row r="819">
      <c r="R819" s="68"/>
      <c r="S819" s="68"/>
      <c r="T819" s="68"/>
    </row>
    <row r="820">
      <c r="R820" s="68"/>
      <c r="S820" s="68"/>
      <c r="T820" s="68"/>
    </row>
    <row r="821">
      <c r="R821" s="68"/>
      <c r="S821" s="68"/>
      <c r="T821" s="68"/>
    </row>
    <row r="822">
      <c r="R822" s="68"/>
      <c r="S822" s="68"/>
      <c r="T822" s="68"/>
    </row>
    <row r="823">
      <c r="R823" s="68"/>
      <c r="S823" s="68"/>
      <c r="T823" s="68"/>
    </row>
    <row r="824">
      <c r="R824" s="68"/>
      <c r="S824" s="68"/>
      <c r="T824" s="68"/>
    </row>
    <row r="825">
      <c r="R825" s="68"/>
      <c r="S825" s="68"/>
      <c r="T825" s="68"/>
    </row>
    <row r="826">
      <c r="R826" s="68"/>
      <c r="S826" s="68"/>
      <c r="T826" s="68"/>
    </row>
    <row r="827">
      <c r="R827" s="68"/>
      <c r="S827" s="68"/>
      <c r="T827" s="68"/>
    </row>
    <row r="828">
      <c r="R828" s="68"/>
      <c r="S828" s="68"/>
      <c r="T828" s="68"/>
    </row>
    <row r="829">
      <c r="R829" s="68"/>
      <c r="S829" s="68"/>
      <c r="T829" s="68"/>
    </row>
    <row r="830">
      <c r="R830" s="68"/>
      <c r="S830" s="68"/>
      <c r="T830" s="68"/>
    </row>
    <row r="831">
      <c r="R831" s="68"/>
      <c r="S831" s="68"/>
      <c r="T831" s="68"/>
    </row>
    <row r="832">
      <c r="R832" s="68"/>
      <c r="S832" s="68"/>
      <c r="T832" s="68"/>
    </row>
    <row r="833">
      <c r="R833" s="68"/>
      <c r="S833" s="68"/>
      <c r="T833" s="68"/>
    </row>
    <row r="834">
      <c r="R834" s="68"/>
      <c r="S834" s="68"/>
      <c r="T834" s="68"/>
    </row>
    <row r="835">
      <c r="R835" s="68"/>
      <c r="S835" s="68"/>
      <c r="T835" s="68"/>
    </row>
    <row r="836">
      <c r="R836" s="68"/>
      <c r="S836" s="68"/>
      <c r="T836" s="68"/>
    </row>
    <row r="837">
      <c r="R837" s="68"/>
      <c r="S837" s="68"/>
      <c r="T837" s="68"/>
    </row>
    <row r="838">
      <c r="R838" s="68"/>
      <c r="S838" s="68"/>
      <c r="T838" s="68"/>
    </row>
    <row r="839">
      <c r="R839" s="68"/>
      <c r="S839" s="68"/>
      <c r="T839" s="68"/>
    </row>
    <row r="840">
      <c r="R840" s="68"/>
      <c r="S840" s="68"/>
      <c r="T840" s="68"/>
    </row>
    <row r="841">
      <c r="R841" s="68"/>
      <c r="S841" s="68"/>
      <c r="T841" s="68"/>
    </row>
    <row r="842">
      <c r="R842" s="68"/>
      <c r="S842" s="68"/>
      <c r="T842" s="68"/>
    </row>
    <row r="843">
      <c r="R843" s="68"/>
      <c r="S843" s="68"/>
      <c r="T843" s="68"/>
    </row>
    <row r="844">
      <c r="R844" s="68"/>
      <c r="S844" s="68"/>
      <c r="T844" s="68"/>
    </row>
    <row r="845">
      <c r="R845" s="68"/>
      <c r="S845" s="68"/>
      <c r="T845" s="68"/>
    </row>
    <row r="846">
      <c r="R846" s="68"/>
      <c r="S846" s="68"/>
      <c r="T846" s="68"/>
    </row>
    <row r="847">
      <c r="R847" s="68"/>
      <c r="S847" s="68"/>
      <c r="T847" s="68"/>
    </row>
    <row r="848">
      <c r="R848" s="68"/>
      <c r="S848" s="68"/>
      <c r="T848" s="68"/>
    </row>
    <row r="849">
      <c r="R849" s="68"/>
      <c r="S849" s="68"/>
      <c r="T849" s="68"/>
    </row>
    <row r="850">
      <c r="R850" s="68"/>
      <c r="S850" s="68"/>
      <c r="T850" s="68"/>
    </row>
    <row r="851">
      <c r="R851" s="68"/>
      <c r="S851" s="68"/>
      <c r="T851" s="68"/>
    </row>
    <row r="852">
      <c r="R852" s="68"/>
      <c r="S852" s="68"/>
      <c r="T852" s="68"/>
    </row>
    <row r="853">
      <c r="R853" s="68"/>
      <c r="S853" s="68"/>
      <c r="T853" s="68"/>
    </row>
    <row r="854">
      <c r="R854" s="68"/>
      <c r="S854" s="68"/>
      <c r="T854" s="68"/>
    </row>
    <row r="855">
      <c r="R855" s="68"/>
      <c r="S855" s="68"/>
      <c r="T855" s="68"/>
    </row>
    <row r="856">
      <c r="R856" s="68"/>
      <c r="S856" s="68"/>
      <c r="T856" s="68"/>
    </row>
    <row r="857">
      <c r="R857" s="68"/>
      <c r="S857" s="68"/>
      <c r="T857" s="68"/>
    </row>
    <row r="858">
      <c r="R858" s="68"/>
      <c r="S858" s="68"/>
      <c r="T858" s="68"/>
    </row>
    <row r="859">
      <c r="R859" s="68"/>
      <c r="S859" s="68"/>
      <c r="T859" s="68"/>
    </row>
    <row r="860">
      <c r="R860" s="68"/>
      <c r="S860" s="68"/>
      <c r="T860" s="68"/>
    </row>
    <row r="861">
      <c r="R861" s="68"/>
      <c r="S861" s="68"/>
      <c r="T861" s="68"/>
    </row>
    <row r="862">
      <c r="R862" s="68"/>
      <c r="S862" s="68"/>
      <c r="T862" s="68"/>
    </row>
    <row r="863">
      <c r="R863" s="68"/>
      <c r="S863" s="68"/>
      <c r="T863" s="68"/>
    </row>
    <row r="864">
      <c r="R864" s="68"/>
      <c r="S864" s="68"/>
      <c r="T864" s="68"/>
    </row>
    <row r="865">
      <c r="R865" s="68"/>
      <c r="S865" s="68"/>
      <c r="T865" s="68"/>
    </row>
    <row r="866">
      <c r="R866" s="68"/>
      <c r="S866" s="68"/>
      <c r="T866" s="68"/>
    </row>
    <row r="867">
      <c r="R867" s="68"/>
      <c r="S867" s="68"/>
      <c r="T867" s="68"/>
    </row>
    <row r="868">
      <c r="R868" s="68"/>
      <c r="S868" s="68"/>
      <c r="T868" s="68"/>
    </row>
    <row r="869">
      <c r="R869" s="68"/>
      <c r="S869" s="68"/>
      <c r="T869" s="68"/>
    </row>
    <row r="870">
      <c r="R870" s="68"/>
      <c r="S870" s="68"/>
      <c r="T870" s="68"/>
    </row>
    <row r="871">
      <c r="R871" s="68"/>
      <c r="S871" s="68"/>
      <c r="T871" s="68"/>
    </row>
    <row r="872">
      <c r="R872" s="68"/>
      <c r="S872" s="68"/>
      <c r="T872" s="68"/>
    </row>
    <row r="873">
      <c r="R873" s="68"/>
      <c r="S873" s="68"/>
      <c r="T873" s="68"/>
    </row>
    <row r="874">
      <c r="R874" s="68"/>
      <c r="S874" s="68"/>
      <c r="T874" s="68"/>
    </row>
    <row r="875">
      <c r="R875" s="68"/>
      <c r="S875" s="68"/>
      <c r="T875" s="68"/>
    </row>
    <row r="876">
      <c r="R876" s="68"/>
      <c r="S876" s="68"/>
      <c r="T876" s="68"/>
    </row>
    <row r="877">
      <c r="R877" s="68"/>
      <c r="S877" s="68"/>
      <c r="T877" s="68"/>
    </row>
    <row r="878">
      <c r="R878" s="68"/>
      <c r="S878" s="68"/>
      <c r="T878" s="68"/>
    </row>
    <row r="879">
      <c r="R879" s="68"/>
      <c r="S879" s="68"/>
      <c r="T879" s="68"/>
    </row>
    <row r="880">
      <c r="R880" s="68"/>
      <c r="S880" s="68"/>
      <c r="T880" s="68"/>
    </row>
    <row r="881">
      <c r="R881" s="68"/>
      <c r="S881" s="68"/>
      <c r="T881" s="68"/>
    </row>
    <row r="882">
      <c r="R882" s="68"/>
      <c r="S882" s="68"/>
      <c r="T882" s="68"/>
    </row>
    <row r="883">
      <c r="R883" s="68"/>
      <c r="S883" s="68"/>
      <c r="T883" s="68"/>
    </row>
    <row r="884">
      <c r="R884" s="68"/>
      <c r="S884" s="68"/>
      <c r="T884" s="68"/>
    </row>
    <row r="885">
      <c r="R885" s="68"/>
      <c r="S885" s="68"/>
      <c r="T885" s="68"/>
    </row>
    <row r="886">
      <c r="R886" s="68"/>
      <c r="S886" s="68"/>
      <c r="T886" s="68"/>
    </row>
    <row r="887">
      <c r="R887" s="68"/>
      <c r="S887" s="68"/>
      <c r="T887" s="68"/>
    </row>
    <row r="888">
      <c r="R888" s="68"/>
      <c r="S888" s="68"/>
      <c r="T888" s="68"/>
    </row>
    <row r="889">
      <c r="R889" s="68"/>
      <c r="S889" s="68"/>
      <c r="T889" s="68"/>
    </row>
    <row r="890">
      <c r="R890" s="68"/>
      <c r="S890" s="68"/>
      <c r="T890" s="68"/>
    </row>
    <row r="891">
      <c r="R891" s="68"/>
      <c r="S891" s="68"/>
      <c r="T891" s="68"/>
    </row>
    <row r="892">
      <c r="R892" s="68"/>
      <c r="S892" s="68"/>
      <c r="T892" s="68"/>
    </row>
    <row r="893">
      <c r="R893" s="68"/>
      <c r="S893" s="68"/>
      <c r="T893" s="68"/>
    </row>
    <row r="894">
      <c r="R894" s="68"/>
      <c r="S894" s="68"/>
      <c r="T894" s="68"/>
    </row>
    <row r="895">
      <c r="R895" s="68"/>
      <c r="S895" s="68"/>
      <c r="T895" s="68"/>
    </row>
    <row r="896">
      <c r="R896" s="68"/>
      <c r="S896" s="68"/>
      <c r="T896" s="68"/>
    </row>
    <row r="897">
      <c r="R897" s="68"/>
      <c r="S897" s="68"/>
      <c r="T897" s="68"/>
    </row>
    <row r="898">
      <c r="R898" s="68"/>
      <c r="S898" s="68"/>
      <c r="T898" s="68"/>
    </row>
    <row r="899">
      <c r="R899" s="68"/>
      <c r="S899" s="68"/>
      <c r="T899" s="68"/>
    </row>
    <row r="900">
      <c r="R900" s="68"/>
      <c r="S900" s="68"/>
      <c r="T900" s="68"/>
    </row>
    <row r="901">
      <c r="R901" s="68"/>
      <c r="S901" s="68"/>
      <c r="T901" s="68"/>
    </row>
    <row r="902">
      <c r="R902" s="68"/>
      <c r="S902" s="68"/>
      <c r="T902" s="68"/>
    </row>
    <row r="903">
      <c r="R903" s="68"/>
      <c r="S903" s="68"/>
      <c r="T903" s="68"/>
    </row>
    <row r="904">
      <c r="R904" s="68"/>
      <c r="S904" s="68"/>
      <c r="T904" s="68"/>
    </row>
    <row r="905">
      <c r="R905" s="68"/>
      <c r="S905" s="68"/>
      <c r="T905" s="68"/>
    </row>
    <row r="906">
      <c r="R906" s="68"/>
      <c r="S906" s="68"/>
      <c r="T906" s="68"/>
    </row>
    <row r="907">
      <c r="R907" s="68"/>
      <c r="S907" s="68"/>
      <c r="T907" s="68"/>
    </row>
    <row r="908">
      <c r="R908" s="68"/>
      <c r="S908" s="68"/>
      <c r="T908" s="68"/>
    </row>
    <row r="909">
      <c r="R909" s="68"/>
      <c r="S909" s="68"/>
      <c r="T909" s="68"/>
    </row>
    <row r="910">
      <c r="R910" s="68"/>
      <c r="S910" s="68"/>
      <c r="T910" s="68"/>
    </row>
    <row r="911">
      <c r="R911" s="68"/>
      <c r="S911" s="68"/>
      <c r="T911" s="68"/>
    </row>
    <row r="912">
      <c r="R912" s="68"/>
      <c r="S912" s="68"/>
      <c r="T912" s="68"/>
    </row>
    <row r="913">
      <c r="R913" s="68"/>
      <c r="S913" s="68"/>
      <c r="T913" s="68"/>
    </row>
    <row r="914">
      <c r="R914" s="68"/>
      <c r="S914" s="68"/>
      <c r="T914" s="68"/>
    </row>
    <row r="915">
      <c r="R915" s="68"/>
      <c r="S915" s="68"/>
      <c r="T915" s="68"/>
    </row>
    <row r="916">
      <c r="R916" s="68"/>
      <c r="S916" s="68"/>
      <c r="T916" s="68"/>
    </row>
    <row r="917">
      <c r="R917" s="68"/>
      <c r="S917" s="68"/>
      <c r="T917" s="68"/>
    </row>
    <row r="918">
      <c r="R918" s="68"/>
      <c r="S918" s="68"/>
      <c r="T918" s="68"/>
    </row>
    <row r="919">
      <c r="R919" s="68"/>
      <c r="S919" s="68"/>
      <c r="T919" s="68"/>
    </row>
    <row r="920">
      <c r="R920" s="68"/>
      <c r="S920" s="68"/>
      <c r="T920" s="68"/>
    </row>
    <row r="921">
      <c r="R921" s="68"/>
      <c r="S921" s="68"/>
      <c r="T921" s="68"/>
    </row>
    <row r="922">
      <c r="R922" s="68"/>
      <c r="S922" s="68"/>
      <c r="T922" s="68"/>
    </row>
    <row r="923">
      <c r="R923" s="68"/>
      <c r="S923" s="68"/>
      <c r="T923" s="68"/>
    </row>
    <row r="924">
      <c r="R924" s="68"/>
      <c r="S924" s="68"/>
      <c r="T924" s="68"/>
    </row>
    <row r="925">
      <c r="R925" s="68"/>
      <c r="S925" s="68"/>
      <c r="T925" s="68"/>
    </row>
    <row r="926">
      <c r="R926" s="68"/>
      <c r="S926" s="68"/>
      <c r="T926" s="68"/>
    </row>
    <row r="927">
      <c r="R927" s="68"/>
      <c r="S927" s="68"/>
      <c r="T927" s="68"/>
    </row>
    <row r="928">
      <c r="R928" s="68"/>
      <c r="S928" s="68"/>
      <c r="T928" s="68"/>
    </row>
    <row r="929">
      <c r="R929" s="68"/>
      <c r="S929" s="68"/>
      <c r="T929" s="68"/>
    </row>
    <row r="930">
      <c r="R930" s="68"/>
      <c r="S930" s="68"/>
      <c r="T930" s="68"/>
    </row>
    <row r="931">
      <c r="R931" s="68"/>
      <c r="S931" s="68"/>
      <c r="T931" s="68"/>
    </row>
    <row r="932">
      <c r="R932" s="68"/>
      <c r="S932" s="68"/>
      <c r="T932" s="68"/>
    </row>
    <row r="933">
      <c r="R933" s="68"/>
      <c r="S933" s="68"/>
      <c r="T933" s="68"/>
    </row>
    <row r="934">
      <c r="R934" s="68"/>
      <c r="S934" s="68"/>
      <c r="T934" s="68"/>
    </row>
    <row r="935">
      <c r="R935" s="68"/>
      <c r="S935" s="68"/>
      <c r="T935" s="68"/>
    </row>
    <row r="936">
      <c r="R936" s="68"/>
      <c r="S936" s="68"/>
      <c r="T936" s="68"/>
    </row>
    <row r="937">
      <c r="R937" s="68"/>
      <c r="S937" s="68"/>
      <c r="T937" s="68"/>
    </row>
    <row r="938">
      <c r="R938" s="68"/>
      <c r="S938" s="68"/>
      <c r="T938" s="68"/>
    </row>
    <row r="939">
      <c r="R939" s="68"/>
      <c r="S939" s="68"/>
      <c r="T939" s="68"/>
    </row>
    <row r="940">
      <c r="R940" s="68"/>
      <c r="S940" s="68"/>
      <c r="T940" s="68"/>
    </row>
    <row r="941">
      <c r="R941" s="68"/>
      <c r="S941" s="68"/>
      <c r="T941" s="68"/>
    </row>
    <row r="942">
      <c r="R942" s="68"/>
      <c r="S942" s="68"/>
      <c r="T942" s="68"/>
    </row>
    <row r="943">
      <c r="R943" s="68"/>
      <c r="S943" s="68"/>
      <c r="T943" s="68"/>
    </row>
    <row r="944">
      <c r="R944" s="68"/>
      <c r="S944" s="68"/>
      <c r="T944" s="68"/>
    </row>
    <row r="945">
      <c r="R945" s="68"/>
      <c r="S945" s="68"/>
      <c r="T945" s="68"/>
    </row>
    <row r="946">
      <c r="R946" s="68"/>
      <c r="S946" s="68"/>
      <c r="T946" s="68"/>
    </row>
    <row r="947">
      <c r="R947" s="68"/>
      <c r="S947" s="68"/>
      <c r="T947" s="68"/>
    </row>
    <row r="948">
      <c r="R948" s="68"/>
      <c r="S948" s="68"/>
      <c r="T948" s="68"/>
    </row>
    <row r="949">
      <c r="R949" s="68"/>
      <c r="S949" s="68"/>
      <c r="T949" s="68"/>
    </row>
    <row r="950">
      <c r="R950" s="68"/>
      <c r="S950" s="68"/>
      <c r="T950" s="68"/>
    </row>
    <row r="951">
      <c r="R951" s="68"/>
      <c r="S951" s="68"/>
      <c r="T951" s="68"/>
    </row>
    <row r="952">
      <c r="R952" s="68"/>
      <c r="S952" s="68"/>
      <c r="T952" s="68"/>
    </row>
    <row r="953">
      <c r="R953" s="68"/>
      <c r="S953" s="68"/>
      <c r="T953" s="68"/>
    </row>
    <row r="954">
      <c r="R954" s="68"/>
      <c r="S954" s="68"/>
      <c r="T954" s="68"/>
    </row>
    <row r="955">
      <c r="R955" s="68"/>
      <c r="S955" s="68"/>
      <c r="T955" s="68"/>
    </row>
    <row r="956">
      <c r="R956" s="68"/>
      <c r="S956" s="68"/>
      <c r="T956" s="68"/>
    </row>
    <row r="957">
      <c r="R957" s="68"/>
      <c r="S957" s="68"/>
      <c r="T957" s="68"/>
    </row>
    <row r="958">
      <c r="R958" s="68"/>
      <c r="S958" s="68"/>
      <c r="T958" s="68"/>
    </row>
    <row r="959">
      <c r="R959" s="68"/>
      <c r="S959" s="68"/>
      <c r="T959" s="68"/>
    </row>
    <row r="960">
      <c r="R960" s="68"/>
      <c r="S960" s="68"/>
      <c r="T960" s="68"/>
    </row>
    <row r="961">
      <c r="R961" s="68"/>
      <c r="S961" s="68"/>
      <c r="T961" s="68"/>
    </row>
    <row r="962">
      <c r="R962" s="68"/>
      <c r="S962" s="68"/>
      <c r="T962" s="68"/>
    </row>
    <row r="963">
      <c r="R963" s="68"/>
      <c r="S963" s="68"/>
      <c r="T963" s="68"/>
    </row>
    <row r="964">
      <c r="R964" s="68"/>
      <c r="S964" s="68"/>
      <c r="T964" s="68"/>
    </row>
    <row r="965">
      <c r="R965" s="68"/>
      <c r="S965" s="68"/>
      <c r="T965" s="68"/>
    </row>
    <row r="966">
      <c r="R966" s="68"/>
      <c r="S966" s="68"/>
      <c r="T966" s="68"/>
    </row>
    <row r="967">
      <c r="R967" s="68"/>
      <c r="S967" s="68"/>
      <c r="T967" s="68"/>
    </row>
    <row r="968">
      <c r="R968" s="68"/>
      <c r="S968" s="68"/>
      <c r="T968" s="68"/>
    </row>
    <row r="969">
      <c r="R969" s="68"/>
      <c r="S969" s="68"/>
      <c r="T969" s="68"/>
    </row>
    <row r="970">
      <c r="R970" s="68"/>
      <c r="S970" s="68"/>
      <c r="T970" s="68"/>
    </row>
    <row r="971">
      <c r="R971" s="68"/>
      <c r="S971" s="68"/>
      <c r="T971" s="68"/>
    </row>
    <row r="972">
      <c r="R972" s="68"/>
      <c r="S972" s="68"/>
      <c r="T972" s="68"/>
    </row>
    <row r="973">
      <c r="R973" s="68"/>
      <c r="S973" s="68"/>
      <c r="T973" s="68"/>
    </row>
    <row r="974">
      <c r="R974" s="68"/>
      <c r="S974" s="68"/>
      <c r="T974" s="68"/>
    </row>
    <row r="975">
      <c r="R975" s="68"/>
      <c r="S975" s="68"/>
      <c r="T975" s="68"/>
    </row>
    <row r="976">
      <c r="R976" s="68"/>
      <c r="S976" s="68"/>
      <c r="T976" s="68"/>
    </row>
    <row r="977">
      <c r="R977" s="68"/>
      <c r="S977" s="68"/>
      <c r="T977" s="68"/>
    </row>
    <row r="978">
      <c r="R978" s="68"/>
      <c r="S978" s="68"/>
      <c r="T978" s="68"/>
    </row>
    <row r="979">
      <c r="R979" s="68"/>
      <c r="S979" s="68"/>
      <c r="T979" s="68"/>
    </row>
    <row r="980">
      <c r="R980" s="68"/>
      <c r="S980" s="68"/>
      <c r="T980" s="68"/>
    </row>
    <row r="981">
      <c r="R981" s="68"/>
      <c r="S981" s="68"/>
      <c r="T981" s="68"/>
    </row>
    <row r="982">
      <c r="R982" s="68"/>
      <c r="S982" s="68"/>
      <c r="T982" s="68"/>
    </row>
    <row r="983">
      <c r="R983" s="68"/>
      <c r="S983" s="68"/>
      <c r="T983" s="68"/>
    </row>
    <row r="984">
      <c r="R984" s="68"/>
      <c r="S984" s="68"/>
      <c r="T984" s="68"/>
    </row>
    <row r="985">
      <c r="R985" s="68"/>
      <c r="S985" s="68"/>
      <c r="T985" s="68"/>
    </row>
    <row r="986">
      <c r="R986" s="68"/>
      <c r="S986" s="68"/>
      <c r="T986" s="68"/>
    </row>
    <row r="987">
      <c r="R987" s="68"/>
      <c r="S987" s="68"/>
      <c r="T987" s="68"/>
    </row>
    <row r="988">
      <c r="R988" s="68"/>
      <c r="S988" s="68"/>
      <c r="T988" s="68"/>
    </row>
    <row r="989">
      <c r="R989" s="68"/>
      <c r="S989" s="68"/>
      <c r="T989" s="68"/>
    </row>
    <row r="990">
      <c r="R990" s="68"/>
      <c r="S990" s="68"/>
      <c r="T990" s="68"/>
    </row>
    <row r="991">
      <c r="R991" s="68"/>
      <c r="S991" s="68"/>
      <c r="T991" s="68"/>
    </row>
    <row r="992">
      <c r="R992" s="68"/>
      <c r="S992" s="68"/>
      <c r="T992" s="68"/>
    </row>
    <row r="993">
      <c r="R993" s="68"/>
      <c r="S993" s="68"/>
      <c r="T993" s="68"/>
    </row>
    <row r="994">
      <c r="R994" s="68"/>
      <c r="S994" s="68"/>
      <c r="T994" s="68"/>
    </row>
    <row r="995">
      <c r="R995" s="68"/>
      <c r="S995" s="68"/>
      <c r="T995" s="68"/>
    </row>
    <row r="996">
      <c r="R996" s="68"/>
      <c r="S996" s="68"/>
      <c r="T996" s="68"/>
    </row>
    <row r="997">
      <c r="R997" s="68"/>
      <c r="S997" s="68"/>
      <c r="T997" s="68"/>
    </row>
    <row r="998">
      <c r="R998" s="68"/>
      <c r="S998" s="68"/>
      <c r="T998" s="68"/>
    </row>
    <row r="999">
      <c r="R999" s="104"/>
      <c r="S999" s="104"/>
      <c r="T999" s="104"/>
    </row>
    <row r="1000">
      <c r="R1000" s="104"/>
      <c r="S1000" s="104"/>
      <c r="T1000" s="104"/>
    </row>
    <row r="1001">
      <c r="R1001" s="104"/>
      <c r="S1001" s="104"/>
      <c r="T1001" s="104"/>
    </row>
    <row r="1002">
      <c r="R1002" s="104"/>
      <c r="S1002" s="104"/>
      <c r="T1002" s="104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7" max="17" width="10.88"/>
    <col customWidth="1" min="18" max="18" width="9.88"/>
    <col customWidth="1" min="19" max="19" width="9.0"/>
    <col customWidth="1" min="20" max="20" width="9.63"/>
    <col customWidth="1" min="21" max="21" width="11.13"/>
    <col customWidth="1" min="22" max="22" width="15.38"/>
    <col customWidth="1" min="23" max="23" width="12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8">
        <v>45778.0</v>
      </c>
      <c r="R3" s="5"/>
      <c r="S3" s="5"/>
      <c r="T3" s="5"/>
    </row>
    <row r="4">
      <c r="A4" s="9" t="s">
        <v>131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</row>
    <row r="5">
      <c r="A5" s="9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R6" s="5"/>
      <c r="S6" s="5"/>
      <c r="T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18" t="s">
        <v>14</v>
      </c>
      <c r="C8" s="52">
        <v>4.0</v>
      </c>
      <c r="D8" s="52">
        <v>4.0</v>
      </c>
      <c r="E8" s="52">
        <v>3.0</v>
      </c>
      <c r="F8" s="52">
        <v>4.0</v>
      </c>
      <c r="G8" s="52">
        <v>0.0</v>
      </c>
      <c r="H8" s="52">
        <v>4.0</v>
      </c>
      <c r="I8" s="52">
        <v>7.0</v>
      </c>
      <c r="J8" s="52">
        <v>5.0</v>
      </c>
      <c r="K8" s="52">
        <v>2.0</v>
      </c>
      <c r="L8" s="52">
        <v>7.0</v>
      </c>
      <c r="M8" s="52">
        <v>3.0</v>
      </c>
      <c r="N8" s="52">
        <v>0.0</v>
      </c>
      <c r="O8" s="52">
        <v>6.0</v>
      </c>
      <c r="P8" s="52">
        <v>0.0</v>
      </c>
      <c r="Q8" s="52">
        <v>7.0</v>
      </c>
      <c r="R8" s="54">
        <f t="shared" ref="R8:T8" si="1">SUM(C8,F8,I8,L8,O8)</f>
        <v>28</v>
      </c>
      <c r="S8" s="54">
        <f t="shared" si="1"/>
        <v>12</v>
      </c>
      <c r="T8" s="54">
        <f t="shared" si="1"/>
        <v>16</v>
      </c>
      <c r="U8" s="92">
        <f>(R8*100/25)</f>
        <v>112</v>
      </c>
      <c r="V8" s="92">
        <f>(S8*100/12)</f>
        <v>100</v>
      </c>
      <c r="W8" s="92">
        <f>(T8*100/16)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20" t="s">
        <v>17</v>
      </c>
      <c r="O9" s="19" t="s">
        <v>15</v>
      </c>
      <c r="P9" s="21" t="s">
        <v>18</v>
      </c>
      <c r="Q9" s="20" t="s">
        <v>17</v>
      </c>
      <c r="R9" s="124" t="s">
        <v>15</v>
      </c>
      <c r="S9" s="125" t="s">
        <v>18</v>
      </c>
      <c r="T9" s="125" t="s">
        <v>17</v>
      </c>
      <c r="U9" s="124" t="s">
        <v>15</v>
      </c>
      <c r="V9" s="125" t="s">
        <v>18</v>
      </c>
      <c r="W9" s="125" t="s">
        <v>17</v>
      </c>
    </row>
    <row r="10">
      <c r="A10" s="23">
        <v>1.0</v>
      </c>
      <c r="B10" s="24" t="s">
        <v>19</v>
      </c>
      <c r="C10" s="15">
        <v>0.0</v>
      </c>
      <c r="D10" s="15">
        <v>1.0</v>
      </c>
      <c r="E10" s="15">
        <v>1.0</v>
      </c>
      <c r="F10" s="15">
        <v>0.0</v>
      </c>
      <c r="G10" s="15"/>
      <c r="H10" s="15">
        <v>1.0</v>
      </c>
      <c r="I10" s="15">
        <v>1.0</v>
      </c>
      <c r="J10" s="15">
        <v>1.0</v>
      </c>
      <c r="K10" s="15">
        <v>2.0</v>
      </c>
      <c r="L10" s="126">
        <v>2.0</v>
      </c>
      <c r="M10" s="15">
        <v>0.0</v>
      </c>
      <c r="N10" s="15">
        <v>0.0</v>
      </c>
      <c r="O10" s="15">
        <v>1.0</v>
      </c>
      <c r="P10" s="15"/>
      <c r="Q10" s="15">
        <v>1.0</v>
      </c>
      <c r="R10" s="54">
        <f t="shared" ref="R10:T10" si="2">SUM(C10,F10,I10,L10,O10)</f>
        <v>4</v>
      </c>
      <c r="S10" s="54">
        <f t="shared" si="2"/>
        <v>2</v>
      </c>
      <c r="T10" s="54">
        <f t="shared" si="2"/>
        <v>5</v>
      </c>
      <c r="U10" s="92">
        <f t="shared" ref="U10:U59" si="4">(R10*100/25)</f>
        <v>16</v>
      </c>
      <c r="V10" s="92">
        <f t="shared" ref="V10:V59" si="5">(S10*100/12)</f>
        <v>16.66666667</v>
      </c>
      <c r="W10" s="92">
        <f t="shared" ref="W10:W59" si="6">(T10*100/16)</f>
        <v>31.25</v>
      </c>
    </row>
    <row r="11">
      <c r="A11" s="31">
        <v>2.0</v>
      </c>
      <c r="B11" s="32" t="s">
        <v>20</v>
      </c>
      <c r="C11" s="15">
        <v>2.0</v>
      </c>
      <c r="D11" s="15">
        <v>2.0</v>
      </c>
      <c r="E11" s="15">
        <v>3.0</v>
      </c>
      <c r="F11" s="15">
        <v>2.0</v>
      </c>
      <c r="G11" s="14"/>
      <c r="H11" s="15">
        <v>2.0</v>
      </c>
      <c r="I11" s="15">
        <v>3.0</v>
      </c>
      <c r="J11" s="15">
        <v>3.0</v>
      </c>
      <c r="K11" s="15">
        <v>2.0</v>
      </c>
      <c r="L11" s="126">
        <v>4.0</v>
      </c>
      <c r="M11" s="15">
        <v>2.0</v>
      </c>
      <c r="N11" s="15">
        <v>0.0</v>
      </c>
      <c r="O11" s="15">
        <v>3.0</v>
      </c>
      <c r="P11" s="14"/>
      <c r="Q11" s="15">
        <v>4.0</v>
      </c>
      <c r="R11" s="54">
        <f t="shared" ref="R11:T11" si="3">SUM(C11,F11,I11,L11,O11)</f>
        <v>14</v>
      </c>
      <c r="S11" s="54">
        <f t="shared" si="3"/>
        <v>7</v>
      </c>
      <c r="T11" s="54">
        <f t="shared" si="3"/>
        <v>11</v>
      </c>
      <c r="U11" s="92">
        <f t="shared" si="4"/>
        <v>56</v>
      </c>
      <c r="V11" s="92">
        <f t="shared" si="5"/>
        <v>58.33333333</v>
      </c>
      <c r="W11" s="92">
        <f t="shared" si="6"/>
        <v>68.75</v>
      </c>
    </row>
    <row r="12">
      <c r="A12" s="31">
        <v>3.0</v>
      </c>
      <c r="B12" s="32" t="s">
        <v>21</v>
      </c>
      <c r="C12" s="15">
        <v>0.0</v>
      </c>
      <c r="D12" s="15">
        <v>1.0</v>
      </c>
      <c r="E12" s="15">
        <v>1.0</v>
      </c>
      <c r="F12" s="15">
        <v>0.0</v>
      </c>
      <c r="G12" s="14"/>
      <c r="H12" s="15">
        <v>1.0</v>
      </c>
      <c r="I12" s="15">
        <v>1.0</v>
      </c>
      <c r="J12" s="15">
        <v>1.0</v>
      </c>
      <c r="K12" s="15">
        <v>1.0</v>
      </c>
      <c r="L12" s="126">
        <v>2.0</v>
      </c>
      <c r="M12" s="15">
        <v>0.0</v>
      </c>
      <c r="N12" s="15">
        <v>0.0</v>
      </c>
      <c r="O12" s="15">
        <v>1.0</v>
      </c>
      <c r="P12" s="14"/>
      <c r="Q12" s="15">
        <v>0.0</v>
      </c>
      <c r="R12" s="54">
        <f t="shared" ref="R12:T12" si="7">SUM(C12,F12,I12,L12,O12)</f>
        <v>4</v>
      </c>
      <c r="S12" s="54">
        <f t="shared" si="7"/>
        <v>2</v>
      </c>
      <c r="T12" s="54">
        <f t="shared" si="7"/>
        <v>3</v>
      </c>
      <c r="U12" s="92">
        <f t="shared" si="4"/>
        <v>16</v>
      </c>
      <c r="V12" s="92">
        <f t="shared" si="5"/>
        <v>16.66666667</v>
      </c>
      <c r="W12" s="92">
        <f t="shared" si="6"/>
        <v>18.75</v>
      </c>
    </row>
    <row r="13">
      <c r="A13" s="31">
        <v>4.0</v>
      </c>
      <c r="B13" s="32" t="s">
        <v>22</v>
      </c>
      <c r="C13" s="15">
        <v>1.0</v>
      </c>
      <c r="D13" s="15">
        <v>2.0</v>
      </c>
      <c r="E13" s="15">
        <v>2.0</v>
      </c>
      <c r="F13" s="15">
        <v>2.0</v>
      </c>
      <c r="G13" s="14"/>
      <c r="H13" s="15">
        <v>1.0</v>
      </c>
      <c r="I13" s="15">
        <v>2.0</v>
      </c>
      <c r="J13" s="15">
        <v>2.0</v>
      </c>
      <c r="K13" s="15">
        <v>2.0</v>
      </c>
      <c r="L13" s="126">
        <v>4.0</v>
      </c>
      <c r="M13" s="15">
        <v>2.0</v>
      </c>
      <c r="N13" s="15">
        <v>0.0</v>
      </c>
      <c r="O13" s="15">
        <v>2.0</v>
      </c>
      <c r="P13" s="14"/>
      <c r="Q13" s="15">
        <v>4.0</v>
      </c>
      <c r="R13" s="54">
        <f t="shared" ref="R13:T13" si="8">SUM(C13,F13,I13,L13,O13)</f>
        <v>11</v>
      </c>
      <c r="S13" s="54">
        <f t="shared" si="8"/>
        <v>6</v>
      </c>
      <c r="T13" s="54">
        <f t="shared" si="8"/>
        <v>9</v>
      </c>
      <c r="U13" s="92">
        <f t="shared" si="4"/>
        <v>44</v>
      </c>
      <c r="V13" s="92">
        <f t="shared" si="5"/>
        <v>50</v>
      </c>
      <c r="W13" s="92">
        <f t="shared" si="6"/>
        <v>56.25</v>
      </c>
    </row>
    <row r="14">
      <c r="A14" s="31">
        <v>5.0</v>
      </c>
      <c r="B14" s="32" t="s">
        <v>23</v>
      </c>
      <c r="C14" s="15">
        <v>0.0</v>
      </c>
      <c r="D14" s="15">
        <v>2.0</v>
      </c>
      <c r="E14" s="15">
        <v>0.0</v>
      </c>
      <c r="F14" s="15">
        <v>1.0</v>
      </c>
      <c r="G14" s="14"/>
      <c r="H14" s="15">
        <v>1.0</v>
      </c>
      <c r="I14" s="15">
        <v>1.0</v>
      </c>
      <c r="J14" s="15">
        <v>1.0</v>
      </c>
      <c r="K14" s="15">
        <v>1.0</v>
      </c>
      <c r="L14" s="126">
        <v>3.0</v>
      </c>
      <c r="M14" s="15">
        <v>1.0</v>
      </c>
      <c r="N14" s="15">
        <v>0.0</v>
      </c>
      <c r="O14" s="15">
        <v>2.0</v>
      </c>
      <c r="P14" s="14"/>
      <c r="Q14" s="15">
        <v>1.0</v>
      </c>
      <c r="R14" s="54">
        <f t="shared" ref="R14:T14" si="9">SUM(C14,F14,I14,L14,O14)</f>
        <v>7</v>
      </c>
      <c r="S14" s="54">
        <f t="shared" si="9"/>
        <v>4</v>
      </c>
      <c r="T14" s="54">
        <f t="shared" si="9"/>
        <v>3</v>
      </c>
      <c r="U14" s="92">
        <f t="shared" si="4"/>
        <v>28</v>
      </c>
      <c r="V14" s="92">
        <f t="shared" si="5"/>
        <v>33.33333333</v>
      </c>
      <c r="W14" s="92">
        <f t="shared" si="6"/>
        <v>18.75</v>
      </c>
    </row>
    <row r="15">
      <c r="A15" s="31">
        <v>6.0</v>
      </c>
      <c r="B15" s="32" t="s">
        <v>24</v>
      </c>
      <c r="C15" s="15">
        <v>2.0</v>
      </c>
      <c r="D15" s="15">
        <v>2.0</v>
      </c>
      <c r="E15" s="15">
        <v>2.0</v>
      </c>
      <c r="F15" s="15">
        <v>2.0</v>
      </c>
      <c r="G15" s="14"/>
      <c r="H15" s="15">
        <v>2.0</v>
      </c>
      <c r="I15" s="15">
        <v>3.0</v>
      </c>
      <c r="J15" s="15">
        <v>3.0</v>
      </c>
      <c r="K15" s="15">
        <v>2.0</v>
      </c>
      <c r="L15" s="126">
        <v>4.0</v>
      </c>
      <c r="M15" s="15">
        <v>2.0</v>
      </c>
      <c r="N15" s="15">
        <v>0.0</v>
      </c>
      <c r="O15" s="15">
        <v>3.0</v>
      </c>
      <c r="P15" s="14"/>
      <c r="Q15" s="15">
        <v>4.0</v>
      </c>
      <c r="R15" s="54">
        <f t="shared" ref="R15:T15" si="10">SUM(C15,F15,I15,L15,O15)</f>
        <v>14</v>
      </c>
      <c r="S15" s="54">
        <f t="shared" si="10"/>
        <v>7</v>
      </c>
      <c r="T15" s="54">
        <f t="shared" si="10"/>
        <v>10</v>
      </c>
      <c r="U15" s="92">
        <f t="shared" si="4"/>
        <v>56</v>
      </c>
      <c r="V15" s="92">
        <f t="shared" si="5"/>
        <v>58.33333333</v>
      </c>
      <c r="W15" s="92">
        <f t="shared" si="6"/>
        <v>62.5</v>
      </c>
    </row>
    <row r="16">
      <c r="A16" s="31">
        <v>7.0</v>
      </c>
      <c r="B16" s="32" t="s">
        <v>25</v>
      </c>
      <c r="C16" s="15">
        <v>1.0</v>
      </c>
      <c r="D16" s="15">
        <v>2.0</v>
      </c>
      <c r="E16" s="15">
        <v>1.0</v>
      </c>
      <c r="F16" s="15">
        <v>1.0</v>
      </c>
      <c r="G16" s="14"/>
      <c r="H16" s="15">
        <v>1.0</v>
      </c>
      <c r="I16" s="15">
        <v>2.0</v>
      </c>
      <c r="J16" s="15">
        <v>2.0</v>
      </c>
      <c r="K16" s="15">
        <v>2.0</v>
      </c>
      <c r="L16" s="126">
        <v>3.0</v>
      </c>
      <c r="M16" s="15">
        <v>1.0</v>
      </c>
      <c r="N16" s="15">
        <v>0.0</v>
      </c>
      <c r="O16" s="15">
        <v>2.0</v>
      </c>
      <c r="P16" s="14"/>
      <c r="Q16" s="15">
        <v>3.0</v>
      </c>
      <c r="R16" s="54">
        <f t="shared" ref="R16:T16" si="11">SUM(C16,F16,I16,L16,O16)</f>
        <v>9</v>
      </c>
      <c r="S16" s="54">
        <f t="shared" si="11"/>
        <v>5</v>
      </c>
      <c r="T16" s="54">
        <f t="shared" si="11"/>
        <v>7</v>
      </c>
      <c r="U16" s="92">
        <f t="shared" si="4"/>
        <v>36</v>
      </c>
      <c r="V16" s="92">
        <f t="shared" si="5"/>
        <v>41.66666667</v>
      </c>
      <c r="W16" s="92">
        <f t="shared" si="6"/>
        <v>43.75</v>
      </c>
    </row>
    <row r="17">
      <c r="A17" s="31">
        <v>8.0</v>
      </c>
      <c r="B17" s="32" t="s">
        <v>26</v>
      </c>
      <c r="C17" s="15">
        <v>1.0</v>
      </c>
      <c r="D17" s="15">
        <v>2.0</v>
      </c>
      <c r="E17" s="15">
        <v>1.0</v>
      </c>
      <c r="F17" s="15">
        <v>1.0</v>
      </c>
      <c r="G17" s="14"/>
      <c r="H17" s="15">
        <v>1.0</v>
      </c>
      <c r="I17" s="15">
        <v>2.0</v>
      </c>
      <c r="J17" s="15">
        <v>2.0</v>
      </c>
      <c r="K17" s="15">
        <v>2.0</v>
      </c>
      <c r="L17" s="126">
        <v>3.0</v>
      </c>
      <c r="M17" s="15">
        <v>1.0</v>
      </c>
      <c r="N17" s="15">
        <v>0.0</v>
      </c>
      <c r="O17" s="15">
        <v>2.0</v>
      </c>
      <c r="P17" s="14"/>
      <c r="Q17" s="15">
        <v>3.0</v>
      </c>
      <c r="R17" s="54">
        <f t="shared" ref="R17:T17" si="12">SUM(C17,F17,I17,L17,O17)</f>
        <v>9</v>
      </c>
      <c r="S17" s="54">
        <f t="shared" si="12"/>
        <v>5</v>
      </c>
      <c r="T17" s="54">
        <f t="shared" si="12"/>
        <v>7</v>
      </c>
      <c r="U17" s="92">
        <f t="shared" si="4"/>
        <v>36</v>
      </c>
      <c r="V17" s="92">
        <f t="shared" si="5"/>
        <v>41.66666667</v>
      </c>
      <c r="W17" s="92">
        <f t="shared" si="6"/>
        <v>43.75</v>
      </c>
    </row>
    <row r="18">
      <c r="A18" s="31">
        <v>9.0</v>
      </c>
      <c r="B18" s="32" t="s">
        <v>27</v>
      </c>
      <c r="C18" s="15">
        <v>1.0</v>
      </c>
      <c r="D18" s="15">
        <v>2.0</v>
      </c>
      <c r="E18" s="15">
        <v>1.0</v>
      </c>
      <c r="F18" s="15">
        <v>2.0</v>
      </c>
      <c r="G18" s="14"/>
      <c r="H18" s="15">
        <v>1.0</v>
      </c>
      <c r="I18" s="15">
        <v>2.0</v>
      </c>
      <c r="J18" s="15">
        <v>2.0</v>
      </c>
      <c r="K18" s="15">
        <v>1.0</v>
      </c>
      <c r="L18" s="126">
        <v>4.0</v>
      </c>
      <c r="M18" s="15">
        <v>1.0</v>
      </c>
      <c r="N18" s="15">
        <v>0.0</v>
      </c>
      <c r="O18" s="15">
        <v>2.0</v>
      </c>
      <c r="P18" s="14"/>
      <c r="Q18" s="15">
        <v>3.0</v>
      </c>
      <c r="R18" s="54">
        <f t="shared" ref="R18:T18" si="13">SUM(C18,F18,I18,L18,O18)</f>
        <v>11</v>
      </c>
      <c r="S18" s="54">
        <f t="shared" si="13"/>
        <v>5</v>
      </c>
      <c r="T18" s="54">
        <f t="shared" si="13"/>
        <v>6</v>
      </c>
      <c r="U18" s="92">
        <f t="shared" si="4"/>
        <v>44</v>
      </c>
      <c r="V18" s="92">
        <f t="shared" si="5"/>
        <v>41.66666667</v>
      </c>
      <c r="W18" s="92">
        <f t="shared" si="6"/>
        <v>37.5</v>
      </c>
    </row>
    <row r="19">
      <c r="A19" s="31">
        <v>10.0</v>
      </c>
      <c r="B19" s="32" t="s">
        <v>28</v>
      </c>
      <c r="C19" s="15">
        <v>0.0</v>
      </c>
      <c r="D19" s="15">
        <v>1.0</v>
      </c>
      <c r="E19" s="15">
        <v>1.0</v>
      </c>
      <c r="F19" s="15">
        <v>0.0</v>
      </c>
      <c r="G19" s="14"/>
      <c r="H19" s="15">
        <v>1.0</v>
      </c>
      <c r="I19" s="15">
        <v>1.0</v>
      </c>
      <c r="J19" s="15">
        <v>1.0</v>
      </c>
      <c r="K19" s="15">
        <v>2.0</v>
      </c>
      <c r="L19" s="126">
        <v>2.0</v>
      </c>
      <c r="M19" s="15">
        <v>0.0</v>
      </c>
      <c r="N19" s="15">
        <v>0.0</v>
      </c>
      <c r="O19" s="15">
        <v>1.0</v>
      </c>
      <c r="P19" s="14"/>
      <c r="Q19" s="15">
        <v>1.0</v>
      </c>
      <c r="R19" s="54">
        <f t="shared" ref="R19:T19" si="14">SUM(C19,F19,I19,L19,O19)</f>
        <v>4</v>
      </c>
      <c r="S19" s="54">
        <f t="shared" si="14"/>
        <v>2</v>
      </c>
      <c r="T19" s="54">
        <f t="shared" si="14"/>
        <v>5</v>
      </c>
      <c r="U19" s="92">
        <f t="shared" si="4"/>
        <v>16</v>
      </c>
      <c r="V19" s="92">
        <f t="shared" si="5"/>
        <v>16.66666667</v>
      </c>
      <c r="W19" s="92">
        <f t="shared" si="6"/>
        <v>31.25</v>
      </c>
    </row>
    <row r="20">
      <c r="A20" s="31">
        <v>11.0</v>
      </c>
      <c r="B20" s="32" t="s">
        <v>29</v>
      </c>
      <c r="C20" s="15">
        <v>0.0</v>
      </c>
      <c r="D20" s="15">
        <v>1.0</v>
      </c>
      <c r="E20" s="15">
        <v>1.0</v>
      </c>
      <c r="F20" s="15">
        <v>0.0</v>
      </c>
      <c r="G20" s="14"/>
      <c r="H20" s="15">
        <v>1.0</v>
      </c>
      <c r="I20" s="15">
        <v>1.0</v>
      </c>
      <c r="J20" s="15">
        <v>1.0</v>
      </c>
      <c r="K20" s="15">
        <v>2.0</v>
      </c>
      <c r="L20" s="126">
        <v>3.0</v>
      </c>
      <c r="M20" s="15">
        <v>0.0</v>
      </c>
      <c r="N20" s="15">
        <v>0.0</v>
      </c>
      <c r="O20" s="15">
        <v>1.0</v>
      </c>
      <c r="P20" s="14"/>
      <c r="Q20" s="15">
        <v>1.0</v>
      </c>
      <c r="R20" s="54">
        <f t="shared" ref="R20:T20" si="15">SUM(C20,F20,I20,L20,O20)</f>
        <v>5</v>
      </c>
      <c r="S20" s="54">
        <f t="shared" si="15"/>
        <v>2</v>
      </c>
      <c r="T20" s="54">
        <f t="shared" si="15"/>
        <v>5</v>
      </c>
      <c r="U20" s="92">
        <f t="shared" si="4"/>
        <v>20</v>
      </c>
      <c r="V20" s="92">
        <f t="shared" si="5"/>
        <v>16.66666667</v>
      </c>
      <c r="W20" s="92">
        <f t="shared" si="6"/>
        <v>31.25</v>
      </c>
    </row>
    <row r="21">
      <c r="A21" s="31">
        <v>12.0</v>
      </c>
      <c r="B21" s="32" t="s">
        <v>30</v>
      </c>
      <c r="C21" s="15">
        <v>1.0</v>
      </c>
      <c r="D21" s="15">
        <v>2.0</v>
      </c>
      <c r="E21" s="15">
        <v>1.0</v>
      </c>
      <c r="F21" s="15">
        <v>2.0</v>
      </c>
      <c r="G21" s="14"/>
      <c r="H21" s="15">
        <v>1.0</v>
      </c>
      <c r="I21" s="15">
        <v>3.0</v>
      </c>
      <c r="J21" s="15">
        <v>3.0</v>
      </c>
      <c r="K21" s="15">
        <v>1.0</v>
      </c>
      <c r="L21" s="126">
        <v>4.0</v>
      </c>
      <c r="M21" s="15">
        <v>2.0</v>
      </c>
      <c r="N21" s="15">
        <v>0.0</v>
      </c>
      <c r="O21" s="15">
        <v>4.0</v>
      </c>
      <c r="P21" s="14"/>
      <c r="Q21" s="15">
        <v>4.0</v>
      </c>
      <c r="R21" s="54">
        <f t="shared" ref="R21:T21" si="16">SUM(C21,F21,I21,L21,O21)</f>
        <v>14</v>
      </c>
      <c r="S21" s="54">
        <f t="shared" si="16"/>
        <v>7</v>
      </c>
      <c r="T21" s="54">
        <f t="shared" si="16"/>
        <v>7</v>
      </c>
      <c r="U21" s="92">
        <f t="shared" si="4"/>
        <v>56</v>
      </c>
      <c r="V21" s="92">
        <f t="shared" si="5"/>
        <v>58.33333333</v>
      </c>
      <c r="W21" s="92">
        <f t="shared" si="6"/>
        <v>43.75</v>
      </c>
    </row>
    <row r="22">
      <c r="A22" s="31">
        <v>13.0</v>
      </c>
      <c r="B22" s="32" t="s">
        <v>31</v>
      </c>
      <c r="C22" s="15">
        <v>2.0</v>
      </c>
      <c r="D22" s="15">
        <v>2.0</v>
      </c>
      <c r="E22" s="15">
        <v>2.0</v>
      </c>
      <c r="F22" s="15">
        <v>2.0</v>
      </c>
      <c r="G22" s="14"/>
      <c r="H22" s="15">
        <v>2.0</v>
      </c>
      <c r="I22" s="15">
        <v>3.0</v>
      </c>
      <c r="J22" s="15">
        <v>3.0</v>
      </c>
      <c r="K22" s="15">
        <v>2.0</v>
      </c>
      <c r="L22" s="126">
        <v>4.0</v>
      </c>
      <c r="M22" s="15">
        <v>2.0</v>
      </c>
      <c r="N22" s="15">
        <v>0.0</v>
      </c>
      <c r="O22" s="15">
        <v>3.0</v>
      </c>
      <c r="P22" s="14"/>
      <c r="Q22" s="15">
        <v>4.0</v>
      </c>
      <c r="R22" s="54">
        <f t="shared" ref="R22:T22" si="17">SUM(C22,F22,I22,L22,O22)</f>
        <v>14</v>
      </c>
      <c r="S22" s="54">
        <f t="shared" si="17"/>
        <v>7</v>
      </c>
      <c r="T22" s="54">
        <f t="shared" si="17"/>
        <v>10</v>
      </c>
      <c r="U22" s="92">
        <f t="shared" si="4"/>
        <v>56</v>
      </c>
      <c r="V22" s="92">
        <f t="shared" si="5"/>
        <v>58.33333333</v>
      </c>
      <c r="W22" s="92">
        <f t="shared" si="6"/>
        <v>62.5</v>
      </c>
    </row>
    <row r="23">
      <c r="A23" s="31">
        <v>14.0</v>
      </c>
      <c r="B23" s="32" t="s">
        <v>32</v>
      </c>
      <c r="C23" s="15">
        <v>1.0</v>
      </c>
      <c r="D23" s="15">
        <v>2.0</v>
      </c>
      <c r="E23" s="15">
        <v>2.0</v>
      </c>
      <c r="F23" s="15">
        <v>2.0</v>
      </c>
      <c r="G23" s="14"/>
      <c r="H23" s="15">
        <v>1.0</v>
      </c>
      <c r="I23" s="15">
        <v>2.0</v>
      </c>
      <c r="J23" s="15">
        <v>2.0</v>
      </c>
      <c r="K23" s="15">
        <v>2.0</v>
      </c>
      <c r="L23" s="126">
        <v>4.0</v>
      </c>
      <c r="M23" s="15">
        <v>2.0</v>
      </c>
      <c r="N23" s="15">
        <v>0.0</v>
      </c>
      <c r="O23" s="15">
        <v>2.0</v>
      </c>
      <c r="P23" s="14"/>
      <c r="Q23" s="15">
        <v>4.0</v>
      </c>
      <c r="R23" s="54">
        <f t="shared" ref="R23:T23" si="18">SUM(C23,F23,I23,L23,O23)</f>
        <v>11</v>
      </c>
      <c r="S23" s="54">
        <f t="shared" si="18"/>
        <v>6</v>
      </c>
      <c r="T23" s="54">
        <f t="shared" si="18"/>
        <v>9</v>
      </c>
      <c r="U23" s="92">
        <f t="shared" si="4"/>
        <v>44</v>
      </c>
      <c r="V23" s="92">
        <f t="shared" si="5"/>
        <v>50</v>
      </c>
      <c r="W23" s="92">
        <f t="shared" si="6"/>
        <v>56.25</v>
      </c>
    </row>
    <row r="24">
      <c r="A24" s="31">
        <v>15.0</v>
      </c>
      <c r="B24" s="32" t="s">
        <v>33</v>
      </c>
      <c r="C24" s="15">
        <v>2.0</v>
      </c>
      <c r="D24" s="15">
        <v>2.0</v>
      </c>
      <c r="E24" s="15">
        <v>2.0</v>
      </c>
      <c r="F24" s="15">
        <v>2.0</v>
      </c>
      <c r="G24" s="14"/>
      <c r="H24" s="15">
        <v>2.0</v>
      </c>
      <c r="I24" s="15">
        <v>3.0</v>
      </c>
      <c r="J24" s="15">
        <v>3.0</v>
      </c>
      <c r="K24" s="15">
        <v>2.0</v>
      </c>
      <c r="L24" s="126">
        <v>4.0</v>
      </c>
      <c r="M24" s="15">
        <v>2.0</v>
      </c>
      <c r="N24" s="15">
        <v>0.0</v>
      </c>
      <c r="O24" s="15">
        <v>3.0</v>
      </c>
      <c r="P24" s="14"/>
      <c r="Q24" s="15">
        <v>4.0</v>
      </c>
      <c r="R24" s="54">
        <f t="shared" ref="R24:T24" si="19">SUM(C24,F24,I24,L24,O24)</f>
        <v>14</v>
      </c>
      <c r="S24" s="54">
        <f t="shared" si="19"/>
        <v>7</v>
      </c>
      <c r="T24" s="54">
        <f t="shared" si="19"/>
        <v>10</v>
      </c>
      <c r="U24" s="92">
        <f t="shared" si="4"/>
        <v>56</v>
      </c>
      <c r="V24" s="92">
        <f t="shared" si="5"/>
        <v>58.33333333</v>
      </c>
      <c r="W24" s="92">
        <f t="shared" si="6"/>
        <v>62.5</v>
      </c>
    </row>
    <row r="25">
      <c r="A25" s="31">
        <v>16.0</v>
      </c>
      <c r="B25" s="32" t="s">
        <v>34</v>
      </c>
      <c r="C25" s="15">
        <v>0.0</v>
      </c>
      <c r="D25" s="15">
        <v>2.0</v>
      </c>
      <c r="E25" s="15">
        <v>1.0</v>
      </c>
      <c r="F25" s="15">
        <v>1.0</v>
      </c>
      <c r="G25" s="14"/>
      <c r="H25" s="15">
        <v>1.0</v>
      </c>
      <c r="I25" s="15">
        <v>1.0</v>
      </c>
      <c r="J25" s="15">
        <v>1.0</v>
      </c>
      <c r="K25" s="15">
        <v>2.0</v>
      </c>
      <c r="L25" s="126">
        <v>3.0</v>
      </c>
      <c r="M25" s="15">
        <v>1.0</v>
      </c>
      <c r="N25" s="15">
        <v>0.0</v>
      </c>
      <c r="O25" s="15">
        <v>1.0</v>
      </c>
      <c r="P25" s="14"/>
      <c r="Q25" s="15">
        <v>2.0</v>
      </c>
      <c r="R25" s="54">
        <f t="shared" ref="R25:T25" si="20">SUM(C25,F25,I25,L25,O25)</f>
        <v>6</v>
      </c>
      <c r="S25" s="54">
        <f t="shared" si="20"/>
        <v>4</v>
      </c>
      <c r="T25" s="54">
        <f t="shared" si="20"/>
        <v>6</v>
      </c>
      <c r="U25" s="92">
        <f t="shared" si="4"/>
        <v>24</v>
      </c>
      <c r="V25" s="92">
        <f t="shared" si="5"/>
        <v>33.33333333</v>
      </c>
      <c r="W25" s="92">
        <f t="shared" si="6"/>
        <v>37.5</v>
      </c>
    </row>
    <row r="26">
      <c r="A26" s="31">
        <v>17.0</v>
      </c>
      <c r="B26" s="32" t="s">
        <v>35</v>
      </c>
      <c r="C26" s="15">
        <v>1.0</v>
      </c>
      <c r="D26" s="15">
        <v>2.0</v>
      </c>
      <c r="E26" s="15">
        <v>2.0</v>
      </c>
      <c r="F26" s="15">
        <v>2.0</v>
      </c>
      <c r="G26" s="14"/>
      <c r="H26" s="15">
        <v>1.0</v>
      </c>
      <c r="I26" s="15">
        <v>2.0</v>
      </c>
      <c r="J26" s="15">
        <v>2.0</v>
      </c>
      <c r="K26" s="15">
        <v>2.0</v>
      </c>
      <c r="L26" s="126">
        <v>4.0</v>
      </c>
      <c r="M26" s="15">
        <v>2.0</v>
      </c>
      <c r="N26" s="15">
        <v>0.0</v>
      </c>
      <c r="O26" s="15">
        <v>2.0</v>
      </c>
      <c r="P26" s="14"/>
      <c r="Q26" s="15">
        <v>4.0</v>
      </c>
      <c r="R26" s="54">
        <f t="shared" ref="R26:T26" si="21">SUM(C26,F26,I26,L26,O26)</f>
        <v>11</v>
      </c>
      <c r="S26" s="54">
        <f t="shared" si="21"/>
        <v>6</v>
      </c>
      <c r="T26" s="54">
        <f t="shared" si="21"/>
        <v>9</v>
      </c>
      <c r="U26" s="92">
        <f t="shared" si="4"/>
        <v>44</v>
      </c>
      <c r="V26" s="92">
        <f t="shared" si="5"/>
        <v>50</v>
      </c>
      <c r="W26" s="92">
        <f t="shared" si="6"/>
        <v>56.25</v>
      </c>
    </row>
    <row r="27">
      <c r="A27" s="31">
        <v>18.0</v>
      </c>
      <c r="B27" s="32" t="s">
        <v>36</v>
      </c>
      <c r="C27" s="15">
        <v>2.0</v>
      </c>
      <c r="D27" s="15">
        <v>2.0</v>
      </c>
      <c r="E27" s="15">
        <v>2.0</v>
      </c>
      <c r="F27" s="15">
        <v>2.0</v>
      </c>
      <c r="G27" s="14"/>
      <c r="H27" s="15">
        <v>2.0</v>
      </c>
      <c r="I27" s="15">
        <v>3.0</v>
      </c>
      <c r="J27" s="15">
        <v>3.0</v>
      </c>
      <c r="K27" s="15">
        <v>2.0</v>
      </c>
      <c r="L27" s="126">
        <v>4.0</v>
      </c>
      <c r="M27" s="15">
        <v>2.0</v>
      </c>
      <c r="N27" s="15">
        <v>0.0</v>
      </c>
      <c r="O27" s="15">
        <v>3.0</v>
      </c>
      <c r="P27" s="14"/>
      <c r="Q27" s="15">
        <v>4.0</v>
      </c>
      <c r="R27" s="54">
        <f t="shared" ref="R27:T27" si="22">SUM(C27,F27,I27,L27,O27)</f>
        <v>14</v>
      </c>
      <c r="S27" s="54">
        <f t="shared" si="22"/>
        <v>7</v>
      </c>
      <c r="T27" s="54">
        <f t="shared" si="22"/>
        <v>10</v>
      </c>
      <c r="U27" s="92">
        <f t="shared" si="4"/>
        <v>56</v>
      </c>
      <c r="V27" s="92">
        <f t="shared" si="5"/>
        <v>58.33333333</v>
      </c>
      <c r="W27" s="92">
        <f t="shared" si="6"/>
        <v>62.5</v>
      </c>
    </row>
    <row r="28">
      <c r="A28" s="105">
        <v>19.0</v>
      </c>
      <c r="B28" s="106" t="s">
        <v>37</v>
      </c>
      <c r="C28" s="107">
        <v>0.0</v>
      </c>
      <c r="D28" s="107">
        <v>0.0</v>
      </c>
      <c r="E28" s="107">
        <v>0.0</v>
      </c>
      <c r="F28" s="107">
        <v>0.0</v>
      </c>
      <c r="G28" s="108"/>
      <c r="H28" s="107">
        <v>0.0</v>
      </c>
      <c r="I28" s="107">
        <v>0.0</v>
      </c>
      <c r="J28" s="107">
        <v>0.0</v>
      </c>
      <c r="K28" s="107">
        <v>0.0</v>
      </c>
      <c r="L28" s="107">
        <v>0.0</v>
      </c>
      <c r="M28" s="107">
        <v>0.0</v>
      </c>
      <c r="N28" s="15">
        <v>0.0</v>
      </c>
      <c r="O28" s="107">
        <v>0.0</v>
      </c>
      <c r="P28" s="108"/>
      <c r="Q28" s="107">
        <v>1.0</v>
      </c>
      <c r="R28" s="54">
        <f t="shared" ref="R28:T28" si="23">SUM(C28,F28,I28,L28,O28)</f>
        <v>0</v>
      </c>
      <c r="S28" s="54">
        <f t="shared" si="23"/>
        <v>0</v>
      </c>
      <c r="T28" s="54">
        <f t="shared" si="23"/>
        <v>1</v>
      </c>
      <c r="U28" s="92">
        <f t="shared" si="4"/>
        <v>0</v>
      </c>
      <c r="V28" s="92">
        <f t="shared" si="5"/>
        <v>0</v>
      </c>
      <c r="W28" s="92">
        <f t="shared" si="6"/>
        <v>6.25</v>
      </c>
    </row>
    <row r="29">
      <c r="A29" s="110">
        <v>20.0</v>
      </c>
      <c r="B29" s="111" t="s">
        <v>38</v>
      </c>
      <c r="C29" s="112">
        <v>1.0</v>
      </c>
      <c r="D29" s="112">
        <v>2.0</v>
      </c>
      <c r="E29" s="112">
        <v>2.0</v>
      </c>
      <c r="F29" s="112">
        <v>2.0</v>
      </c>
      <c r="G29" s="113"/>
      <c r="H29" s="112">
        <v>1.0</v>
      </c>
      <c r="I29" s="112">
        <v>2.0</v>
      </c>
      <c r="J29" s="112">
        <v>2.0</v>
      </c>
      <c r="K29" s="112">
        <v>2.0</v>
      </c>
      <c r="L29" s="127">
        <v>4.0</v>
      </c>
      <c r="M29" s="112">
        <v>2.0</v>
      </c>
      <c r="N29" s="15">
        <v>0.0</v>
      </c>
      <c r="O29" s="112">
        <v>2.0</v>
      </c>
      <c r="P29" s="113"/>
      <c r="Q29" s="112">
        <v>4.0</v>
      </c>
      <c r="R29" s="54">
        <f t="shared" ref="R29:T29" si="24">SUM(C29,F29,I29,L29,O29)</f>
        <v>11</v>
      </c>
      <c r="S29" s="54">
        <f t="shared" si="24"/>
        <v>6</v>
      </c>
      <c r="T29" s="54">
        <f t="shared" si="24"/>
        <v>9</v>
      </c>
      <c r="U29" s="92">
        <f t="shared" si="4"/>
        <v>44</v>
      </c>
      <c r="V29" s="92">
        <f t="shared" si="5"/>
        <v>50</v>
      </c>
      <c r="W29" s="92">
        <f t="shared" si="6"/>
        <v>56.25</v>
      </c>
    </row>
    <row r="30">
      <c r="A30" s="31">
        <v>21.0</v>
      </c>
      <c r="B30" s="32" t="s">
        <v>39</v>
      </c>
      <c r="C30" s="116">
        <v>0.0</v>
      </c>
      <c r="D30" s="116">
        <v>0.0</v>
      </c>
      <c r="E30" s="116">
        <v>0.0</v>
      </c>
      <c r="F30" s="116">
        <v>0.0</v>
      </c>
      <c r="G30" s="117"/>
      <c r="H30" s="116">
        <v>0.0</v>
      </c>
      <c r="I30" s="116">
        <v>0.0</v>
      </c>
      <c r="J30" s="116">
        <v>0.0</v>
      </c>
      <c r="K30" s="116">
        <v>0.0</v>
      </c>
      <c r="L30" s="128">
        <v>1.0</v>
      </c>
      <c r="M30" s="116">
        <v>0.0</v>
      </c>
      <c r="N30" s="15">
        <v>0.0</v>
      </c>
      <c r="O30" s="116">
        <v>0.0</v>
      </c>
      <c r="P30" s="117"/>
      <c r="Q30" s="116">
        <v>0.0</v>
      </c>
      <c r="R30" s="54">
        <f t="shared" ref="R30:T30" si="25">SUM(C30,F30,I30,L30,O30)</f>
        <v>1</v>
      </c>
      <c r="S30" s="54">
        <f t="shared" si="25"/>
        <v>0</v>
      </c>
      <c r="T30" s="54">
        <f t="shared" si="25"/>
        <v>0</v>
      </c>
      <c r="U30" s="92">
        <f t="shared" si="4"/>
        <v>4</v>
      </c>
      <c r="V30" s="92">
        <f t="shared" si="5"/>
        <v>0</v>
      </c>
      <c r="W30" s="92">
        <f t="shared" si="6"/>
        <v>0</v>
      </c>
    </row>
    <row r="31">
      <c r="A31" s="31">
        <v>22.0</v>
      </c>
      <c r="B31" s="32" t="s">
        <v>40</v>
      </c>
      <c r="C31" s="15">
        <v>2.0</v>
      </c>
      <c r="D31" s="15">
        <v>2.0</v>
      </c>
      <c r="E31" s="15">
        <v>1.0</v>
      </c>
      <c r="F31" s="15">
        <v>1.0</v>
      </c>
      <c r="G31" s="14"/>
      <c r="H31" s="15">
        <v>2.0</v>
      </c>
      <c r="I31" s="15">
        <v>3.0</v>
      </c>
      <c r="J31" s="15">
        <v>3.0</v>
      </c>
      <c r="K31" s="15">
        <v>2.0</v>
      </c>
      <c r="L31" s="126">
        <v>3.0</v>
      </c>
      <c r="M31" s="15">
        <v>1.0</v>
      </c>
      <c r="N31" s="15">
        <v>0.0</v>
      </c>
      <c r="O31" s="15">
        <v>3.0</v>
      </c>
      <c r="P31" s="14"/>
      <c r="Q31" s="15">
        <v>3.0</v>
      </c>
      <c r="R31" s="54">
        <f t="shared" ref="R31:T31" si="26">SUM(C31,F31,I31,L31,O31)</f>
        <v>12</v>
      </c>
      <c r="S31" s="54">
        <f t="shared" si="26"/>
        <v>6</v>
      </c>
      <c r="T31" s="54">
        <f t="shared" si="26"/>
        <v>8</v>
      </c>
      <c r="U31" s="92">
        <f t="shared" si="4"/>
        <v>48</v>
      </c>
      <c r="V31" s="92">
        <f t="shared" si="5"/>
        <v>50</v>
      </c>
      <c r="W31" s="92">
        <f t="shared" si="6"/>
        <v>50</v>
      </c>
    </row>
    <row r="32">
      <c r="A32" s="31">
        <v>23.0</v>
      </c>
      <c r="B32" s="32" t="s">
        <v>41</v>
      </c>
      <c r="C32" s="15">
        <v>1.0</v>
      </c>
      <c r="D32" s="15">
        <v>2.0</v>
      </c>
      <c r="E32" s="15">
        <v>1.0</v>
      </c>
      <c r="F32" s="15">
        <v>1.0</v>
      </c>
      <c r="G32" s="14"/>
      <c r="H32" s="15">
        <v>1.0</v>
      </c>
      <c r="I32" s="15">
        <v>2.0</v>
      </c>
      <c r="J32" s="15">
        <v>2.0</v>
      </c>
      <c r="K32" s="15">
        <v>2.0</v>
      </c>
      <c r="L32" s="126">
        <v>3.0</v>
      </c>
      <c r="M32" s="15">
        <v>1.0</v>
      </c>
      <c r="N32" s="15">
        <v>0.0</v>
      </c>
      <c r="O32" s="15">
        <v>2.0</v>
      </c>
      <c r="P32" s="14"/>
      <c r="Q32" s="15">
        <v>3.0</v>
      </c>
      <c r="R32" s="54">
        <f t="shared" ref="R32:T32" si="27">SUM(C32,F32,I32,L32,O32)</f>
        <v>9</v>
      </c>
      <c r="S32" s="54">
        <f t="shared" si="27"/>
        <v>5</v>
      </c>
      <c r="T32" s="54">
        <f t="shared" si="27"/>
        <v>7</v>
      </c>
      <c r="U32" s="92">
        <f t="shared" si="4"/>
        <v>36</v>
      </c>
      <c r="V32" s="92">
        <f t="shared" si="5"/>
        <v>41.66666667</v>
      </c>
      <c r="W32" s="92">
        <f t="shared" si="6"/>
        <v>43.75</v>
      </c>
    </row>
    <row r="33">
      <c r="A33" s="31">
        <v>24.0</v>
      </c>
      <c r="B33" s="32" t="s">
        <v>42</v>
      </c>
      <c r="C33" s="15">
        <v>1.0</v>
      </c>
      <c r="D33" s="15">
        <v>2.0</v>
      </c>
      <c r="E33" s="15">
        <v>0.0</v>
      </c>
      <c r="F33" s="15">
        <v>2.0</v>
      </c>
      <c r="G33" s="14"/>
      <c r="H33" s="15">
        <v>1.0</v>
      </c>
      <c r="I33" s="15">
        <v>2.0</v>
      </c>
      <c r="J33" s="15">
        <v>2.0</v>
      </c>
      <c r="K33" s="15">
        <v>2.0</v>
      </c>
      <c r="L33" s="126">
        <v>4.0</v>
      </c>
      <c r="M33" s="15">
        <v>2.0</v>
      </c>
      <c r="N33" s="15">
        <v>0.0</v>
      </c>
      <c r="O33" s="15">
        <v>2.0</v>
      </c>
      <c r="P33" s="14"/>
      <c r="Q33" s="15">
        <v>4.0</v>
      </c>
      <c r="R33" s="54">
        <f t="shared" ref="R33:T33" si="28">SUM(C33,F33,I33,L33,O33)</f>
        <v>11</v>
      </c>
      <c r="S33" s="54">
        <f t="shared" si="28"/>
        <v>6</v>
      </c>
      <c r="T33" s="54">
        <f t="shared" si="28"/>
        <v>7</v>
      </c>
      <c r="U33" s="92">
        <f t="shared" si="4"/>
        <v>44</v>
      </c>
      <c r="V33" s="92">
        <f t="shared" si="5"/>
        <v>50</v>
      </c>
      <c r="W33" s="92">
        <f t="shared" si="6"/>
        <v>43.75</v>
      </c>
    </row>
    <row r="34">
      <c r="A34" s="31">
        <v>25.0</v>
      </c>
      <c r="B34" s="32" t="s">
        <v>43</v>
      </c>
      <c r="C34" s="15">
        <v>2.0</v>
      </c>
      <c r="D34" s="15">
        <v>2.0</v>
      </c>
      <c r="E34" s="15">
        <v>0.0</v>
      </c>
      <c r="F34" s="15">
        <v>2.0</v>
      </c>
      <c r="G34" s="14"/>
      <c r="H34" s="15">
        <v>2.0</v>
      </c>
      <c r="I34" s="15">
        <v>4.0</v>
      </c>
      <c r="J34" s="15">
        <v>4.0</v>
      </c>
      <c r="K34" s="15">
        <v>2.0</v>
      </c>
      <c r="L34" s="126">
        <v>4.0</v>
      </c>
      <c r="M34" s="15">
        <v>2.0</v>
      </c>
      <c r="N34" s="15">
        <v>0.0</v>
      </c>
      <c r="O34" s="15">
        <v>4.0</v>
      </c>
      <c r="P34" s="14"/>
      <c r="Q34" s="15">
        <v>5.0</v>
      </c>
      <c r="R34" s="54">
        <f t="shared" ref="R34:T34" si="29">SUM(C34,F34,I34,L34,O34)</f>
        <v>16</v>
      </c>
      <c r="S34" s="54">
        <f t="shared" si="29"/>
        <v>8</v>
      </c>
      <c r="T34" s="54">
        <f t="shared" si="29"/>
        <v>9</v>
      </c>
      <c r="U34" s="92">
        <f t="shared" si="4"/>
        <v>64</v>
      </c>
      <c r="V34" s="92">
        <f t="shared" si="5"/>
        <v>66.66666667</v>
      </c>
      <c r="W34" s="92">
        <f t="shared" si="6"/>
        <v>56.25</v>
      </c>
    </row>
    <row r="35">
      <c r="A35" s="31">
        <v>26.0</v>
      </c>
      <c r="B35" s="32" t="s">
        <v>44</v>
      </c>
      <c r="C35" s="15">
        <v>0.0</v>
      </c>
      <c r="D35" s="15">
        <v>2.0</v>
      </c>
      <c r="E35" s="15">
        <v>1.0</v>
      </c>
      <c r="F35" s="15">
        <v>1.0</v>
      </c>
      <c r="G35" s="14"/>
      <c r="H35" s="15">
        <v>1.0</v>
      </c>
      <c r="I35" s="15">
        <v>2.0</v>
      </c>
      <c r="J35" s="15">
        <v>2.0</v>
      </c>
      <c r="K35" s="15">
        <v>2.0</v>
      </c>
      <c r="L35" s="126">
        <v>3.0</v>
      </c>
      <c r="M35" s="15">
        <v>2.0</v>
      </c>
      <c r="N35" s="15">
        <v>0.0</v>
      </c>
      <c r="O35" s="15">
        <v>3.0</v>
      </c>
      <c r="P35" s="14"/>
      <c r="Q35" s="15">
        <v>3.0</v>
      </c>
      <c r="R35" s="54">
        <f t="shared" ref="R35:T35" si="30">SUM(C35,F35,I35,L35,O35)</f>
        <v>9</v>
      </c>
      <c r="S35" s="54">
        <f t="shared" si="30"/>
        <v>6</v>
      </c>
      <c r="T35" s="54">
        <f t="shared" si="30"/>
        <v>7</v>
      </c>
      <c r="U35" s="92">
        <f t="shared" si="4"/>
        <v>36</v>
      </c>
      <c r="V35" s="92">
        <f t="shared" si="5"/>
        <v>50</v>
      </c>
      <c r="W35" s="92">
        <f t="shared" si="6"/>
        <v>43.75</v>
      </c>
    </row>
    <row r="36">
      <c r="A36" s="31">
        <v>27.0</v>
      </c>
      <c r="B36" s="32" t="s">
        <v>45</v>
      </c>
      <c r="C36" s="15">
        <v>1.0</v>
      </c>
      <c r="D36" s="15">
        <v>2.0</v>
      </c>
      <c r="E36" s="15">
        <v>0.0</v>
      </c>
      <c r="F36" s="15">
        <v>1.0</v>
      </c>
      <c r="G36" s="14"/>
      <c r="H36" s="15">
        <v>1.0</v>
      </c>
      <c r="I36" s="15">
        <v>2.0</v>
      </c>
      <c r="J36" s="15">
        <v>2.0</v>
      </c>
      <c r="K36" s="15">
        <v>1.0</v>
      </c>
      <c r="L36" s="126">
        <v>3.0</v>
      </c>
      <c r="M36" s="15">
        <v>1.0</v>
      </c>
      <c r="N36" s="15">
        <v>0.0</v>
      </c>
      <c r="O36" s="15">
        <v>2.0</v>
      </c>
      <c r="P36" s="14"/>
      <c r="Q36" s="15">
        <v>3.0</v>
      </c>
      <c r="R36" s="54">
        <f t="shared" ref="R36:T36" si="31">SUM(C36,F36,I36,L36,O36)</f>
        <v>9</v>
      </c>
      <c r="S36" s="54">
        <f t="shared" si="31"/>
        <v>5</v>
      </c>
      <c r="T36" s="54">
        <f t="shared" si="31"/>
        <v>5</v>
      </c>
      <c r="U36" s="92">
        <f t="shared" si="4"/>
        <v>36</v>
      </c>
      <c r="V36" s="92">
        <f t="shared" si="5"/>
        <v>41.66666667</v>
      </c>
      <c r="W36" s="92">
        <f t="shared" si="6"/>
        <v>31.25</v>
      </c>
    </row>
    <row r="37">
      <c r="A37" s="31">
        <v>28.0</v>
      </c>
      <c r="B37" s="32" t="s">
        <v>46</v>
      </c>
      <c r="C37" s="15">
        <v>0.0</v>
      </c>
      <c r="D37" s="15">
        <v>1.0</v>
      </c>
      <c r="E37" s="15">
        <v>0.0</v>
      </c>
      <c r="F37" s="15">
        <v>0.0</v>
      </c>
      <c r="G37" s="14"/>
      <c r="H37" s="15">
        <v>1.0</v>
      </c>
      <c r="I37" s="15">
        <v>1.0</v>
      </c>
      <c r="J37" s="15">
        <v>1.0</v>
      </c>
      <c r="K37" s="15">
        <v>1.0</v>
      </c>
      <c r="L37" s="126">
        <v>2.0</v>
      </c>
      <c r="M37" s="15">
        <v>0.0</v>
      </c>
      <c r="N37" s="15">
        <v>0.0</v>
      </c>
      <c r="O37" s="15">
        <v>1.0</v>
      </c>
      <c r="P37" s="14"/>
      <c r="Q37" s="15">
        <v>0.0</v>
      </c>
      <c r="R37" s="54">
        <f t="shared" ref="R37:T37" si="32">SUM(C37,F37,I37,L37,O37)</f>
        <v>4</v>
      </c>
      <c r="S37" s="54">
        <f t="shared" si="32"/>
        <v>2</v>
      </c>
      <c r="T37" s="54">
        <f t="shared" si="32"/>
        <v>2</v>
      </c>
      <c r="U37" s="92">
        <f t="shared" si="4"/>
        <v>16</v>
      </c>
      <c r="V37" s="92">
        <f t="shared" si="5"/>
        <v>16.66666667</v>
      </c>
      <c r="W37" s="92">
        <f t="shared" si="6"/>
        <v>12.5</v>
      </c>
    </row>
    <row r="38">
      <c r="A38" s="31">
        <v>29.0</v>
      </c>
      <c r="B38" s="32" t="s">
        <v>47</v>
      </c>
      <c r="C38" s="15">
        <v>1.0</v>
      </c>
      <c r="D38" s="15">
        <v>0.0</v>
      </c>
      <c r="E38" s="15">
        <v>2.0</v>
      </c>
      <c r="F38" s="15">
        <v>2.0</v>
      </c>
      <c r="G38" s="14"/>
      <c r="H38" s="15">
        <v>1.0</v>
      </c>
      <c r="I38" s="15">
        <v>2.0</v>
      </c>
      <c r="J38" s="15">
        <v>2.0</v>
      </c>
      <c r="K38" s="15">
        <v>2.0</v>
      </c>
      <c r="L38" s="126">
        <v>4.0</v>
      </c>
      <c r="M38" s="15">
        <v>2.0</v>
      </c>
      <c r="N38" s="15">
        <v>0.0</v>
      </c>
      <c r="O38" s="15">
        <v>2.0</v>
      </c>
      <c r="P38" s="14"/>
      <c r="Q38" s="15">
        <v>4.0</v>
      </c>
      <c r="R38" s="54">
        <f t="shared" ref="R38:T38" si="33">SUM(C38,F38,I38,L38,O38)</f>
        <v>11</v>
      </c>
      <c r="S38" s="54">
        <f t="shared" si="33"/>
        <v>4</v>
      </c>
      <c r="T38" s="54">
        <f t="shared" si="33"/>
        <v>9</v>
      </c>
      <c r="U38" s="92">
        <f t="shared" si="4"/>
        <v>44</v>
      </c>
      <c r="V38" s="92">
        <f t="shared" si="5"/>
        <v>33.33333333</v>
      </c>
      <c r="W38" s="92">
        <f t="shared" si="6"/>
        <v>56.25</v>
      </c>
    </row>
    <row r="39">
      <c r="A39" s="31">
        <v>30.0</v>
      </c>
      <c r="B39" s="32" t="s">
        <v>48</v>
      </c>
      <c r="C39" s="15">
        <v>1.0</v>
      </c>
      <c r="D39" s="15">
        <v>0.0</v>
      </c>
      <c r="E39" s="15">
        <v>1.0</v>
      </c>
      <c r="F39" s="15">
        <v>2.0</v>
      </c>
      <c r="G39" s="14"/>
      <c r="H39" s="15">
        <v>1.0</v>
      </c>
      <c r="I39" s="15">
        <v>2.0</v>
      </c>
      <c r="J39" s="15">
        <v>2.0</v>
      </c>
      <c r="K39" s="15">
        <v>1.0</v>
      </c>
      <c r="L39" s="126">
        <v>4.0</v>
      </c>
      <c r="M39" s="15">
        <v>2.0</v>
      </c>
      <c r="N39" s="15">
        <v>0.0</v>
      </c>
      <c r="O39" s="15">
        <v>2.0</v>
      </c>
      <c r="P39" s="14"/>
      <c r="Q39" s="15">
        <v>3.0</v>
      </c>
      <c r="R39" s="54">
        <f t="shared" ref="R39:T39" si="34">SUM(C39,F39,I39,L39,O39)</f>
        <v>11</v>
      </c>
      <c r="S39" s="54">
        <f t="shared" si="34"/>
        <v>4</v>
      </c>
      <c r="T39" s="54">
        <f t="shared" si="34"/>
        <v>6</v>
      </c>
      <c r="U39" s="92">
        <f t="shared" si="4"/>
        <v>44</v>
      </c>
      <c r="V39" s="92">
        <f t="shared" si="5"/>
        <v>33.33333333</v>
      </c>
      <c r="W39" s="92">
        <f t="shared" si="6"/>
        <v>37.5</v>
      </c>
    </row>
    <row r="40">
      <c r="A40" s="31">
        <v>31.0</v>
      </c>
      <c r="B40" s="32" t="s">
        <v>49</v>
      </c>
      <c r="C40" s="15">
        <v>2.0</v>
      </c>
      <c r="D40" s="15">
        <v>2.0</v>
      </c>
      <c r="E40" s="15">
        <v>2.0</v>
      </c>
      <c r="F40" s="15">
        <v>2.0</v>
      </c>
      <c r="G40" s="14"/>
      <c r="H40" s="15">
        <v>2.0</v>
      </c>
      <c r="I40" s="15">
        <v>3.0</v>
      </c>
      <c r="J40" s="15">
        <v>3.0</v>
      </c>
      <c r="K40" s="15">
        <v>2.0</v>
      </c>
      <c r="L40" s="126">
        <v>4.0</v>
      </c>
      <c r="M40" s="15">
        <v>2.0</v>
      </c>
      <c r="N40" s="15">
        <v>0.0</v>
      </c>
      <c r="O40" s="15">
        <v>3.0</v>
      </c>
      <c r="P40" s="14"/>
      <c r="Q40" s="15">
        <v>4.0</v>
      </c>
      <c r="R40" s="54">
        <f t="shared" ref="R40:T40" si="35">SUM(C40,F40,I40,L40,O40)</f>
        <v>14</v>
      </c>
      <c r="S40" s="54">
        <f t="shared" si="35"/>
        <v>7</v>
      </c>
      <c r="T40" s="54">
        <f t="shared" si="35"/>
        <v>10</v>
      </c>
      <c r="U40" s="92">
        <f t="shared" si="4"/>
        <v>56</v>
      </c>
      <c r="V40" s="92">
        <f t="shared" si="5"/>
        <v>58.33333333</v>
      </c>
      <c r="W40" s="92">
        <f t="shared" si="6"/>
        <v>62.5</v>
      </c>
    </row>
    <row r="41">
      <c r="A41" s="31">
        <v>32.0</v>
      </c>
      <c r="B41" s="32" t="s">
        <v>50</v>
      </c>
      <c r="C41" s="15">
        <v>1.0</v>
      </c>
      <c r="D41" s="15">
        <v>2.0</v>
      </c>
      <c r="E41" s="15">
        <v>1.0</v>
      </c>
      <c r="F41" s="15">
        <v>1.0</v>
      </c>
      <c r="G41" s="14"/>
      <c r="H41" s="15">
        <v>1.0</v>
      </c>
      <c r="I41" s="15">
        <v>2.0</v>
      </c>
      <c r="J41" s="15">
        <v>2.0</v>
      </c>
      <c r="K41" s="15">
        <v>2.0</v>
      </c>
      <c r="L41" s="126">
        <v>3.0</v>
      </c>
      <c r="M41" s="15">
        <v>1.0</v>
      </c>
      <c r="N41" s="15">
        <v>0.0</v>
      </c>
      <c r="O41" s="15">
        <v>2.0</v>
      </c>
      <c r="P41" s="14"/>
      <c r="Q41" s="15">
        <v>3.0</v>
      </c>
      <c r="R41" s="54">
        <f t="shared" ref="R41:T41" si="36">SUM(C41,F41,I41,L41,O41)</f>
        <v>9</v>
      </c>
      <c r="S41" s="54">
        <f t="shared" si="36"/>
        <v>5</v>
      </c>
      <c r="T41" s="54">
        <f t="shared" si="36"/>
        <v>7</v>
      </c>
      <c r="U41" s="92">
        <f t="shared" si="4"/>
        <v>36</v>
      </c>
      <c r="V41" s="92">
        <f t="shared" si="5"/>
        <v>41.66666667</v>
      </c>
      <c r="W41" s="92">
        <f t="shared" si="6"/>
        <v>43.75</v>
      </c>
    </row>
    <row r="42">
      <c r="A42" s="31">
        <v>33.0</v>
      </c>
      <c r="B42" s="32" t="s">
        <v>51</v>
      </c>
      <c r="C42" s="15">
        <v>2.0</v>
      </c>
      <c r="D42" s="15">
        <v>2.0</v>
      </c>
      <c r="E42" s="15">
        <v>0.0</v>
      </c>
      <c r="F42" s="15">
        <v>1.0</v>
      </c>
      <c r="G42" s="14"/>
      <c r="H42" s="15">
        <v>2.0</v>
      </c>
      <c r="I42" s="15">
        <v>3.0</v>
      </c>
      <c r="J42" s="15">
        <v>3.0</v>
      </c>
      <c r="K42" s="15">
        <v>1.0</v>
      </c>
      <c r="L42" s="126">
        <v>3.0</v>
      </c>
      <c r="M42" s="15">
        <v>1.0</v>
      </c>
      <c r="N42" s="15">
        <v>0.0</v>
      </c>
      <c r="O42" s="15">
        <v>3.0</v>
      </c>
      <c r="P42" s="14"/>
      <c r="Q42" s="15">
        <v>2.0</v>
      </c>
      <c r="R42" s="54">
        <f t="shared" ref="R42:T42" si="37">SUM(C42,F42,I42,L42,O42)</f>
        <v>12</v>
      </c>
      <c r="S42" s="54">
        <f t="shared" si="37"/>
        <v>6</v>
      </c>
      <c r="T42" s="54">
        <f t="shared" si="37"/>
        <v>5</v>
      </c>
      <c r="U42" s="92">
        <f t="shared" si="4"/>
        <v>48</v>
      </c>
      <c r="V42" s="92">
        <f t="shared" si="5"/>
        <v>50</v>
      </c>
      <c r="W42" s="92">
        <f t="shared" si="6"/>
        <v>31.25</v>
      </c>
    </row>
    <row r="43">
      <c r="A43" s="31">
        <v>34.0</v>
      </c>
      <c r="B43" s="32" t="s">
        <v>52</v>
      </c>
      <c r="C43" s="15">
        <v>1.0</v>
      </c>
      <c r="D43" s="15">
        <v>2.0</v>
      </c>
      <c r="E43" s="15">
        <v>2.0</v>
      </c>
      <c r="F43" s="15">
        <v>2.0</v>
      </c>
      <c r="G43" s="14"/>
      <c r="H43" s="15">
        <v>1.0</v>
      </c>
      <c r="I43" s="15">
        <v>2.0</v>
      </c>
      <c r="J43" s="15">
        <v>2.0</v>
      </c>
      <c r="K43" s="15">
        <v>2.0</v>
      </c>
      <c r="L43" s="126">
        <v>4.0</v>
      </c>
      <c r="M43" s="15">
        <v>2.0</v>
      </c>
      <c r="N43" s="15">
        <v>0.0</v>
      </c>
      <c r="O43" s="15">
        <v>2.0</v>
      </c>
      <c r="P43" s="14"/>
      <c r="Q43" s="15">
        <v>4.0</v>
      </c>
      <c r="R43" s="54">
        <f t="shared" ref="R43:T43" si="38">SUM(C43,F43,I43,L43,O43)</f>
        <v>11</v>
      </c>
      <c r="S43" s="54">
        <f t="shared" si="38"/>
        <v>6</v>
      </c>
      <c r="T43" s="54">
        <f t="shared" si="38"/>
        <v>9</v>
      </c>
      <c r="U43" s="92">
        <f t="shared" si="4"/>
        <v>44</v>
      </c>
      <c r="V43" s="92">
        <f t="shared" si="5"/>
        <v>50</v>
      </c>
      <c r="W43" s="92">
        <f t="shared" si="6"/>
        <v>56.25</v>
      </c>
    </row>
    <row r="44">
      <c r="A44" s="31">
        <v>35.0</v>
      </c>
      <c r="B44" s="32" t="s">
        <v>53</v>
      </c>
      <c r="C44" s="15">
        <v>1.0</v>
      </c>
      <c r="D44" s="15">
        <v>1.0</v>
      </c>
      <c r="E44" s="15">
        <v>0.0</v>
      </c>
      <c r="F44" s="15">
        <v>1.0</v>
      </c>
      <c r="G44" s="14"/>
      <c r="H44" s="15">
        <v>0.0</v>
      </c>
      <c r="I44" s="15">
        <v>1.0</v>
      </c>
      <c r="J44" s="15">
        <v>1.0</v>
      </c>
      <c r="K44" s="15">
        <v>0.0</v>
      </c>
      <c r="L44" s="126">
        <v>2.0</v>
      </c>
      <c r="M44" s="15">
        <v>1.0</v>
      </c>
      <c r="N44" s="15">
        <v>0.0</v>
      </c>
      <c r="O44" s="15">
        <v>1.0</v>
      </c>
      <c r="P44" s="14"/>
      <c r="Q44" s="15">
        <v>2.0</v>
      </c>
      <c r="R44" s="54">
        <f t="shared" ref="R44:T44" si="39">SUM(C44,F44,I44,L44,O44)</f>
        <v>6</v>
      </c>
      <c r="S44" s="54">
        <f t="shared" si="39"/>
        <v>3</v>
      </c>
      <c r="T44" s="54">
        <f t="shared" si="39"/>
        <v>2</v>
      </c>
      <c r="U44" s="92">
        <f t="shared" si="4"/>
        <v>24</v>
      </c>
      <c r="V44" s="92">
        <f t="shared" si="5"/>
        <v>25</v>
      </c>
      <c r="W44" s="92">
        <f t="shared" si="6"/>
        <v>12.5</v>
      </c>
    </row>
    <row r="45">
      <c r="A45" s="31">
        <v>36.0</v>
      </c>
      <c r="B45" s="32" t="s">
        <v>54</v>
      </c>
      <c r="C45" s="15">
        <v>1.0</v>
      </c>
      <c r="D45" s="15">
        <v>2.0</v>
      </c>
      <c r="E45" s="15">
        <v>1.0</v>
      </c>
      <c r="F45" s="15">
        <v>1.0</v>
      </c>
      <c r="G45" s="14"/>
      <c r="H45" s="15">
        <v>1.0</v>
      </c>
      <c r="I45" s="15">
        <v>2.0</v>
      </c>
      <c r="J45" s="15">
        <v>2.0</v>
      </c>
      <c r="K45" s="15">
        <v>2.0</v>
      </c>
      <c r="L45" s="126">
        <v>3.0</v>
      </c>
      <c r="M45" s="15">
        <v>1.0</v>
      </c>
      <c r="N45" s="15">
        <v>0.0</v>
      </c>
      <c r="O45" s="15">
        <v>2.0</v>
      </c>
      <c r="P45" s="14"/>
      <c r="Q45" s="15">
        <v>3.0</v>
      </c>
      <c r="R45" s="54">
        <f t="shared" ref="R45:T45" si="40">SUM(C45,F45,I45,L45,O45)</f>
        <v>9</v>
      </c>
      <c r="S45" s="54">
        <f t="shared" si="40"/>
        <v>5</v>
      </c>
      <c r="T45" s="54">
        <f t="shared" si="40"/>
        <v>7</v>
      </c>
      <c r="U45" s="92">
        <f t="shared" si="4"/>
        <v>36</v>
      </c>
      <c r="V45" s="92">
        <f t="shared" si="5"/>
        <v>41.66666667</v>
      </c>
      <c r="W45" s="92">
        <f t="shared" si="6"/>
        <v>43.75</v>
      </c>
    </row>
    <row r="46">
      <c r="A46" s="31">
        <v>37.0</v>
      </c>
      <c r="B46" s="32" t="s">
        <v>55</v>
      </c>
      <c r="C46" s="15">
        <v>1.0</v>
      </c>
      <c r="D46" s="15">
        <v>2.0</v>
      </c>
      <c r="E46" s="15">
        <v>1.0</v>
      </c>
      <c r="F46" s="15">
        <v>1.0</v>
      </c>
      <c r="G46" s="14"/>
      <c r="H46" s="15">
        <v>1.0</v>
      </c>
      <c r="I46" s="15">
        <v>2.0</v>
      </c>
      <c r="J46" s="15">
        <v>2.0</v>
      </c>
      <c r="K46" s="15">
        <v>2.0</v>
      </c>
      <c r="L46" s="126">
        <v>3.0</v>
      </c>
      <c r="M46" s="15">
        <v>1.0</v>
      </c>
      <c r="N46" s="15">
        <v>0.0</v>
      </c>
      <c r="O46" s="15">
        <v>2.0</v>
      </c>
      <c r="P46" s="14"/>
      <c r="Q46" s="15">
        <v>3.0</v>
      </c>
      <c r="R46" s="54">
        <f t="shared" ref="R46:T46" si="41">SUM(C46,F46,I46,L46,O46)</f>
        <v>9</v>
      </c>
      <c r="S46" s="54">
        <f t="shared" si="41"/>
        <v>5</v>
      </c>
      <c r="T46" s="54">
        <f t="shared" si="41"/>
        <v>7</v>
      </c>
      <c r="U46" s="92">
        <f t="shared" si="4"/>
        <v>36</v>
      </c>
      <c r="V46" s="92">
        <f t="shared" si="5"/>
        <v>41.66666667</v>
      </c>
      <c r="W46" s="92">
        <f t="shared" si="6"/>
        <v>43.75</v>
      </c>
    </row>
    <row r="47">
      <c r="A47" s="31">
        <v>38.0</v>
      </c>
      <c r="B47" s="32" t="s">
        <v>56</v>
      </c>
      <c r="C47" s="15">
        <v>1.0</v>
      </c>
      <c r="D47" s="15">
        <v>2.0</v>
      </c>
      <c r="E47" s="15">
        <v>2.0</v>
      </c>
      <c r="F47" s="15">
        <v>2.0</v>
      </c>
      <c r="G47" s="14"/>
      <c r="H47" s="15">
        <v>1.0</v>
      </c>
      <c r="I47" s="15">
        <v>2.0</v>
      </c>
      <c r="J47" s="15">
        <v>2.0</v>
      </c>
      <c r="K47" s="15">
        <v>2.0</v>
      </c>
      <c r="L47" s="126">
        <v>4.0</v>
      </c>
      <c r="M47" s="15">
        <v>2.0</v>
      </c>
      <c r="N47" s="15">
        <v>0.0</v>
      </c>
      <c r="O47" s="15">
        <v>2.0</v>
      </c>
      <c r="P47" s="14"/>
      <c r="Q47" s="15">
        <v>4.0</v>
      </c>
      <c r="R47" s="54">
        <f t="shared" ref="R47:T47" si="42">SUM(C47,F47,I47,L47,O47)</f>
        <v>11</v>
      </c>
      <c r="S47" s="54">
        <f t="shared" si="42"/>
        <v>6</v>
      </c>
      <c r="T47" s="54">
        <f t="shared" si="42"/>
        <v>9</v>
      </c>
      <c r="U47" s="92">
        <f t="shared" si="4"/>
        <v>44</v>
      </c>
      <c r="V47" s="92">
        <f t="shared" si="5"/>
        <v>50</v>
      </c>
      <c r="W47" s="92">
        <f t="shared" si="6"/>
        <v>56.25</v>
      </c>
    </row>
    <row r="48">
      <c r="A48" s="31">
        <v>39.0</v>
      </c>
      <c r="B48" s="32" t="s">
        <v>57</v>
      </c>
      <c r="C48" s="15">
        <v>0.0</v>
      </c>
      <c r="D48" s="15">
        <v>1.0</v>
      </c>
      <c r="E48" s="15">
        <v>1.0</v>
      </c>
      <c r="F48" s="15">
        <v>0.0</v>
      </c>
      <c r="G48" s="14"/>
      <c r="H48" s="15">
        <v>1.0</v>
      </c>
      <c r="I48" s="15">
        <v>1.0</v>
      </c>
      <c r="J48" s="15">
        <v>1.0</v>
      </c>
      <c r="K48" s="15">
        <v>2.0</v>
      </c>
      <c r="L48" s="126">
        <v>2.0</v>
      </c>
      <c r="M48" s="15">
        <v>0.0</v>
      </c>
      <c r="N48" s="15">
        <v>0.0</v>
      </c>
      <c r="O48" s="15">
        <v>1.0</v>
      </c>
      <c r="P48" s="14"/>
      <c r="Q48" s="15">
        <v>1.0</v>
      </c>
      <c r="R48" s="54">
        <f t="shared" ref="R48:T48" si="43">SUM(C48,F48,I48,L48,O48)</f>
        <v>4</v>
      </c>
      <c r="S48" s="54">
        <f t="shared" si="43"/>
        <v>2</v>
      </c>
      <c r="T48" s="54">
        <f t="shared" si="43"/>
        <v>5</v>
      </c>
      <c r="U48" s="92">
        <f t="shared" si="4"/>
        <v>16</v>
      </c>
      <c r="V48" s="92">
        <f t="shared" si="5"/>
        <v>16.66666667</v>
      </c>
      <c r="W48" s="92">
        <f t="shared" si="6"/>
        <v>31.25</v>
      </c>
    </row>
    <row r="49">
      <c r="A49" s="31">
        <v>40.0</v>
      </c>
      <c r="B49" s="32" t="s">
        <v>58</v>
      </c>
      <c r="C49" s="15">
        <v>2.0</v>
      </c>
      <c r="D49" s="15">
        <v>2.0</v>
      </c>
      <c r="E49" s="15">
        <v>2.0</v>
      </c>
      <c r="F49" s="15">
        <v>2.0</v>
      </c>
      <c r="G49" s="14"/>
      <c r="H49" s="15">
        <v>2.0</v>
      </c>
      <c r="I49" s="15">
        <v>3.0</v>
      </c>
      <c r="J49" s="15">
        <v>3.0</v>
      </c>
      <c r="K49" s="15">
        <v>2.0</v>
      </c>
      <c r="L49" s="126">
        <v>4.0</v>
      </c>
      <c r="M49" s="15">
        <v>2.0</v>
      </c>
      <c r="N49" s="15">
        <v>0.0</v>
      </c>
      <c r="O49" s="15">
        <v>3.0</v>
      </c>
      <c r="P49" s="14"/>
      <c r="Q49" s="15">
        <v>4.0</v>
      </c>
      <c r="R49" s="54">
        <f t="shared" ref="R49:T49" si="44">SUM(C49,F49,I49,L49,O49)</f>
        <v>14</v>
      </c>
      <c r="S49" s="54">
        <f t="shared" si="44"/>
        <v>7</v>
      </c>
      <c r="T49" s="54">
        <f t="shared" si="44"/>
        <v>10</v>
      </c>
      <c r="U49" s="92">
        <f t="shared" si="4"/>
        <v>56</v>
      </c>
      <c r="V49" s="92">
        <f t="shared" si="5"/>
        <v>58.33333333</v>
      </c>
      <c r="W49" s="92">
        <f t="shared" si="6"/>
        <v>62.5</v>
      </c>
    </row>
    <row r="50">
      <c r="A50" s="31">
        <v>41.0</v>
      </c>
      <c r="B50" s="32" t="s">
        <v>59</v>
      </c>
      <c r="C50" s="15">
        <v>1.0</v>
      </c>
      <c r="D50" s="15">
        <v>2.0</v>
      </c>
      <c r="E50" s="15">
        <v>2.0</v>
      </c>
      <c r="F50" s="15">
        <v>2.0</v>
      </c>
      <c r="G50" s="14"/>
      <c r="H50" s="15">
        <v>1.0</v>
      </c>
      <c r="I50" s="15">
        <v>2.0</v>
      </c>
      <c r="J50" s="15">
        <v>3.0</v>
      </c>
      <c r="K50" s="15">
        <v>2.0</v>
      </c>
      <c r="L50" s="126">
        <v>4.0</v>
      </c>
      <c r="M50" s="15">
        <v>2.0</v>
      </c>
      <c r="N50" s="15">
        <v>0.0</v>
      </c>
      <c r="O50" s="15">
        <v>2.0</v>
      </c>
      <c r="P50" s="14"/>
      <c r="Q50" s="15">
        <v>4.0</v>
      </c>
      <c r="R50" s="54">
        <f t="shared" ref="R50:T50" si="45">SUM(C50,F50,I50,L50,O50)</f>
        <v>11</v>
      </c>
      <c r="S50" s="54">
        <f t="shared" si="45"/>
        <v>7</v>
      </c>
      <c r="T50" s="54">
        <f t="shared" si="45"/>
        <v>9</v>
      </c>
      <c r="U50" s="92">
        <f t="shared" si="4"/>
        <v>44</v>
      </c>
      <c r="V50" s="92">
        <f t="shared" si="5"/>
        <v>58.33333333</v>
      </c>
      <c r="W50" s="92">
        <f t="shared" si="6"/>
        <v>56.25</v>
      </c>
    </row>
    <row r="51">
      <c r="A51" s="31">
        <v>42.0</v>
      </c>
      <c r="B51" s="32" t="s">
        <v>60</v>
      </c>
      <c r="C51" s="15">
        <v>2.0</v>
      </c>
      <c r="D51" s="15">
        <v>2.0</v>
      </c>
      <c r="E51" s="15">
        <v>2.0</v>
      </c>
      <c r="F51" s="15">
        <v>2.0</v>
      </c>
      <c r="G51" s="14"/>
      <c r="H51" s="15">
        <v>2.0</v>
      </c>
      <c r="I51" s="15">
        <v>3.0</v>
      </c>
      <c r="J51" s="15">
        <v>3.0</v>
      </c>
      <c r="K51" s="15">
        <v>2.0</v>
      </c>
      <c r="L51" s="126">
        <v>4.0</v>
      </c>
      <c r="M51" s="15">
        <v>2.0</v>
      </c>
      <c r="N51" s="15">
        <v>0.0</v>
      </c>
      <c r="O51" s="15">
        <v>3.0</v>
      </c>
      <c r="P51" s="14"/>
      <c r="Q51" s="15">
        <v>4.0</v>
      </c>
      <c r="R51" s="54">
        <f t="shared" ref="R51:T51" si="46">SUM(C51,F51,I51,L51,O51)</f>
        <v>14</v>
      </c>
      <c r="S51" s="54">
        <f t="shared" si="46"/>
        <v>7</v>
      </c>
      <c r="T51" s="54">
        <f t="shared" si="46"/>
        <v>10</v>
      </c>
      <c r="U51" s="92">
        <f t="shared" si="4"/>
        <v>56</v>
      </c>
      <c r="V51" s="92">
        <f t="shared" si="5"/>
        <v>58.33333333</v>
      </c>
      <c r="W51" s="92">
        <f t="shared" si="6"/>
        <v>62.5</v>
      </c>
    </row>
    <row r="52">
      <c r="A52" s="31">
        <v>43.0</v>
      </c>
      <c r="B52" s="32" t="s">
        <v>61</v>
      </c>
      <c r="C52" s="15">
        <v>2.0</v>
      </c>
      <c r="D52" s="15">
        <v>2.0</v>
      </c>
      <c r="E52" s="15">
        <v>0.0</v>
      </c>
      <c r="F52" s="15">
        <v>1.0</v>
      </c>
      <c r="G52" s="14"/>
      <c r="H52" s="15">
        <v>2.0</v>
      </c>
      <c r="I52" s="15">
        <v>3.0</v>
      </c>
      <c r="J52" s="15">
        <v>3.0</v>
      </c>
      <c r="K52" s="15">
        <v>1.0</v>
      </c>
      <c r="L52" s="126">
        <v>3.0</v>
      </c>
      <c r="M52" s="15">
        <v>1.0</v>
      </c>
      <c r="N52" s="15">
        <v>0.0</v>
      </c>
      <c r="O52" s="15">
        <v>3.0</v>
      </c>
      <c r="P52" s="14"/>
      <c r="Q52" s="15">
        <v>2.0</v>
      </c>
      <c r="R52" s="54">
        <f t="shared" ref="R52:T52" si="47">SUM(C52,F52,I52,L52,O52)</f>
        <v>12</v>
      </c>
      <c r="S52" s="54">
        <f t="shared" si="47"/>
        <v>6</v>
      </c>
      <c r="T52" s="54">
        <f t="shared" si="47"/>
        <v>5</v>
      </c>
      <c r="U52" s="92">
        <f t="shared" si="4"/>
        <v>48</v>
      </c>
      <c r="V52" s="92">
        <f t="shared" si="5"/>
        <v>50</v>
      </c>
      <c r="W52" s="92">
        <f t="shared" si="6"/>
        <v>31.25</v>
      </c>
    </row>
    <row r="53">
      <c r="A53" s="31">
        <v>44.0</v>
      </c>
      <c r="B53" s="32" t="s">
        <v>62</v>
      </c>
      <c r="C53" s="15">
        <v>2.0</v>
      </c>
      <c r="D53" s="15">
        <v>2.0</v>
      </c>
      <c r="E53" s="15">
        <v>0.0</v>
      </c>
      <c r="F53" s="15">
        <v>1.0</v>
      </c>
      <c r="G53" s="14"/>
      <c r="H53" s="15">
        <v>2.0</v>
      </c>
      <c r="I53" s="15">
        <v>3.0</v>
      </c>
      <c r="J53" s="15">
        <v>3.0</v>
      </c>
      <c r="K53" s="15">
        <v>1.0</v>
      </c>
      <c r="L53" s="126">
        <v>3.0</v>
      </c>
      <c r="M53" s="15">
        <v>1.0</v>
      </c>
      <c r="N53" s="15">
        <v>0.0</v>
      </c>
      <c r="O53" s="15">
        <v>3.0</v>
      </c>
      <c r="P53" s="14"/>
      <c r="Q53" s="15">
        <v>2.0</v>
      </c>
      <c r="R53" s="54">
        <f t="shared" ref="R53:T53" si="48">SUM(C53,F53,I53,L53,O53)</f>
        <v>12</v>
      </c>
      <c r="S53" s="54">
        <f t="shared" si="48"/>
        <v>6</v>
      </c>
      <c r="T53" s="54">
        <f t="shared" si="48"/>
        <v>5</v>
      </c>
      <c r="U53" s="92">
        <f t="shared" si="4"/>
        <v>48</v>
      </c>
      <c r="V53" s="92">
        <f t="shared" si="5"/>
        <v>50</v>
      </c>
      <c r="W53" s="92">
        <f t="shared" si="6"/>
        <v>31.25</v>
      </c>
    </row>
    <row r="54">
      <c r="A54" s="31">
        <v>45.0</v>
      </c>
      <c r="B54" s="32" t="s">
        <v>63</v>
      </c>
      <c r="C54" s="15">
        <v>0.0</v>
      </c>
      <c r="D54" s="15">
        <v>0.0</v>
      </c>
      <c r="E54" s="15">
        <v>0.0</v>
      </c>
      <c r="F54" s="15">
        <v>0.0</v>
      </c>
      <c r="G54" s="14"/>
      <c r="H54" s="15">
        <v>0.0</v>
      </c>
      <c r="I54" s="15">
        <v>0.0</v>
      </c>
      <c r="J54" s="15">
        <v>0.0</v>
      </c>
      <c r="K54" s="15">
        <v>0.0</v>
      </c>
      <c r="L54" s="126">
        <v>1.0</v>
      </c>
      <c r="M54" s="15">
        <v>0.0</v>
      </c>
      <c r="N54" s="15">
        <v>0.0</v>
      </c>
      <c r="O54" s="15">
        <v>0.0</v>
      </c>
      <c r="P54" s="14"/>
      <c r="Q54" s="15">
        <v>0.0</v>
      </c>
      <c r="R54" s="54">
        <f t="shared" ref="R54:T54" si="49">SUM(C54,F54,I54,L54,O54)</f>
        <v>1</v>
      </c>
      <c r="S54" s="54">
        <f t="shared" si="49"/>
        <v>0</v>
      </c>
      <c r="T54" s="54">
        <f t="shared" si="49"/>
        <v>0</v>
      </c>
      <c r="U54" s="92">
        <f t="shared" si="4"/>
        <v>4</v>
      </c>
      <c r="V54" s="92">
        <f t="shared" si="5"/>
        <v>0</v>
      </c>
      <c r="W54" s="92">
        <f t="shared" si="6"/>
        <v>0</v>
      </c>
    </row>
    <row r="55">
      <c r="A55" s="31">
        <v>46.0</v>
      </c>
      <c r="B55" s="32" t="s">
        <v>64</v>
      </c>
      <c r="C55" s="15">
        <v>2.0</v>
      </c>
      <c r="D55" s="15">
        <v>2.0</v>
      </c>
      <c r="E55" s="15">
        <v>2.0</v>
      </c>
      <c r="F55" s="15">
        <v>2.0</v>
      </c>
      <c r="G55" s="14"/>
      <c r="H55" s="15">
        <v>2.0</v>
      </c>
      <c r="I55" s="15">
        <v>3.0</v>
      </c>
      <c r="J55" s="15">
        <v>3.0</v>
      </c>
      <c r="K55" s="15">
        <v>2.0</v>
      </c>
      <c r="L55" s="126">
        <v>4.0</v>
      </c>
      <c r="M55" s="15">
        <v>2.0</v>
      </c>
      <c r="N55" s="15">
        <v>0.0</v>
      </c>
      <c r="O55" s="15">
        <v>3.0</v>
      </c>
      <c r="P55" s="14"/>
      <c r="Q55" s="15">
        <v>4.0</v>
      </c>
      <c r="R55" s="54">
        <f t="shared" ref="R55:T55" si="50">SUM(C55,F55,I55,L55,O55)</f>
        <v>14</v>
      </c>
      <c r="S55" s="54">
        <f t="shared" si="50"/>
        <v>7</v>
      </c>
      <c r="T55" s="54">
        <f t="shared" si="50"/>
        <v>10</v>
      </c>
      <c r="U55" s="92">
        <f t="shared" si="4"/>
        <v>56</v>
      </c>
      <c r="V55" s="92">
        <f t="shared" si="5"/>
        <v>58.33333333</v>
      </c>
      <c r="W55" s="92">
        <f t="shared" si="6"/>
        <v>62.5</v>
      </c>
    </row>
    <row r="56">
      <c r="A56" s="31">
        <v>47.0</v>
      </c>
      <c r="B56" s="32" t="s">
        <v>65</v>
      </c>
      <c r="C56" s="15">
        <v>2.0</v>
      </c>
      <c r="D56" s="15">
        <v>2.0</v>
      </c>
      <c r="E56" s="15">
        <v>2.0</v>
      </c>
      <c r="F56" s="15">
        <v>2.0</v>
      </c>
      <c r="G56" s="14"/>
      <c r="H56" s="15">
        <v>2.0</v>
      </c>
      <c r="I56" s="15">
        <v>3.0</v>
      </c>
      <c r="J56" s="15">
        <v>3.0</v>
      </c>
      <c r="K56" s="15">
        <v>2.0</v>
      </c>
      <c r="L56" s="126">
        <v>4.0</v>
      </c>
      <c r="M56" s="15">
        <v>2.0</v>
      </c>
      <c r="N56" s="15">
        <v>0.0</v>
      </c>
      <c r="O56" s="15">
        <v>3.0</v>
      </c>
      <c r="P56" s="14"/>
      <c r="Q56" s="15">
        <v>4.0</v>
      </c>
      <c r="R56" s="54">
        <f t="shared" ref="R56:T56" si="51">SUM(C56,F56,I56,L56,O56)</f>
        <v>14</v>
      </c>
      <c r="S56" s="54">
        <f t="shared" si="51"/>
        <v>7</v>
      </c>
      <c r="T56" s="54">
        <f t="shared" si="51"/>
        <v>10</v>
      </c>
      <c r="U56" s="92">
        <f t="shared" si="4"/>
        <v>56</v>
      </c>
      <c r="V56" s="92">
        <f t="shared" si="5"/>
        <v>58.33333333</v>
      </c>
      <c r="W56" s="92">
        <f t="shared" si="6"/>
        <v>62.5</v>
      </c>
    </row>
    <row r="57">
      <c r="A57" s="31">
        <v>48.0</v>
      </c>
      <c r="B57" s="32" t="s">
        <v>66</v>
      </c>
      <c r="C57" s="15">
        <v>2.0</v>
      </c>
      <c r="D57" s="15">
        <v>2.0</v>
      </c>
      <c r="E57" s="15">
        <v>2.0</v>
      </c>
      <c r="F57" s="15">
        <v>2.0</v>
      </c>
      <c r="G57" s="14"/>
      <c r="H57" s="15">
        <v>2.0</v>
      </c>
      <c r="I57" s="15">
        <v>3.0</v>
      </c>
      <c r="J57" s="15">
        <v>3.0</v>
      </c>
      <c r="K57" s="15">
        <v>2.0</v>
      </c>
      <c r="L57" s="126">
        <v>4.0</v>
      </c>
      <c r="M57" s="15">
        <v>2.0</v>
      </c>
      <c r="N57" s="15">
        <v>0.0</v>
      </c>
      <c r="O57" s="15">
        <v>3.0</v>
      </c>
      <c r="P57" s="14"/>
      <c r="Q57" s="15">
        <v>4.0</v>
      </c>
      <c r="R57" s="54">
        <f t="shared" ref="R57:T57" si="52">SUM(C57,F57,I57,L57,O57)</f>
        <v>14</v>
      </c>
      <c r="S57" s="54">
        <f t="shared" si="52"/>
        <v>7</v>
      </c>
      <c r="T57" s="54">
        <f t="shared" si="52"/>
        <v>10</v>
      </c>
      <c r="U57" s="92">
        <f t="shared" si="4"/>
        <v>56</v>
      </c>
      <c r="V57" s="92">
        <f t="shared" si="5"/>
        <v>58.33333333</v>
      </c>
      <c r="W57" s="92">
        <f t="shared" si="6"/>
        <v>62.5</v>
      </c>
    </row>
    <row r="58">
      <c r="A58" s="31">
        <v>49.0</v>
      </c>
      <c r="B58" s="32" t="s">
        <v>67</v>
      </c>
      <c r="C58" s="15">
        <v>2.0</v>
      </c>
      <c r="D58" s="15">
        <v>2.0</v>
      </c>
      <c r="E58" s="15">
        <v>2.0</v>
      </c>
      <c r="F58" s="15">
        <v>2.0</v>
      </c>
      <c r="G58" s="14"/>
      <c r="H58" s="15">
        <v>2.0</v>
      </c>
      <c r="I58" s="15">
        <v>3.0</v>
      </c>
      <c r="J58" s="15">
        <v>3.0</v>
      </c>
      <c r="K58" s="15">
        <v>2.0</v>
      </c>
      <c r="L58" s="126">
        <v>4.0</v>
      </c>
      <c r="M58" s="15">
        <v>2.0</v>
      </c>
      <c r="N58" s="15">
        <v>0.0</v>
      </c>
      <c r="O58" s="15">
        <v>3.0</v>
      </c>
      <c r="P58" s="14"/>
      <c r="Q58" s="15">
        <v>4.0</v>
      </c>
      <c r="R58" s="54">
        <f t="shared" ref="R58:T58" si="53">SUM(C58,F58,I58,L58,O58)</f>
        <v>14</v>
      </c>
      <c r="S58" s="54">
        <f t="shared" si="53"/>
        <v>7</v>
      </c>
      <c r="T58" s="54">
        <f t="shared" si="53"/>
        <v>10</v>
      </c>
      <c r="U58" s="92">
        <f t="shared" si="4"/>
        <v>56</v>
      </c>
      <c r="V58" s="92">
        <f t="shared" si="5"/>
        <v>58.33333333</v>
      </c>
      <c r="W58" s="92">
        <f t="shared" si="6"/>
        <v>62.5</v>
      </c>
    </row>
    <row r="59">
      <c r="A59" s="31">
        <v>50.0</v>
      </c>
      <c r="B59" s="32" t="s">
        <v>68</v>
      </c>
      <c r="C59" s="15">
        <v>1.0</v>
      </c>
      <c r="D59" s="15">
        <v>1.0</v>
      </c>
      <c r="E59" s="15">
        <v>2.0</v>
      </c>
      <c r="F59" s="15">
        <v>1.0</v>
      </c>
      <c r="G59" s="14"/>
      <c r="H59" s="15">
        <v>1.0</v>
      </c>
      <c r="I59" s="15">
        <v>2.0</v>
      </c>
      <c r="J59" s="15">
        <v>2.0</v>
      </c>
      <c r="K59" s="15">
        <v>2.0</v>
      </c>
      <c r="L59" s="126">
        <v>3.0</v>
      </c>
      <c r="M59" s="15">
        <v>1.0</v>
      </c>
      <c r="N59" s="15">
        <v>0.0</v>
      </c>
      <c r="O59" s="15">
        <v>2.0</v>
      </c>
      <c r="P59" s="14"/>
      <c r="Q59" s="15">
        <v>3.0</v>
      </c>
      <c r="R59" s="54">
        <f t="shared" ref="R59:T59" si="54">SUM(C59,F59,I59,L59,O59)</f>
        <v>9</v>
      </c>
      <c r="S59" s="54">
        <f t="shared" si="54"/>
        <v>4</v>
      </c>
      <c r="T59" s="54">
        <f t="shared" si="54"/>
        <v>8</v>
      </c>
      <c r="U59" s="92">
        <f t="shared" si="4"/>
        <v>36</v>
      </c>
      <c r="V59" s="92">
        <f t="shared" si="5"/>
        <v>33.33333333</v>
      </c>
      <c r="W59" s="92">
        <f t="shared" si="6"/>
        <v>50</v>
      </c>
    </row>
    <row r="60" ht="28.5" customHeight="1">
      <c r="A60" s="119"/>
      <c r="B60" s="120"/>
      <c r="C60" s="121"/>
      <c r="D60" s="121"/>
      <c r="E60" s="121"/>
      <c r="F60" s="122"/>
      <c r="G60" s="121"/>
      <c r="H60" s="129"/>
      <c r="I60" s="122"/>
      <c r="J60" s="121"/>
      <c r="K60" s="121"/>
      <c r="L60" s="122"/>
      <c r="M60" s="122"/>
      <c r="N60" s="122"/>
      <c r="O60" s="122"/>
      <c r="P60" s="121"/>
      <c r="Q60" s="122"/>
      <c r="R60" s="130"/>
      <c r="S60" s="131"/>
      <c r="T60" s="130"/>
      <c r="U60" s="132"/>
      <c r="V60" s="133"/>
      <c r="W60" s="132"/>
    </row>
    <row r="61" ht="31.5" customHeight="1">
      <c r="A61" s="134"/>
      <c r="B61" s="135" t="s">
        <v>130</v>
      </c>
      <c r="C61" s="66">
        <v>4.0</v>
      </c>
      <c r="D61" s="66">
        <v>4.0</v>
      </c>
      <c r="E61" s="66">
        <v>3.0</v>
      </c>
      <c r="F61" s="66">
        <v>4.0</v>
      </c>
      <c r="G61" s="66">
        <v>0.0</v>
      </c>
      <c r="H61" s="66">
        <v>4.0</v>
      </c>
      <c r="I61" s="66">
        <v>7.0</v>
      </c>
      <c r="J61" s="66">
        <v>4.0</v>
      </c>
      <c r="K61" s="39">
        <v>2.0</v>
      </c>
      <c r="L61" s="39">
        <v>7.0</v>
      </c>
      <c r="M61" s="39">
        <v>4.0</v>
      </c>
      <c r="N61" s="39">
        <v>0.0</v>
      </c>
      <c r="O61" s="39">
        <v>6.0</v>
      </c>
      <c r="P61" s="39">
        <v>0.0</v>
      </c>
      <c r="Q61" s="39">
        <v>7.0</v>
      </c>
      <c r="R61" s="54">
        <f t="shared" ref="R61:T61" si="55">SUM(C61,F61,I61,L61,O61)</f>
        <v>28</v>
      </c>
      <c r="S61" s="62">
        <f t="shared" si="55"/>
        <v>12</v>
      </c>
      <c r="T61" s="54">
        <f t="shared" si="55"/>
        <v>16</v>
      </c>
      <c r="U61" s="92">
        <f t="shared" ref="U61:U111" si="57">(R61*100/25)</f>
        <v>112</v>
      </c>
      <c r="V61" s="136">
        <f t="shared" ref="V61:V111" si="58">(S61*100/12)</f>
        <v>100</v>
      </c>
      <c r="W61" s="92">
        <f t="shared" ref="W61:W111" si="59">(T61*100/16)</f>
        <v>100</v>
      </c>
      <c r="Y61" s="137"/>
      <c r="Z61" s="137"/>
    </row>
    <row r="62">
      <c r="A62" s="31">
        <v>51.0</v>
      </c>
      <c r="B62" s="32" t="s">
        <v>69</v>
      </c>
      <c r="C62" s="15">
        <v>2.0</v>
      </c>
      <c r="D62" s="15">
        <v>1.0</v>
      </c>
      <c r="E62" s="15">
        <v>2.0</v>
      </c>
      <c r="F62" s="15">
        <v>1.0</v>
      </c>
      <c r="G62" s="14"/>
      <c r="H62" s="15">
        <v>2.0</v>
      </c>
      <c r="I62" s="15">
        <v>3.0</v>
      </c>
      <c r="J62" s="15">
        <v>1.0</v>
      </c>
      <c r="K62" s="15">
        <v>2.0</v>
      </c>
      <c r="L62" s="15">
        <v>3.0</v>
      </c>
      <c r="M62" s="15">
        <v>2.0</v>
      </c>
      <c r="N62" s="15">
        <v>0.0</v>
      </c>
      <c r="O62" s="15">
        <v>3.0</v>
      </c>
      <c r="P62" s="14"/>
      <c r="Q62" s="15">
        <v>3.0</v>
      </c>
      <c r="R62" s="54">
        <f t="shared" ref="R62:T62" si="56">SUM(C62,F62,I62,L62,O62)</f>
        <v>12</v>
      </c>
      <c r="S62" s="62">
        <f t="shared" si="56"/>
        <v>4</v>
      </c>
      <c r="T62" s="54">
        <f t="shared" si="56"/>
        <v>9</v>
      </c>
      <c r="U62" s="92">
        <f t="shared" si="57"/>
        <v>48</v>
      </c>
      <c r="V62" s="136">
        <f t="shared" si="58"/>
        <v>33.33333333</v>
      </c>
      <c r="W62" s="92">
        <f t="shared" si="59"/>
        <v>56.25</v>
      </c>
    </row>
    <row r="63">
      <c r="A63" s="31">
        <v>52.0</v>
      </c>
      <c r="B63" s="32" t="s">
        <v>70</v>
      </c>
      <c r="C63" s="15">
        <v>1.0</v>
      </c>
      <c r="D63" s="15">
        <v>2.0</v>
      </c>
      <c r="E63" s="15">
        <v>1.0</v>
      </c>
      <c r="F63" s="15">
        <v>2.0</v>
      </c>
      <c r="G63" s="14"/>
      <c r="H63" s="25">
        <v>1.0</v>
      </c>
      <c r="I63" s="15">
        <v>2.0</v>
      </c>
      <c r="J63" s="15">
        <v>2.0</v>
      </c>
      <c r="K63" s="15">
        <v>1.0</v>
      </c>
      <c r="L63" s="15">
        <v>4.0</v>
      </c>
      <c r="M63" s="15">
        <v>2.0</v>
      </c>
      <c r="N63" s="15">
        <v>0.0</v>
      </c>
      <c r="O63" s="15">
        <v>2.0</v>
      </c>
      <c r="P63" s="14"/>
      <c r="Q63" s="15">
        <v>3.0</v>
      </c>
      <c r="R63" s="54">
        <f t="shared" ref="R63:T63" si="60">SUM(C63,F63,I63,L63,O63)</f>
        <v>11</v>
      </c>
      <c r="S63" s="62">
        <f t="shared" si="60"/>
        <v>6</v>
      </c>
      <c r="T63" s="54">
        <f t="shared" si="60"/>
        <v>6</v>
      </c>
      <c r="U63" s="92">
        <f t="shared" si="57"/>
        <v>44</v>
      </c>
      <c r="V63" s="136">
        <f t="shared" si="58"/>
        <v>50</v>
      </c>
      <c r="W63" s="92">
        <f t="shared" si="59"/>
        <v>37.5</v>
      </c>
    </row>
    <row r="64">
      <c r="A64" s="31">
        <v>53.0</v>
      </c>
      <c r="B64" s="32" t="s">
        <v>71</v>
      </c>
      <c r="C64" s="15">
        <v>2.0</v>
      </c>
      <c r="D64" s="15">
        <v>2.0</v>
      </c>
      <c r="E64" s="15">
        <v>2.0</v>
      </c>
      <c r="F64" s="15">
        <v>2.0</v>
      </c>
      <c r="G64" s="14"/>
      <c r="H64" s="15">
        <v>2.0</v>
      </c>
      <c r="I64" s="15">
        <v>3.0</v>
      </c>
      <c r="J64" s="15">
        <v>2.0</v>
      </c>
      <c r="K64" s="15">
        <v>2.0</v>
      </c>
      <c r="L64" s="15">
        <v>3.0</v>
      </c>
      <c r="M64" s="15">
        <v>2.0</v>
      </c>
      <c r="N64" s="15">
        <v>0.0</v>
      </c>
      <c r="O64" s="15">
        <v>3.0</v>
      </c>
      <c r="P64" s="14"/>
      <c r="Q64" s="15">
        <v>4.0</v>
      </c>
      <c r="R64" s="54">
        <f t="shared" ref="R64:T64" si="61">SUM(C64,F64,I64,L64,O64)</f>
        <v>13</v>
      </c>
      <c r="S64" s="62">
        <f t="shared" si="61"/>
        <v>6</v>
      </c>
      <c r="T64" s="54">
        <f t="shared" si="61"/>
        <v>10</v>
      </c>
      <c r="U64" s="92">
        <f t="shared" si="57"/>
        <v>52</v>
      </c>
      <c r="V64" s="136">
        <f t="shared" si="58"/>
        <v>50</v>
      </c>
      <c r="W64" s="92">
        <f t="shared" si="59"/>
        <v>62.5</v>
      </c>
    </row>
    <row r="65">
      <c r="A65" s="31">
        <v>54.0</v>
      </c>
      <c r="B65" s="32" t="s">
        <v>72</v>
      </c>
      <c r="C65" s="15">
        <v>1.0</v>
      </c>
      <c r="D65" s="15">
        <v>2.0</v>
      </c>
      <c r="E65" s="15">
        <v>1.0</v>
      </c>
      <c r="F65" s="15">
        <v>1.0</v>
      </c>
      <c r="G65" s="14"/>
      <c r="H65" s="15">
        <v>1.0</v>
      </c>
      <c r="I65" s="15">
        <v>2.0</v>
      </c>
      <c r="J65" s="15">
        <v>1.0</v>
      </c>
      <c r="K65" s="15">
        <v>2.0</v>
      </c>
      <c r="L65" s="15">
        <v>3.0</v>
      </c>
      <c r="M65" s="15">
        <v>2.0</v>
      </c>
      <c r="N65" s="15">
        <v>0.0</v>
      </c>
      <c r="O65" s="15">
        <v>2.0</v>
      </c>
      <c r="P65" s="14"/>
      <c r="Q65" s="15">
        <v>3.0</v>
      </c>
      <c r="R65" s="54">
        <f t="shared" ref="R65:T65" si="62">SUM(C65,F65,I65,L65,O65)</f>
        <v>9</v>
      </c>
      <c r="S65" s="62">
        <f t="shared" si="62"/>
        <v>5</v>
      </c>
      <c r="T65" s="54">
        <f t="shared" si="62"/>
        <v>7</v>
      </c>
      <c r="U65" s="92">
        <f t="shared" si="57"/>
        <v>36</v>
      </c>
      <c r="V65" s="136">
        <f t="shared" si="58"/>
        <v>41.66666667</v>
      </c>
      <c r="W65" s="92">
        <f t="shared" si="59"/>
        <v>43.75</v>
      </c>
    </row>
    <row r="66">
      <c r="A66" s="31">
        <v>55.0</v>
      </c>
      <c r="B66" s="32" t="s">
        <v>73</v>
      </c>
      <c r="C66" s="15">
        <v>1.0</v>
      </c>
      <c r="D66" s="15">
        <v>2.0</v>
      </c>
      <c r="E66" s="15">
        <v>1.0</v>
      </c>
      <c r="F66" s="15">
        <v>1.0</v>
      </c>
      <c r="G66" s="14"/>
      <c r="H66" s="15">
        <v>1.0</v>
      </c>
      <c r="I66" s="15">
        <v>2.0</v>
      </c>
      <c r="J66" s="15">
        <v>1.0</v>
      </c>
      <c r="K66" s="15">
        <v>2.0</v>
      </c>
      <c r="L66" s="15">
        <v>3.0</v>
      </c>
      <c r="M66" s="15">
        <v>2.0</v>
      </c>
      <c r="N66" s="15">
        <v>0.0</v>
      </c>
      <c r="O66" s="15">
        <v>2.0</v>
      </c>
      <c r="P66" s="14"/>
      <c r="Q66" s="15">
        <v>3.0</v>
      </c>
      <c r="R66" s="54">
        <f t="shared" ref="R66:T66" si="63">SUM(C66,F66,I66,L66,O66)</f>
        <v>9</v>
      </c>
      <c r="S66" s="62">
        <f t="shared" si="63"/>
        <v>5</v>
      </c>
      <c r="T66" s="54">
        <f t="shared" si="63"/>
        <v>7</v>
      </c>
      <c r="U66" s="92">
        <f t="shared" si="57"/>
        <v>36</v>
      </c>
      <c r="V66" s="136">
        <f t="shared" si="58"/>
        <v>41.66666667</v>
      </c>
      <c r="W66" s="92">
        <f t="shared" si="59"/>
        <v>43.75</v>
      </c>
    </row>
    <row r="67">
      <c r="A67" s="31">
        <v>56.0</v>
      </c>
      <c r="B67" s="32" t="s">
        <v>74</v>
      </c>
      <c r="C67" s="15">
        <v>2.0</v>
      </c>
      <c r="D67" s="15">
        <v>2.0</v>
      </c>
      <c r="E67" s="15">
        <v>1.0</v>
      </c>
      <c r="F67" s="15">
        <v>1.0</v>
      </c>
      <c r="G67" s="14"/>
      <c r="H67" s="15">
        <v>2.0</v>
      </c>
      <c r="I67" s="15">
        <v>3.0</v>
      </c>
      <c r="J67" s="15">
        <v>2.0</v>
      </c>
      <c r="K67" s="15">
        <v>2.0</v>
      </c>
      <c r="L67" s="15">
        <v>3.0</v>
      </c>
      <c r="M67" s="15">
        <v>2.0</v>
      </c>
      <c r="N67" s="15">
        <v>0.0</v>
      </c>
      <c r="O67" s="15">
        <v>3.0</v>
      </c>
      <c r="P67" s="14"/>
      <c r="Q67" s="15">
        <v>3.0</v>
      </c>
      <c r="R67" s="54">
        <f t="shared" ref="R67:T67" si="64">SUM(C67,F67,I67,L67,O67)</f>
        <v>12</v>
      </c>
      <c r="S67" s="62">
        <f t="shared" si="64"/>
        <v>6</v>
      </c>
      <c r="T67" s="54">
        <f t="shared" si="64"/>
        <v>8</v>
      </c>
      <c r="U67" s="92">
        <f t="shared" si="57"/>
        <v>48</v>
      </c>
      <c r="V67" s="136">
        <f t="shared" si="58"/>
        <v>50</v>
      </c>
      <c r="W67" s="92">
        <f t="shared" si="59"/>
        <v>50</v>
      </c>
    </row>
    <row r="68">
      <c r="A68" s="31">
        <v>57.0</v>
      </c>
      <c r="B68" s="32" t="s">
        <v>75</v>
      </c>
      <c r="C68" s="15">
        <v>2.0</v>
      </c>
      <c r="D68" s="15">
        <v>1.0</v>
      </c>
      <c r="E68" s="15">
        <v>2.0</v>
      </c>
      <c r="F68" s="15">
        <v>1.0</v>
      </c>
      <c r="G68" s="14"/>
      <c r="H68" s="15">
        <v>2.0</v>
      </c>
      <c r="I68" s="15">
        <v>3.0</v>
      </c>
      <c r="J68" s="15">
        <v>1.0</v>
      </c>
      <c r="K68" s="15">
        <v>2.0</v>
      </c>
      <c r="L68" s="15">
        <v>3.0</v>
      </c>
      <c r="M68" s="15">
        <v>2.0</v>
      </c>
      <c r="N68" s="15">
        <v>0.0</v>
      </c>
      <c r="O68" s="15">
        <v>3.0</v>
      </c>
      <c r="P68" s="14"/>
      <c r="Q68" s="15">
        <v>3.0</v>
      </c>
      <c r="R68" s="54">
        <f t="shared" ref="R68:T68" si="65">SUM(C68,F68,I68,L68,O68)</f>
        <v>12</v>
      </c>
      <c r="S68" s="62">
        <f t="shared" si="65"/>
        <v>4</v>
      </c>
      <c r="T68" s="54">
        <f t="shared" si="65"/>
        <v>9</v>
      </c>
      <c r="U68" s="92">
        <f t="shared" si="57"/>
        <v>48</v>
      </c>
      <c r="V68" s="136">
        <f t="shared" si="58"/>
        <v>33.33333333</v>
      </c>
      <c r="W68" s="92">
        <f t="shared" si="59"/>
        <v>56.25</v>
      </c>
    </row>
    <row r="69">
      <c r="A69" s="31">
        <v>58.0</v>
      </c>
      <c r="B69" s="32" t="s">
        <v>76</v>
      </c>
      <c r="C69" s="15">
        <v>1.0</v>
      </c>
      <c r="D69" s="15">
        <v>2.0</v>
      </c>
      <c r="E69" s="15">
        <v>2.0</v>
      </c>
      <c r="F69" s="15">
        <v>2.0</v>
      </c>
      <c r="G69" s="14"/>
      <c r="H69" s="15">
        <v>1.0</v>
      </c>
      <c r="I69" s="15">
        <v>2.0</v>
      </c>
      <c r="J69" s="15">
        <v>2.0</v>
      </c>
      <c r="K69" s="15">
        <v>2.0</v>
      </c>
      <c r="L69" s="15">
        <v>4.0</v>
      </c>
      <c r="M69" s="15">
        <v>2.0</v>
      </c>
      <c r="N69" s="15">
        <v>0.0</v>
      </c>
      <c r="O69" s="15">
        <v>2.0</v>
      </c>
      <c r="P69" s="14"/>
      <c r="Q69" s="15">
        <v>4.0</v>
      </c>
      <c r="R69" s="54">
        <f t="shared" ref="R69:T69" si="66">SUM(C69,F69,I69,L69,O69)</f>
        <v>11</v>
      </c>
      <c r="S69" s="62">
        <f t="shared" si="66"/>
        <v>6</v>
      </c>
      <c r="T69" s="54">
        <f t="shared" si="66"/>
        <v>9</v>
      </c>
      <c r="U69" s="92">
        <f t="shared" si="57"/>
        <v>44</v>
      </c>
      <c r="V69" s="136">
        <f t="shared" si="58"/>
        <v>50</v>
      </c>
      <c r="W69" s="92">
        <f t="shared" si="59"/>
        <v>56.25</v>
      </c>
    </row>
    <row r="70">
      <c r="A70" s="31">
        <v>59.0</v>
      </c>
      <c r="B70" s="32" t="s">
        <v>77</v>
      </c>
      <c r="C70" s="15">
        <v>0.0</v>
      </c>
      <c r="D70" s="15">
        <v>0.0</v>
      </c>
      <c r="E70" s="15">
        <v>1.0</v>
      </c>
      <c r="F70" s="15">
        <v>0.0</v>
      </c>
      <c r="G70" s="14"/>
      <c r="H70" s="15">
        <v>1.0</v>
      </c>
      <c r="I70" s="15">
        <v>2.0</v>
      </c>
      <c r="J70" s="15">
        <v>0.0</v>
      </c>
      <c r="K70" s="15">
        <v>2.0</v>
      </c>
      <c r="L70" s="15">
        <v>2.0</v>
      </c>
      <c r="M70" s="15">
        <v>1.0</v>
      </c>
      <c r="N70" s="15">
        <v>0.0</v>
      </c>
      <c r="O70" s="15">
        <v>1.0</v>
      </c>
      <c r="P70" s="14"/>
      <c r="Q70" s="15">
        <v>1.0</v>
      </c>
      <c r="R70" s="54">
        <f t="shared" ref="R70:T70" si="67">SUM(C70,F70,I70,L70,O70)</f>
        <v>5</v>
      </c>
      <c r="S70" s="62">
        <f t="shared" si="67"/>
        <v>1</v>
      </c>
      <c r="T70" s="54">
        <f t="shared" si="67"/>
        <v>5</v>
      </c>
      <c r="U70" s="92">
        <f t="shared" si="57"/>
        <v>20</v>
      </c>
      <c r="V70" s="136">
        <f t="shared" si="58"/>
        <v>8.333333333</v>
      </c>
      <c r="W70" s="92">
        <f t="shared" si="59"/>
        <v>31.25</v>
      </c>
    </row>
    <row r="71">
      <c r="A71" s="31">
        <v>60.0</v>
      </c>
      <c r="B71" s="32" t="s">
        <v>78</v>
      </c>
      <c r="C71" s="15">
        <v>2.0</v>
      </c>
      <c r="D71" s="15">
        <v>1.0</v>
      </c>
      <c r="E71" s="15">
        <v>2.0</v>
      </c>
      <c r="F71" s="15">
        <v>1.0</v>
      </c>
      <c r="G71" s="14"/>
      <c r="H71" s="15">
        <v>2.0</v>
      </c>
      <c r="I71" s="15">
        <v>3.0</v>
      </c>
      <c r="J71" s="15">
        <v>1.0</v>
      </c>
      <c r="K71" s="15">
        <v>2.0</v>
      </c>
      <c r="L71" s="126">
        <v>3.0</v>
      </c>
      <c r="M71" s="15">
        <v>2.0</v>
      </c>
      <c r="N71" s="15">
        <v>0.0</v>
      </c>
      <c r="O71" s="15">
        <v>3.0</v>
      </c>
      <c r="P71" s="14"/>
      <c r="Q71" s="15">
        <v>3.0</v>
      </c>
      <c r="R71" s="54">
        <f t="shared" ref="R71:T71" si="68">SUM(C71,F71,I71,L71,O71)</f>
        <v>12</v>
      </c>
      <c r="S71" s="62">
        <f t="shared" si="68"/>
        <v>4</v>
      </c>
      <c r="T71" s="54">
        <f t="shared" si="68"/>
        <v>9</v>
      </c>
      <c r="U71" s="92">
        <f t="shared" si="57"/>
        <v>48</v>
      </c>
      <c r="V71" s="136">
        <f t="shared" si="58"/>
        <v>33.33333333</v>
      </c>
      <c r="W71" s="92">
        <f t="shared" si="59"/>
        <v>56.25</v>
      </c>
    </row>
    <row r="72">
      <c r="A72" s="31">
        <v>61.0</v>
      </c>
      <c r="B72" s="32" t="s">
        <v>79</v>
      </c>
      <c r="C72" s="15">
        <v>1.0</v>
      </c>
      <c r="D72" s="15">
        <v>1.0</v>
      </c>
      <c r="E72" s="15">
        <v>0.0</v>
      </c>
      <c r="F72" s="15">
        <v>0.0</v>
      </c>
      <c r="G72" s="14"/>
      <c r="H72" s="15">
        <v>1.0</v>
      </c>
      <c r="I72" s="15">
        <v>2.0</v>
      </c>
      <c r="J72" s="15">
        <v>0.0</v>
      </c>
      <c r="K72" s="15">
        <v>1.0</v>
      </c>
      <c r="L72" s="126">
        <v>2.0</v>
      </c>
      <c r="M72" s="15">
        <v>1.0</v>
      </c>
      <c r="N72" s="15">
        <v>0.0</v>
      </c>
      <c r="O72" s="15">
        <v>2.0</v>
      </c>
      <c r="P72" s="14"/>
      <c r="Q72" s="15">
        <v>1.0</v>
      </c>
      <c r="R72" s="54">
        <f t="shared" ref="R72:T72" si="69">SUM(C72,F72,I72,L72,O72)</f>
        <v>7</v>
      </c>
      <c r="S72" s="62">
        <f t="shared" si="69"/>
        <v>2</v>
      </c>
      <c r="T72" s="54">
        <f t="shared" si="69"/>
        <v>3</v>
      </c>
      <c r="U72" s="92">
        <f t="shared" si="57"/>
        <v>28</v>
      </c>
      <c r="V72" s="136">
        <f t="shared" si="58"/>
        <v>16.66666667</v>
      </c>
      <c r="W72" s="92">
        <f t="shared" si="59"/>
        <v>18.75</v>
      </c>
    </row>
    <row r="73">
      <c r="A73" s="31">
        <v>62.0</v>
      </c>
      <c r="B73" s="32" t="s">
        <v>80</v>
      </c>
      <c r="C73" s="15">
        <v>2.0</v>
      </c>
      <c r="D73" s="15">
        <v>1.0</v>
      </c>
      <c r="E73" s="15">
        <v>1.0</v>
      </c>
      <c r="F73" s="15">
        <v>2.0</v>
      </c>
      <c r="G73" s="14"/>
      <c r="H73" s="15">
        <v>2.0</v>
      </c>
      <c r="I73" s="15">
        <v>3.0</v>
      </c>
      <c r="J73" s="15">
        <v>2.0</v>
      </c>
      <c r="K73" s="15">
        <v>0.0</v>
      </c>
      <c r="L73" s="126">
        <v>4.0</v>
      </c>
      <c r="M73" s="15">
        <v>2.0</v>
      </c>
      <c r="N73" s="15">
        <v>0.0</v>
      </c>
      <c r="O73" s="15">
        <v>3.0</v>
      </c>
      <c r="P73" s="14"/>
      <c r="Q73" s="15">
        <v>3.0</v>
      </c>
      <c r="R73" s="54">
        <f t="shared" ref="R73:T73" si="70">SUM(C73,F73,I73,L73,O73)</f>
        <v>14</v>
      </c>
      <c r="S73" s="62">
        <f t="shared" si="70"/>
        <v>5</v>
      </c>
      <c r="T73" s="54">
        <f t="shared" si="70"/>
        <v>6</v>
      </c>
      <c r="U73" s="92">
        <f t="shared" si="57"/>
        <v>56</v>
      </c>
      <c r="V73" s="136">
        <f t="shared" si="58"/>
        <v>41.66666667</v>
      </c>
      <c r="W73" s="92">
        <f t="shared" si="59"/>
        <v>37.5</v>
      </c>
    </row>
    <row r="74">
      <c r="A74" s="31">
        <v>63.0</v>
      </c>
      <c r="B74" s="32" t="s">
        <v>81</v>
      </c>
      <c r="C74" s="15">
        <v>1.0</v>
      </c>
      <c r="D74" s="15">
        <v>2.0</v>
      </c>
      <c r="E74" s="15">
        <v>2.0</v>
      </c>
      <c r="F74" s="15">
        <v>2.0</v>
      </c>
      <c r="G74" s="14"/>
      <c r="H74" s="15">
        <v>2.0</v>
      </c>
      <c r="I74" s="15">
        <v>3.0</v>
      </c>
      <c r="J74" s="15">
        <v>2.0</v>
      </c>
      <c r="K74" s="15">
        <v>2.0</v>
      </c>
      <c r="L74" s="126">
        <v>4.0</v>
      </c>
      <c r="M74" s="15">
        <v>1.0</v>
      </c>
      <c r="N74" s="15">
        <v>0.0</v>
      </c>
      <c r="O74" s="15">
        <v>2.0</v>
      </c>
      <c r="P74" s="14"/>
      <c r="Q74" s="15">
        <v>3.0</v>
      </c>
      <c r="R74" s="54">
        <f t="shared" ref="R74:T74" si="71">SUM(C74,F74,I74,L74,O74)</f>
        <v>12</v>
      </c>
      <c r="S74" s="62">
        <f t="shared" si="71"/>
        <v>5</v>
      </c>
      <c r="T74" s="54">
        <f t="shared" si="71"/>
        <v>9</v>
      </c>
      <c r="U74" s="92">
        <f t="shared" si="57"/>
        <v>48</v>
      </c>
      <c r="V74" s="136">
        <f t="shared" si="58"/>
        <v>41.66666667</v>
      </c>
      <c r="W74" s="92">
        <f t="shared" si="59"/>
        <v>56.25</v>
      </c>
    </row>
    <row r="75">
      <c r="A75" s="31">
        <v>64.0</v>
      </c>
      <c r="B75" s="32" t="s">
        <v>82</v>
      </c>
      <c r="C75" s="15">
        <v>2.0</v>
      </c>
      <c r="D75" s="15">
        <v>1.0</v>
      </c>
      <c r="E75" s="15">
        <v>2.0</v>
      </c>
      <c r="F75" s="15">
        <v>2.0</v>
      </c>
      <c r="G75" s="14"/>
      <c r="H75" s="15">
        <v>0.0</v>
      </c>
      <c r="I75" s="15">
        <v>2.0</v>
      </c>
      <c r="J75" s="15">
        <v>2.0</v>
      </c>
      <c r="K75" s="15">
        <v>1.0</v>
      </c>
      <c r="L75" s="126">
        <v>3.0</v>
      </c>
      <c r="M75" s="15">
        <v>2.0</v>
      </c>
      <c r="N75" s="15">
        <v>0.0</v>
      </c>
      <c r="O75" s="15">
        <v>2.0</v>
      </c>
      <c r="P75" s="14"/>
      <c r="Q75" s="15">
        <v>4.0</v>
      </c>
      <c r="R75" s="54">
        <f t="shared" ref="R75:T75" si="72">SUM(C75,F75,I75,L75,O75)</f>
        <v>11</v>
      </c>
      <c r="S75" s="62">
        <f t="shared" si="72"/>
        <v>5</v>
      </c>
      <c r="T75" s="54">
        <f t="shared" si="72"/>
        <v>7</v>
      </c>
      <c r="U75" s="92">
        <f t="shared" si="57"/>
        <v>44</v>
      </c>
      <c r="V75" s="136">
        <f t="shared" si="58"/>
        <v>41.66666667</v>
      </c>
      <c r="W75" s="92">
        <f t="shared" si="59"/>
        <v>43.75</v>
      </c>
    </row>
    <row r="76">
      <c r="A76" s="31">
        <v>65.0</v>
      </c>
      <c r="B76" s="32" t="s">
        <v>83</v>
      </c>
      <c r="C76" s="15">
        <v>1.0</v>
      </c>
      <c r="D76" s="15">
        <v>2.0</v>
      </c>
      <c r="E76" s="15">
        <v>2.0</v>
      </c>
      <c r="F76" s="15">
        <v>2.0</v>
      </c>
      <c r="G76" s="14"/>
      <c r="H76" s="15">
        <v>1.0</v>
      </c>
      <c r="I76" s="15">
        <v>2.0</v>
      </c>
      <c r="J76" s="15">
        <v>2.0</v>
      </c>
      <c r="K76" s="15">
        <v>2.0</v>
      </c>
      <c r="L76" s="126">
        <v>4.0</v>
      </c>
      <c r="M76" s="15">
        <v>2.0</v>
      </c>
      <c r="N76" s="15">
        <v>0.0</v>
      </c>
      <c r="O76" s="15">
        <v>2.0</v>
      </c>
      <c r="P76" s="14"/>
      <c r="Q76" s="15">
        <v>4.0</v>
      </c>
      <c r="R76" s="54">
        <f t="shared" ref="R76:T76" si="73">SUM(C76,F76,I76,L76,O76)</f>
        <v>11</v>
      </c>
      <c r="S76" s="62">
        <f t="shared" si="73"/>
        <v>6</v>
      </c>
      <c r="T76" s="54">
        <f t="shared" si="73"/>
        <v>9</v>
      </c>
      <c r="U76" s="92">
        <f t="shared" si="57"/>
        <v>44</v>
      </c>
      <c r="V76" s="136">
        <f t="shared" si="58"/>
        <v>50</v>
      </c>
      <c r="W76" s="92">
        <f t="shared" si="59"/>
        <v>56.25</v>
      </c>
    </row>
    <row r="77">
      <c r="A77" s="31">
        <v>66.0</v>
      </c>
      <c r="B77" s="32" t="s">
        <v>84</v>
      </c>
      <c r="C77" s="15">
        <v>1.0</v>
      </c>
      <c r="D77" s="15">
        <v>1.0</v>
      </c>
      <c r="E77" s="15">
        <v>1.0</v>
      </c>
      <c r="F77" s="15">
        <v>0.0</v>
      </c>
      <c r="G77" s="14"/>
      <c r="H77" s="15">
        <v>1.0</v>
      </c>
      <c r="I77" s="15">
        <v>2.0</v>
      </c>
      <c r="J77" s="15">
        <v>1.0</v>
      </c>
      <c r="K77" s="15">
        <v>1.0</v>
      </c>
      <c r="L77" s="126">
        <v>2.0</v>
      </c>
      <c r="M77" s="15">
        <v>2.0</v>
      </c>
      <c r="N77" s="15">
        <v>0.0</v>
      </c>
      <c r="O77" s="15">
        <v>2.0</v>
      </c>
      <c r="P77" s="14"/>
      <c r="Q77" s="15">
        <v>1.0</v>
      </c>
      <c r="R77" s="54">
        <f t="shared" ref="R77:T77" si="74">SUM(C77,F77,I77,L77,O77)</f>
        <v>7</v>
      </c>
      <c r="S77" s="62">
        <f t="shared" si="74"/>
        <v>4</v>
      </c>
      <c r="T77" s="54">
        <f t="shared" si="74"/>
        <v>4</v>
      </c>
      <c r="U77" s="92">
        <f t="shared" si="57"/>
        <v>28</v>
      </c>
      <c r="V77" s="136">
        <f t="shared" si="58"/>
        <v>33.33333333</v>
      </c>
      <c r="W77" s="92">
        <f t="shared" si="59"/>
        <v>25</v>
      </c>
    </row>
    <row r="78">
      <c r="A78" s="31">
        <v>67.0</v>
      </c>
      <c r="B78" s="32" t="s">
        <v>85</v>
      </c>
      <c r="C78" s="15">
        <v>0.0</v>
      </c>
      <c r="D78" s="15">
        <v>0.0</v>
      </c>
      <c r="E78" s="15">
        <v>0.0</v>
      </c>
      <c r="F78" s="15">
        <v>0.0</v>
      </c>
      <c r="G78" s="14"/>
      <c r="H78" s="15">
        <v>0.0</v>
      </c>
      <c r="I78" s="15">
        <v>0.0</v>
      </c>
      <c r="J78" s="15">
        <v>0.0</v>
      </c>
      <c r="K78" s="15">
        <v>0.0</v>
      </c>
      <c r="L78" s="15">
        <v>0.0</v>
      </c>
      <c r="M78" s="15">
        <v>1.0</v>
      </c>
      <c r="N78" s="15">
        <v>0.0</v>
      </c>
      <c r="O78" s="15">
        <v>0.0</v>
      </c>
      <c r="P78" s="14"/>
      <c r="Q78" s="15">
        <v>0.0</v>
      </c>
      <c r="R78" s="54">
        <f t="shared" ref="R78:T78" si="75">SUM(C78,F78,I78,L78,O78)</f>
        <v>0</v>
      </c>
      <c r="S78" s="62">
        <f t="shared" si="75"/>
        <v>1</v>
      </c>
      <c r="T78" s="54">
        <f t="shared" si="75"/>
        <v>0</v>
      </c>
      <c r="U78" s="92">
        <f t="shared" si="57"/>
        <v>0</v>
      </c>
      <c r="V78" s="136">
        <f t="shared" si="58"/>
        <v>8.333333333</v>
      </c>
      <c r="W78" s="92">
        <f t="shared" si="59"/>
        <v>0</v>
      </c>
    </row>
    <row r="79">
      <c r="A79" s="31">
        <v>68.0</v>
      </c>
      <c r="B79" s="32" t="s">
        <v>86</v>
      </c>
      <c r="C79" s="15">
        <v>1.0</v>
      </c>
      <c r="D79" s="15">
        <v>2.0</v>
      </c>
      <c r="E79" s="15">
        <v>2.0</v>
      </c>
      <c r="F79" s="15">
        <v>2.0</v>
      </c>
      <c r="G79" s="14"/>
      <c r="H79" s="15">
        <v>1.0</v>
      </c>
      <c r="I79" s="15">
        <v>2.0</v>
      </c>
      <c r="J79" s="15">
        <v>2.0</v>
      </c>
      <c r="K79" s="15">
        <v>2.0</v>
      </c>
      <c r="L79" s="126">
        <v>4.0</v>
      </c>
      <c r="M79" s="15">
        <v>2.0</v>
      </c>
      <c r="N79" s="15">
        <v>0.0</v>
      </c>
      <c r="O79" s="15">
        <v>2.0</v>
      </c>
      <c r="P79" s="14"/>
      <c r="Q79" s="15">
        <v>4.0</v>
      </c>
      <c r="R79" s="54">
        <f t="shared" ref="R79:T79" si="76">SUM(C79,F79,I79,L79,O79)</f>
        <v>11</v>
      </c>
      <c r="S79" s="62">
        <f t="shared" si="76"/>
        <v>6</v>
      </c>
      <c r="T79" s="54">
        <f t="shared" si="76"/>
        <v>9</v>
      </c>
      <c r="U79" s="92">
        <f t="shared" si="57"/>
        <v>44</v>
      </c>
      <c r="V79" s="136">
        <f t="shared" si="58"/>
        <v>50</v>
      </c>
      <c r="W79" s="92">
        <f t="shared" si="59"/>
        <v>56.25</v>
      </c>
    </row>
    <row r="80">
      <c r="A80" s="31">
        <v>69.0</v>
      </c>
      <c r="B80" s="32" t="s">
        <v>87</v>
      </c>
      <c r="C80" s="15">
        <v>1.0</v>
      </c>
      <c r="D80" s="15">
        <v>2.0</v>
      </c>
      <c r="E80" s="15">
        <v>2.0</v>
      </c>
      <c r="F80" s="15">
        <v>2.0</v>
      </c>
      <c r="G80" s="14"/>
      <c r="H80" s="15">
        <v>1.0</v>
      </c>
      <c r="I80" s="15">
        <v>2.0</v>
      </c>
      <c r="J80" s="15">
        <v>2.0</v>
      </c>
      <c r="K80" s="15">
        <v>2.0</v>
      </c>
      <c r="L80" s="126">
        <v>4.0</v>
      </c>
      <c r="M80" s="15">
        <v>2.0</v>
      </c>
      <c r="N80" s="15">
        <v>0.0</v>
      </c>
      <c r="O80" s="15">
        <v>2.0</v>
      </c>
      <c r="P80" s="14"/>
      <c r="Q80" s="15">
        <v>4.0</v>
      </c>
      <c r="R80" s="54">
        <f t="shared" ref="R80:T80" si="77">SUM(C80,F80,I80,L80,O80)</f>
        <v>11</v>
      </c>
      <c r="S80" s="62">
        <f t="shared" si="77"/>
        <v>6</v>
      </c>
      <c r="T80" s="54">
        <f t="shared" si="77"/>
        <v>9</v>
      </c>
      <c r="U80" s="92">
        <f t="shared" si="57"/>
        <v>44</v>
      </c>
      <c r="V80" s="136">
        <f t="shared" si="58"/>
        <v>50</v>
      </c>
      <c r="W80" s="92">
        <f t="shared" si="59"/>
        <v>56.25</v>
      </c>
    </row>
    <row r="81">
      <c r="A81" s="31">
        <v>70.0</v>
      </c>
      <c r="B81" s="32" t="s">
        <v>88</v>
      </c>
      <c r="C81" s="15">
        <v>1.0</v>
      </c>
      <c r="D81" s="15">
        <v>2.0</v>
      </c>
      <c r="E81" s="15">
        <v>1.0</v>
      </c>
      <c r="F81" s="15">
        <v>1.0</v>
      </c>
      <c r="G81" s="14"/>
      <c r="H81" s="15">
        <v>1.0</v>
      </c>
      <c r="I81" s="15">
        <v>2.0</v>
      </c>
      <c r="J81" s="15">
        <v>1.0</v>
      </c>
      <c r="K81" s="15">
        <v>2.0</v>
      </c>
      <c r="L81" s="126">
        <v>3.0</v>
      </c>
      <c r="M81" s="15">
        <v>1.0</v>
      </c>
      <c r="N81" s="15">
        <v>0.0</v>
      </c>
      <c r="O81" s="15">
        <v>2.0</v>
      </c>
      <c r="P81" s="14"/>
      <c r="Q81" s="15">
        <v>2.0</v>
      </c>
      <c r="R81" s="54">
        <f t="shared" ref="R81:T81" si="78">SUM(C81,F81,I81,L81,O81)</f>
        <v>9</v>
      </c>
      <c r="S81" s="62">
        <f t="shared" si="78"/>
        <v>4</v>
      </c>
      <c r="T81" s="54">
        <f t="shared" si="78"/>
        <v>6</v>
      </c>
      <c r="U81" s="92">
        <f t="shared" si="57"/>
        <v>36</v>
      </c>
      <c r="V81" s="136">
        <f t="shared" si="58"/>
        <v>33.33333333</v>
      </c>
      <c r="W81" s="92">
        <f t="shared" si="59"/>
        <v>37.5</v>
      </c>
    </row>
    <row r="82">
      <c r="A82" s="31">
        <v>71.0</v>
      </c>
      <c r="B82" s="32" t="s">
        <v>89</v>
      </c>
      <c r="C82" s="15">
        <v>2.0</v>
      </c>
      <c r="D82" s="15">
        <v>1.0</v>
      </c>
      <c r="E82" s="15">
        <v>1.0</v>
      </c>
      <c r="F82" s="15">
        <v>1.0</v>
      </c>
      <c r="G82" s="14"/>
      <c r="H82" s="15">
        <v>0.0</v>
      </c>
      <c r="I82" s="15">
        <v>2.0</v>
      </c>
      <c r="J82" s="15">
        <v>1.0</v>
      </c>
      <c r="K82" s="15">
        <v>1.0</v>
      </c>
      <c r="L82" s="126">
        <v>2.0</v>
      </c>
      <c r="M82" s="15">
        <v>2.0</v>
      </c>
      <c r="N82" s="15">
        <v>0.0</v>
      </c>
      <c r="O82" s="15">
        <v>2.0</v>
      </c>
      <c r="P82" s="14"/>
      <c r="Q82" s="15">
        <v>3.0</v>
      </c>
      <c r="R82" s="54">
        <f t="shared" ref="R82:T82" si="79">SUM(C82,F82,I82,L82,O82)</f>
        <v>9</v>
      </c>
      <c r="S82" s="62">
        <f t="shared" si="79"/>
        <v>4</v>
      </c>
      <c r="T82" s="54">
        <f t="shared" si="79"/>
        <v>5</v>
      </c>
      <c r="U82" s="92">
        <f t="shared" si="57"/>
        <v>36</v>
      </c>
      <c r="V82" s="136">
        <f t="shared" si="58"/>
        <v>33.33333333</v>
      </c>
      <c r="W82" s="92">
        <f t="shared" si="59"/>
        <v>31.25</v>
      </c>
    </row>
    <row r="83">
      <c r="A83" s="31">
        <v>72.0</v>
      </c>
      <c r="B83" s="32" t="s">
        <v>90</v>
      </c>
      <c r="C83" s="15">
        <v>0.0</v>
      </c>
      <c r="D83" s="15">
        <v>0.0</v>
      </c>
      <c r="E83" s="15">
        <v>1.0</v>
      </c>
      <c r="F83" s="15">
        <v>0.0</v>
      </c>
      <c r="G83" s="14"/>
      <c r="H83" s="15">
        <v>0.0</v>
      </c>
      <c r="I83" s="15">
        <v>0.0</v>
      </c>
      <c r="J83" s="15">
        <v>0.0</v>
      </c>
      <c r="K83" s="15">
        <v>1.0</v>
      </c>
      <c r="L83" s="15">
        <v>0.0</v>
      </c>
      <c r="M83" s="15">
        <v>1.0</v>
      </c>
      <c r="N83" s="15">
        <v>0.0</v>
      </c>
      <c r="O83" s="15">
        <v>0.0</v>
      </c>
      <c r="P83" s="14"/>
      <c r="Q83" s="15">
        <v>1.0</v>
      </c>
      <c r="R83" s="54">
        <f t="shared" ref="R83:T83" si="80">SUM(C83,F83,I83,L83,O83)</f>
        <v>0</v>
      </c>
      <c r="S83" s="62">
        <f t="shared" si="80"/>
        <v>1</v>
      </c>
      <c r="T83" s="54">
        <f t="shared" si="80"/>
        <v>3</v>
      </c>
      <c r="U83" s="92">
        <f t="shared" si="57"/>
        <v>0</v>
      </c>
      <c r="V83" s="136">
        <f t="shared" si="58"/>
        <v>8.333333333</v>
      </c>
      <c r="W83" s="92">
        <f t="shared" si="59"/>
        <v>18.75</v>
      </c>
    </row>
    <row r="84">
      <c r="A84" s="31">
        <v>73.0</v>
      </c>
      <c r="B84" s="32" t="s">
        <v>91</v>
      </c>
      <c r="C84" s="15">
        <v>1.0</v>
      </c>
      <c r="D84" s="15">
        <v>2.0</v>
      </c>
      <c r="E84" s="15">
        <v>2.0</v>
      </c>
      <c r="F84" s="15">
        <v>2.0</v>
      </c>
      <c r="G84" s="14"/>
      <c r="H84" s="15">
        <v>2.0</v>
      </c>
      <c r="I84" s="15">
        <v>3.0</v>
      </c>
      <c r="J84" s="15">
        <v>2.0</v>
      </c>
      <c r="K84" s="15">
        <v>2.0</v>
      </c>
      <c r="L84" s="126">
        <v>4.0</v>
      </c>
      <c r="M84" s="15">
        <v>2.0</v>
      </c>
      <c r="N84" s="15">
        <v>0.0</v>
      </c>
      <c r="O84" s="15">
        <v>3.0</v>
      </c>
      <c r="P84" s="14"/>
      <c r="Q84" s="15">
        <v>4.0</v>
      </c>
      <c r="R84" s="54">
        <f t="shared" ref="R84:T84" si="81">SUM(C84,F84,I84,L84,O84)</f>
        <v>13</v>
      </c>
      <c r="S84" s="62">
        <f t="shared" si="81"/>
        <v>6</v>
      </c>
      <c r="T84" s="54">
        <f t="shared" si="81"/>
        <v>10</v>
      </c>
      <c r="U84" s="92">
        <f t="shared" si="57"/>
        <v>52</v>
      </c>
      <c r="V84" s="136">
        <f t="shared" si="58"/>
        <v>50</v>
      </c>
      <c r="W84" s="92">
        <f t="shared" si="59"/>
        <v>62.5</v>
      </c>
    </row>
    <row r="85">
      <c r="A85" s="31">
        <v>74.0</v>
      </c>
      <c r="B85" s="32" t="s">
        <v>92</v>
      </c>
      <c r="C85" s="15">
        <v>0.0</v>
      </c>
      <c r="D85" s="15">
        <v>1.0</v>
      </c>
      <c r="E85" s="15">
        <v>0.0</v>
      </c>
      <c r="F85" s="15">
        <v>0.0</v>
      </c>
      <c r="G85" s="14"/>
      <c r="H85" s="15">
        <v>1.0</v>
      </c>
      <c r="I85" s="15">
        <v>1.0</v>
      </c>
      <c r="J85" s="15">
        <v>0.0</v>
      </c>
      <c r="K85" s="15">
        <v>1.0</v>
      </c>
      <c r="L85" s="126">
        <v>2.0</v>
      </c>
      <c r="M85" s="15">
        <v>1.0</v>
      </c>
      <c r="N85" s="15">
        <v>0.0</v>
      </c>
      <c r="O85" s="15">
        <v>1.0</v>
      </c>
      <c r="P85" s="14"/>
      <c r="Q85" s="15">
        <v>0.0</v>
      </c>
      <c r="R85" s="54">
        <f t="shared" ref="R85:T85" si="82">SUM(C85,F85,I85,L85,O85)</f>
        <v>4</v>
      </c>
      <c r="S85" s="62">
        <f t="shared" si="82"/>
        <v>2</v>
      </c>
      <c r="T85" s="54">
        <f t="shared" si="82"/>
        <v>2</v>
      </c>
      <c r="U85" s="92">
        <f t="shared" si="57"/>
        <v>16</v>
      </c>
      <c r="V85" s="136">
        <f t="shared" si="58"/>
        <v>16.66666667</v>
      </c>
      <c r="W85" s="92">
        <f t="shared" si="59"/>
        <v>12.5</v>
      </c>
    </row>
    <row r="86">
      <c r="A86" s="31">
        <v>75.0</v>
      </c>
      <c r="B86" s="32" t="s">
        <v>93</v>
      </c>
      <c r="C86" s="15">
        <v>2.0</v>
      </c>
      <c r="D86" s="15">
        <v>2.0</v>
      </c>
      <c r="E86" s="15">
        <v>2.0</v>
      </c>
      <c r="F86" s="15">
        <v>2.0</v>
      </c>
      <c r="G86" s="14"/>
      <c r="H86" s="15">
        <v>2.0</v>
      </c>
      <c r="I86" s="15">
        <v>3.0</v>
      </c>
      <c r="J86" s="15">
        <v>2.0</v>
      </c>
      <c r="K86" s="15">
        <v>2.0</v>
      </c>
      <c r="L86" s="126">
        <v>4.0</v>
      </c>
      <c r="M86" s="15">
        <v>2.0</v>
      </c>
      <c r="N86" s="15">
        <v>0.0</v>
      </c>
      <c r="O86" s="15">
        <v>3.0</v>
      </c>
      <c r="P86" s="14"/>
      <c r="Q86" s="15">
        <v>4.0</v>
      </c>
      <c r="R86" s="54">
        <f t="shared" ref="R86:T86" si="83">SUM(C86,F86,I86,L86,O86)</f>
        <v>14</v>
      </c>
      <c r="S86" s="62">
        <f t="shared" si="83"/>
        <v>6</v>
      </c>
      <c r="T86" s="54">
        <f t="shared" si="83"/>
        <v>10</v>
      </c>
      <c r="U86" s="92">
        <f t="shared" si="57"/>
        <v>56</v>
      </c>
      <c r="V86" s="136">
        <f t="shared" si="58"/>
        <v>50</v>
      </c>
      <c r="W86" s="92">
        <f t="shared" si="59"/>
        <v>62.5</v>
      </c>
    </row>
    <row r="87">
      <c r="A87" s="31">
        <v>76.0</v>
      </c>
      <c r="B87" s="32" t="s">
        <v>94</v>
      </c>
      <c r="C87" s="15">
        <v>0.0</v>
      </c>
      <c r="D87" s="15">
        <v>0.0</v>
      </c>
      <c r="E87" s="15">
        <v>0.0</v>
      </c>
      <c r="F87" s="15">
        <v>0.0</v>
      </c>
      <c r="G87" s="14"/>
      <c r="H87" s="15">
        <v>0.0</v>
      </c>
      <c r="I87" s="15">
        <v>0.0</v>
      </c>
      <c r="J87" s="15">
        <v>0.0</v>
      </c>
      <c r="K87" s="15">
        <v>0.0</v>
      </c>
      <c r="L87" s="126">
        <v>1.0</v>
      </c>
      <c r="M87" s="15">
        <v>1.0</v>
      </c>
      <c r="N87" s="15">
        <v>0.0</v>
      </c>
      <c r="O87" s="15">
        <v>0.0</v>
      </c>
      <c r="P87" s="14"/>
      <c r="Q87" s="15">
        <v>0.0</v>
      </c>
      <c r="R87" s="54">
        <f t="shared" ref="R87:T87" si="84">SUM(C87,F87,I87,L87,O87)</f>
        <v>1</v>
      </c>
      <c r="S87" s="62">
        <f t="shared" si="84"/>
        <v>1</v>
      </c>
      <c r="T87" s="54">
        <f t="shared" si="84"/>
        <v>0</v>
      </c>
      <c r="U87" s="92">
        <f t="shared" si="57"/>
        <v>4</v>
      </c>
      <c r="V87" s="136">
        <f t="shared" si="58"/>
        <v>8.333333333</v>
      </c>
      <c r="W87" s="92">
        <f t="shared" si="59"/>
        <v>0</v>
      </c>
    </row>
    <row r="88">
      <c r="A88" s="31">
        <v>77.0</v>
      </c>
      <c r="B88" s="32" t="s">
        <v>95</v>
      </c>
      <c r="C88" s="15">
        <v>1.0</v>
      </c>
      <c r="D88" s="15">
        <v>1.0</v>
      </c>
      <c r="E88" s="15">
        <v>2.0</v>
      </c>
      <c r="F88" s="15">
        <v>2.0</v>
      </c>
      <c r="G88" s="14"/>
      <c r="H88" s="15">
        <v>0.0</v>
      </c>
      <c r="I88" s="15">
        <v>1.0</v>
      </c>
      <c r="J88" s="15">
        <v>2.0</v>
      </c>
      <c r="K88" s="15">
        <v>1.0</v>
      </c>
      <c r="L88" s="126">
        <v>3.0</v>
      </c>
      <c r="M88" s="15">
        <v>2.0</v>
      </c>
      <c r="N88" s="15">
        <v>0.0</v>
      </c>
      <c r="O88" s="15">
        <v>1.0</v>
      </c>
      <c r="P88" s="14"/>
      <c r="Q88" s="15">
        <v>4.0</v>
      </c>
      <c r="R88" s="54">
        <f t="shared" ref="R88:T88" si="85">SUM(C88,F88,I88,L88,O88)</f>
        <v>8</v>
      </c>
      <c r="S88" s="62">
        <f t="shared" si="85"/>
        <v>5</v>
      </c>
      <c r="T88" s="54">
        <f t="shared" si="85"/>
        <v>7</v>
      </c>
      <c r="U88" s="92">
        <f t="shared" si="57"/>
        <v>32</v>
      </c>
      <c r="V88" s="136">
        <f t="shared" si="58"/>
        <v>41.66666667</v>
      </c>
      <c r="W88" s="92">
        <f t="shared" si="59"/>
        <v>43.75</v>
      </c>
    </row>
    <row r="89">
      <c r="A89" s="31">
        <v>78.0</v>
      </c>
      <c r="B89" s="32" t="s">
        <v>96</v>
      </c>
      <c r="C89" s="15">
        <v>1.0</v>
      </c>
      <c r="D89" s="15">
        <v>2.0</v>
      </c>
      <c r="E89" s="15">
        <v>2.0</v>
      </c>
      <c r="F89" s="15">
        <v>2.0</v>
      </c>
      <c r="G89" s="14"/>
      <c r="H89" s="15">
        <v>1.0</v>
      </c>
      <c r="I89" s="15">
        <v>2.0</v>
      </c>
      <c r="J89" s="15">
        <v>2.0</v>
      </c>
      <c r="K89" s="15">
        <v>2.0</v>
      </c>
      <c r="L89" s="126">
        <v>4.0</v>
      </c>
      <c r="M89" s="15">
        <v>2.0</v>
      </c>
      <c r="N89" s="15">
        <v>0.0</v>
      </c>
      <c r="O89" s="15">
        <v>2.0</v>
      </c>
      <c r="P89" s="14"/>
      <c r="Q89" s="15">
        <v>4.0</v>
      </c>
      <c r="R89" s="54">
        <f t="shared" ref="R89:T89" si="86">SUM(C89,F89,I89,L89,O89)</f>
        <v>11</v>
      </c>
      <c r="S89" s="62">
        <f t="shared" si="86"/>
        <v>6</v>
      </c>
      <c r="T89" s="54">
        <f t="shared" si="86"/>
        <v>9</v>
      </c>
      <c r="U89" s="92">
        <f t="shared" si="57"/>
        <v>44</v>
      </c>
      <c r="V89" s="136">
        <f t="shared" si="58"/>
        <v>50</v>
      </c>
      <c r="W89" s="92">
        <f t="shared" si="59"/>
        <v>56.25</v>
      </c>
    </row>
    <row r="90">
      <c r="A90" s="31">
        <v>79.0</v>
      </c>
      <c r="B90" s="32" t="s">
        <v>97</v>
      </c>
      <c r="C90" s="15">
        <v>2.0</v>
      </c>
      <c r="D90" s="15">
        <v>2.0</v>
      </c>
      <c r="E90" s="15">
        <v>2.0</v>
      </c>
      <c r="F90" s="15">
        <v>2.0</v>
      </c>
      <c r="G90" s="14"/>
      <c r="H90" s="15">
        <v>2.0</v>
      </c>
      <c r="I90" s="15">
        <v>3.0</v>
      </c>
      <c r="J90" s="15">
        <v>2.0</v>
      </c>
      <c r="K90" s="15">
        <v>2.0</v>
      </c>
      <c r="L90" s="126">
        <v>4.0</v>
      </c>
      <c r="M90" s="15">
        <v>2.0</v>
      </c>
      <c r="N90" s="15">
        <v>0.0</v>
      </c>
      <c r="O90" s="15">
        <v>3.0</v>
      </c>
      <c r="P90" s="14"/>
      <c r="Q90" s="15">
        <v>4.0</v>
      </c>
      <c r="R90" s="54">
        <f t="shared" ref="R90:T90" si="87">SUM(C90,F90,I90,L90,O90)</f>
        <v>14</v>
      </c>
      <c r="S90" s="62">
        <f t="shared" si="87"/>
        <v>6</v>
      </c>
      <c r="T90" s="54">
        <f t="shared" si="87"/>
        <v>10</v>
      </c>
      <c r="U90" s="92">
        <f t="shared" si="57"/>
        <v>56</v>
      </c>
      <c r="V90" s="136">
        <f t="shared" si="58"/>
        <v>50</v>
      </c>
      <c r="W90" s="92">
        <f t="shared" si="59"/>
        <v>62.5</v>
      </c>
    </row>
    <row r="91">
      <c r="A91" s="31">
        <v>80.0</v>
      </c>
      <c r="B91" s="32" t="s">
        <v>98</v>
      </c>
      <c r="C91" s="15">
        <v>1.0</v>
      </c>
      <c r="D91" s="15">
        <v>1.0</v>
      </c>
      <c r="E91" s="15">
        <v>1.0</v>
      </c>
      <c r="F91" s="15">
        <v>0.0</v>
      </c>
      <c r="G91" s="14"/>
      <c r="H91" s="15">
        <v>1.0</v>
      </c>
      <c r="I91" s="15">
        <v>2.0</v>
      </c>
      <c r="J91" s="15">
        <v>0.0</v>
      </c>
      <c r="K91" s="15">
        <v>2.0</v>
      </c>
      <c r="L91" s="126">
        <v>2.0</v>
      </c>
      <c r="M91" s="15">
        <v>1.0</v>
      </c>
      <c r="N91" s="15">
        <v>0.0</v>
      </c>
      <c r="O91" s="15">
        <v>2.0</v>
      </c>
      <c r="P91" s="14"/>
      <c r="Q91" s="15">
        <v>1.0</v>
      </c>
      <c r="R91" s="54">
        <f t="shared" ref="R91:T91" si="88">SUM(C91,F91,I91,L91,O91)</f>
        <v>7</v>
      </c>
      <c r="S91" s="62">
        <f t="shared" si="88"/>
        <v>2</v>
      </c>
      <c r="T91" s="54">
        <f t="shared" si="88"/>
        <v>5</v>
      </c>
      <c r="U91" s="92">
        <f t="shared" si="57"/>
        <v>28</v>
      </c>
      <c r="V91" s="136">
        <f t="shared" si="58"/>
        <v>16.66666667</v>
      </c>
      <c r="W91" s="92">
        <f t="shared" si="59"/>
        <v>31.25</v>
      </c>
    </row>
    <row r="92">
      <c r="A92" s="31">
        <v>81.0</v>
      </c>
      <c r="B92" s="32" t="s">
        <v>99</v>
      </c>
      <c r="C92" s="15">
        <v>1.0</v>
      </c>
      <c r="D92" s="15">
        <v>2.0</v>
      </c>
      <c r="E92" s="15">
        <v>0.0</v>
      </c>
      <c r="F92" s="15">
        <v>1.0</v>
      </c>
      <c r="G92" s="14"/>
      <c r="H92" s="15">
        <v>1.0</v>
      </c>
      <c r="I92" s="15">
        <v>2.0</v>
      </c>
      <c r="J92" s="15">
        <v>1.0</v>
      </c>
      <c r="K92" s="15">
        <v>1.0</v>
      </c>
      <c r="L92" s="126">
        <v>3.0</v>
      </c>
      <c r="M92" s="15">
        <v>2.0</v>
      </c>
      <c r="N92" s="15">
        <v>0.0</v>
      </c>
      <c r="O92" s="15">
        <v>2.0</v>
      </c>
      <c r="P92" s="14"/>
      <c r="Q92" s="15">
        <v>2.0</v>
      </c>
      <c r="R92" s="54">
        <f t="shared" ref="R92:T92" si="89">SUM(C92,F92,I92,L92,O92)</f>
        <v>9</v>
      </c>
      <c r="S92" s="62">
        <f t="shared" si="89"/>
        <v>5</v>
      </c>
      <c r="T92" s="54">
        <f t="shared" si="89"/>
        <v>4</v>
      </c>
      <c r="U92" s="92">
        <f t="shared" si="57"/>
        <v>36</v>
      </c>
      <c r="V92" s="136">
        <f t="shared" si="58"/>
        <v>41.66666667</v>
      </c>
      <c r="W92" s="92">
        <f t="shared" si="59"/>
        <v>25</v>
      </c>
    </row>
    <row r="93">
      <c r="A93" s="31">
        <v>82.0</v>
      </c>
      <c r="B93" s="32" t="s">
        <v>100</v>
      </c>
      <c r="C93" s="15">
        <v>1.0</v>
      </c>
      <c r="D93" s="15">
        <v>1.0</v>
      </c>
      <c r="E93" s="15">
        <v>2.0</v>
      </c>
      <c r="F93" s="15">
        <v>2.0</v>
      </c>
      <c r="G93" s="14"/>
      <c r="H93" s="15">
        <v>0.0</v>
      </c>
      <c r="I93" s="15">
        <v>1.0</v>
      </c>
      <c r="J93" s="15">
        <v>2.0</v>
      </c>
      <c r="K93" s="15">
        <v>1.0</v>
      </c>
      <c r="L93" s="126">
        <v>3.0</v>
      </c>
      <c r="M93" s="15">
        <v>2.0</v>
      </c>
      <c r="N93" s="15">
        <v>0.0</v>
      </c>
      <c r="O93" s="15">
        <v>1.0</v>
      </c>
      <c r="P93" s="14"/>
      <c r="Q93" s="15">
        <v>4.0</v>
      </c>
      <c r="R93" s="54">
        <f t="shared" ref="R93:T93" si="90">SUM(C93,F93,I93,L93,O93)</f>
        <v>8</v>
      </c>
      <c r="S93" s="62">
        <f t="shared" si="90"/>
        <v>5</v>
      </c>
      <c r="T93" s="54">
        <f t="shared" si="90"/>
        <v>7</v>
      </c>
      <c r="U93" s="92">
        <f t="shared" si="57"/>
        <v>32</v>
      </c>
      <c r="V93" s="136">
        <f t="shared" si="58"/>
        <v>41.66666667</v>
      </c>
      <c r="W93" s="92">
        <f t="shared" si="59"/>
        <v>43.75</v>
      </c>
    </row>
    <row r="94">
      <c r="A94" s="31">
        <v>83.0</v>
      </c>
      <c r="B94" s="32" t="s">
        <v>101</v>
      </c>
      <c r="C94" s="15">
        <v>0.0</v>
      </c>
      <c r="D94" s="15">
        <v>0.0</v>
      </c>
      <c r="E94" s="15">
        <v>0.0</v>
      </c>
      <c r="F94" s="15">
        <v>0.0</v>
      </c>
      <c r="G94" s="14"/>
      <c r="H94" s="15">
        <v>0.0</v>
      </c>
      <c r="I94" s="15">
        <v>0.0</v>
      </c>
      <c r="J94" s="15">
        <v>0.0</v>
      </c>
      <c r="K94" s="15">
        <v>0.0</v>
      </c>
      <c r="L94" s="15">
        <v>0.0</v>
      </c>
      <c r="M94" s="15">
        <v>1.0</v>
      </c>
      <c r="N94" s="15">
        <v>0.0</v>
      </c>
      <c r="O94" s="15">
        <v>0.0</v>
      </c>
      <c r="P94" s="14"/>
      <c r="Q94" s="15">
        <v>0.0</v>
      </c>
      <c r="R94" s="54">
        <f t="shared" ref="R94:T94" si="91">SUM(C94,F94,I94,L94,O94)</f>
        <v>0</v>
      </c>
      <c r="S94" s="62">
        <f t="shared" si="91"/>
        <v>1</v>
      </c>
      <c r="T94" s="54">
        <f t="shared" si="91"/>
        <v>0</v>
      </c>
      <c r="U94" s="92">
        <f t="shared" si="57"/>
        <v>0</v>
      </c>
      <c r="V94" s="136">
        <f t="shared" si="58"/>
        <v>8.333333333</v>
      </c>
      <c r="W94" s="92">
        <f t="shared" si="59"/>
        <v>0</v>
      </c>
    </row>
    <row r="95">
      <c r="A95" s="31">
        <v>84.0</v>
      </c>
      <c r="B95" s="32" t="s">
        <v>102</v>
      </c>
      <c r="C95" s="15">
        <v>2.0</v>
      </c>
      <c r="D95" s="15">
        <v>2.0</v>
      </c>
      <c r="E95" s="15">
        <v>2.0</v>
      </c>
      <c r="F95" s="15">
        <v>2.0</v>
      </c>
      <c r="G95" s="14"/>
      <c r="H95" s="15">
        <v>2.0</v>
      </c>
      <c r="I95" s="15">
        <v>3.0</v>
      </c>
      <c r="J95" s="15">
        <v>2.0</v>
      </c>
      <c r="K95" s="15">
        <v>2.0</v>
      </c>
      <c r="L95" s="126">
        <v>4.0</v>
      </c>
      <c r="M95" s="15">
        <v>2.0</v>
      </c>
      <c r="N95" s="15">
        <v>0.0</v>
      </c>
      <c r="O95" s="15">
        <v>3.0</v>
      </c>
      <c r="P95" s="14"/>
      <c r="Q95" s="15">
        <v>4.0</v>
      </c>
      <c r="R95" s="54">
        <f t="shared" ref="R95:T95" si="92">SUM(C95,F95,I95,L95,O95)</f>
        <v>14</v>
      </c>
      <c r="S95" s="62">
        <f t="shared" si="92"/>
        <v>6</v>
      </c>
      <c r="T95" s="54">
        <f t="shared" si="92"/>
        <v>10</v>
      </c>
      <c r="U95" s="92">
        <f t="shared" si="57"/>
        <v>56</v>
      </c>
      <c r="V95" s="136">
        <f t="shared" si="58"/>
        <v>50</v>
      </c>
      <c r="W95" s="92">
        <f t="shared" si="59"/>
        <v>62.5</v>
      </c>
    </row>
    <row r="96">
      <c r="A96" s="31">
        <v>85.0</v>
      </c>
      <c r="B96" s="32" t="s">
        <v>103</v>
      </c>
      <c r="C96" s="15">
        <v>1.0</v>
      </c>
      <c r="D96" s="15">
        <v>2.0</v>
      </c>
      <c r="E96" s="15">
        <v>1.0</v>
      </c>
      <c r="F96" s="15">
        <v>1.0</v>
      </c>
      <c r="G96" s="14"/>
      <c r="H96" s="15">
        <v>1.0</v>
      </c>
      <c r="I96" s="15">
        <v>2.0</v>
      </c>
      <c r="J96" s="15">
        <v>1.0</v>
      </c>
      <c r="K96" s="15">
        <v>2.0</v>
      </c>
      <c r="L96" s="126">
        <v>3.0</v>
      </c>
      <c r="M96" s="15">
        <v>2.0</v>
      </c>
      <c r="N96" s="15">
        <v>0.0</v>
      </c>
      <c r="O96" s="15">
        <v>2.0</v>
      </c>
      <c r="P96" s="14"/>
      <c r="Q96" s="15">
        <v>3.0</v>
      </c>
      <c r="R96" s="54">
        <f t="shared" ref="R96:T96" si="93">SUM(C96,F96,I96,L96,O96)</f>
        <v>9</v>
      </c>
      <c r="S96" s="62">
        <f t="shared" si="93"/>
        <v>5</v>
      </c>
      <c r="T96" s="54">
        <f t="shared" si="93"/>
        <v>7</v>
      </c>
      <c r="U96" s="92">
        <f t="shared" si="57"/>
        <v>36</v>
      </c>
      <c r="V96" s="136">
        <f t="shared" si="58"/>
        <v>41.66666667</v>
      </c>
      <c r="W96" s="92">
        <f t="shared" si="59"/>
        <v>43.75</v>
      </c>
    </row>
    <row r="97">
      <c r="A97" s="31">
        <v>86.0</v>
      </c>
      <c r="B97" s="32" t="s">
        <v>104</v>
      </c>
      <c r="C97" s="15">
        <v>2.0</v>
      </c>
      <c r="D97" s="15">
        <v>2.0</v>
      </c>
      <c r="E97" s="15">
        <v>2.0</v>
      </c>
      <c r="F97" s="15">
        <v>2.0</v>
      </c>
      <c r="G97" s="14"/>
      <c r="H97" s="15">
        <v>2.0</v>
      </c>
      <c r="I97" s="15">
        <v>3.0</v>
      </c>
      <c r="J97" s="15">
        <v>2.0</v>
      </c>
      <c r="K97" s="15">
        <v>2.0</v>
      </c>
      <c r="L97" s="126">
        <v>4.0</v>
      </c>
      <c r="M97" s="15">
        <v>2.0</v>
      </c>
      <c r="N97" s="15">
        <v>0.0</v>
      </c>
      <c r="O97" s="15">
        <v>3.0</v>
      </c>
      <c r="P97" s="14"/>
      <c r="Q97" s="15">
        <v>4.0</v>
      </c>
      <c r="R97" s="54">
        <f t="shared" ref="R97:T97" si="94">SUM(C97,F97,I97,L97,O97)</f>
        <v>14</v>
      </c>
      <c r="S97" s="62">
        <f t="shared" si="94"/>
        <v>6</v>
      </c>
      <c r="T97" s="54">
        <f t="shared" si="94"/>
        <v>10</v>
      </c>
      <c r="U97" s="92">
        <f t="shared" si="57"/>
        <v>56</v>
      </c>
      <c r="V97" s="136">
        <f t="shared" si="58"/>
        <v>50</v>
      </c>
      <c r="W97" s="92">
        <f t="shared" si="59"/>
        <v>62.5</v>
      </c>
    </row>
    <row r="98">
      <c r="A98" s="31">
        <v>87.0</v>
      </c>
      <c r="B98" s="32" t="s">
        <v>105</v>
      </c>
      <c r="C98" s="15">
        <v>1.0</v>
      </c>
      <c r="D98" s="15">
        <v>2.0</v>
      </c>
      <c r="E98" s="15">
        <v>0.0</v>
      </c>
      <c r="F98" s="15">
        <v>1.0</v>
      </c>
      <c r="G98" s="14"/>
      <c r="H98" s="15">
        <v>1.0</v>
      </c>
      <c r="I98" s="15">
        <v>2.0</v>
      </c>
      <c r="J98" s="15">
        <v>1.0</v>
      </c>
      <c r="K98" s="15">
        <v>1.0</v>
      </c>
      <c r="L98" s="126">
        <v>3.0</v>
      </c>
      <c r="M98" s="15">
        <v>2.0</v>
      </c>
      <c r="N98" s="15">
        <v>0.0</v>
      </c>
      <c r="O98" s="15">
        <v>2.0</v>
      </c>
      <c r="P98" s="14"/>
      <c r="Q98" s="15">
        <v>2.0</v>
      </c>
      <c r="R98" s="54">
        <f t="shared" ref="R98:T98" si="95">SUM(C98,F98,I98,L98,O98)</f>
        <v>9</v>
      </c>
      <c r="S98" s="62">
        <f t="shared" si="95"/>
        <v>5</v>
      </c>
      <c r="T98" s="54">
        <f t="shared" si="95"/>
        <v>4</v>
      </c>
      <c r="U98" s="92">
        <f t="shared" si="57"/>
        <v>36</v>
      </c>
      <c r="V98" s="136">
        <f t="shared" si="58"/>
        <v>41.66666667</v>
      </c>
      <c r="W98" s="92">
        <f t="shared" si="59"/>
        <v>25</v>
      </c>
    </row>
    <row r="99">
      <c r="A99" s="31">
        <v>88.0</v>
      </c>
      <c r="B99" s="32" t="s">
        <v>106</v>
      </c>
      <c r="C99" s="15">
        <v>2.0</v>
      </c>
      <c r="D99" s="15">
        <v>2.0</v>
      </c>
      <c r="E99" s="15">
        <v>2.0</v>
      </c>
      <c r="F99" s="15">
        <v>2.0</v>
      </c>
      <c r="G99" s="14"/>
      <c r="H99" s="15">
        <v>2.0</v>
      </c>
      <c r="I99" s="15">
        <v>3.0</v>
      </c>
      <c r="J99" s="15">
        <v>2.0</v>
      </c>
      <c r="K99" s="15">
        <v>2.0</v>
      </c>
      <c r="L99" s="126">
        <v>4.0</v>
      </c>
      <c r="M99" s="15">
        <v>2.0</v>
      </c>
      <c r="N99" s="15">
        <v>0.0</v>
      </c>
      <c r="O99" s="15">
        <v>3.0</v>
      </c>
      <c r="P99" s="14"/>
      <c r="Q99" s="15">
        <v>4.0</v>
      </c>
      <c r="R99" s="54">
        <f t="shared" ref="R99:T99" si="96">SUM(C99,F99,I99,L99,O99)</f>
        <v>14</v>
      </c>
      <c r="S99" s="62">
        <f t="shared" si="96"/>
        <v>6</v>
      </c>
      <c r="T99" s="54">
        <f t="shared" si="96"/>
        <v>10</v>
      </c>
      <c r="U99" s="92">
        <f t="shared" si="57"/>
        <v>56</v>
      </c>
      <c r="V99" s="136">
        <f t="shared" si="58"/>
        <v>50</v>
      </c>
      <c r="W99" s="92">
        <f t="shared" si="59"/>
        <v>62.5</v>
      </c>
    </row>
    <row r="100">
      <c r="A100" s="31">
        <v>89.0</v>
      </c>
      <c r="B100" s="32" t="s">
        <v>107</v>
      </c>
      <c r="C100" s="15">
        <v>2.0</v>
      </c>
      <c r="D100" s="15">
        <v>2.0</v>
      </c>
      <c r="E100" s="15">
        <v>2.0</v>
      </c>
      <c r="F100" s="15">
        <v>2.0</v>
      </c>
      <c r="G100" s="14"/>
      <c r="H100" s="15">
        <v>2.0</v>
      </c>
      <c r="I100" s="15">
        <v>3.0</v>
      </c>
      <c r="J100" s="15">
        <v>2.0</v>
      </c>
      <c r="K100" s="15">
        <v>2.0</v>
      </c>
      <c r="L100" s="126">
        <v>4.0</v>
      </c>
      <c r="M100" s="15">
        <v>2.0</v>
      </c>
      <c r="N100" s="15">
        <v>0.0</v>
      </c>
      <c r="O100" s="15">
        <v>3.0</v>
      </c>
      <c r="P100" s="14"/>
      <c r="Q100" s="15">
        <v>4.0</v>
      </c>
      <c r="R100" s="54">
        <f t="shared" ref="R100:T100" si="97">SUM(C100,F100,I100,L100,O100)</f>
        <v>14</v>
      </c>
      <c r="S100" s="62">
        <f t="shared" si="97"/>
        <v>6</v>
      </c>
      <c r="T100" s="54">
        <f t="shared" si="97"/>
        <v>10</v>
      </c>
      <c r="U100" s="92">
        <f t="shared" si="57"/>
        <v>56</v>
      </c>
      <c r="V100" s="136">
        <f t="shared" si="58"/>
        <v>50</v>
      </c>
      <c r="W100" s="92">
        <f t="shared" si="59"/>
        <v>62.5</v>
      </c>
    </row>
    <row r="101">
      <c r="A101" s="31">
        <v>90.0</v>
      </c>
      <c r="B101" s="32" t="s">
        <v>108</v>
      </c>
      <c r="C101" s="15">
        <v>0.0</v>
      </c>
      <c r="D101" s="15">
        <v>1.0</v>
      </c>
      <c r="E101" s="15">
        <v>1.0</v>
      </c>
      <c r="F101" s="15">
        <v>0.0</v>
      </c>
      <c r="G101" s="14"/>
      <c r="H101" s="15">
        <v>1.0</v>
      </c>
      <c r="I101" s="15">
        <v>1.0</v>
      </c>
      <c r="J101" s="15">
        <v>0.0</v>
      </c>
      <c r="K101" s="15">
        <v>2.0</v>
      </c>
      <c r="L101" s="126">
        <v>2.0</v>
      </c>
      <c r="M101" s="15">
        <v>1.0</v>
      </c>
      <c r="N101" s="15">
        <v>0.0</v>
      </c>
      <c r="O101" s="15">
        <v>1.0</v>
      </c>
      <c r="P101" s="14"/>
      <c r="Q101" s="15">
        <v>1.0</v>
      </c>
      <c r="R101" s="54">
        <f t="shared" ref="R101:T101" si="98">SUM(C101,F101,I101,L101,O101)</f>
        <v>4</v>
      </c>
      <c r="S101" s="62">
        <f t="shared" si="98"/>
        <v>2</v>
      </c>
      <c r="T101" s="54">
        <f t="shared" si="98"/>
        <v>5</v>
      </c>
      <c r="U101" s="92">
        <f t="shared" si="57"/>
        <v>16</v>
      </c>
      <c r="V101" s="136">
        <f t="shared" si="58"/>
        <v>16.66666667</v>
      </c>
      <c r="W101" s="92">
        <f t="shared" si="59"/>
        <v>31.25</v>
      </c>
    </row>
    <row r="102">
      <c r="A102" s="31">
        <v>91.0</v>
      </c>
      <c r="B102" s="32" t="s">
        <v>109</v>
      </c>
      <c r="C102" s="15">
        <v>2.0</v>
      </c>
      <c r="D102" s="15">
        <v>2.0</v>
      </c>
      <c r="E102" s="15">
        <v>2.0</v>
      </c>
      <c r="F102" s="15">
        <v>2.0</v>
      </c>
      <c r="G102" s="14"/>
      <c r="H102" s="15">
        <v>2.0</v>
      </c>
      <c r="I102" s="15">
        <v>3.0</v>
      </c>
      <c r="J102" s="15">
        <v>2.0</v>
      </c>
      <c r="K102" s="15">
        <v>2.0</v>
      </c>
      <c r="L102" s="126">
        <v>4.0</v>
      </c>
      <c r="M102" s="15">
        <v>2.0</v>
      </c>
      <c r="N102" s="15">
        <v>0.0</v>
      </c>
      <c r="O102" s="15">
        <v>3.0</v>
      </c>
      <c r="P102" s="14"/>
      <c r="Q102" s="15">
        <v>4.0</v>
      </c>
      <c r="R102" s="54">
        <f t="shared" ref="R102:T102" si="99">SUM(C102,F102,I102,L102,O102)</f>
        <v>14</v>
      </c>
      <c r="S102" s="62">
        <f t="shared" si="99"/>
        <v>6</v>
      </c>
      <c r="T102" s="54">
        <f t="shared" si="99"/>
        <v>10</v>
      </c>
      <c r="U102" s="92">
        <f t="shared" si="57"/>
        <v>56</v>
      </c>
      <c r="V102" s="136">
        <f t="shared" si="58"/>
        <v>50</v>
      </c>
      <c r="W102" s="92">
        <f t="shared" si="59"/>
        <v>62.5</v>
      </c>
    </row>
    <row r="103">
      <c r="A103" s="31">
        <v>92.0</v>
      </c>
      <c r="B103" s="32" t="s">
        <v>110</v>
      </c>
      <c r="C103" s="15">
        <v>1.0</v>
      </c>
      <c r="D103" s="15">
        <v>2.0</v>
      </c>
      <c r="E103" s="15">
        <v>1.0</v>
      </c>
      <c r="F103" s="15">
        <v>2.0</v>
      </c>
      <c r="G103" s="14"/>
      <c r="H103" s="15">
        <v>1.0</v>
      </c>
      <c r="I103" s="15">
        <v>2.0</v>
      </c>
      <c r="J103" s="15">
        <v>2.0</v>
      </c>
      <c r="K103" s="15">
        <v>1.0</v>
      </c>
      <c r="L103" s="126">
        <v>4.0</v>
      </c>
      <c r="M103" s="15">
        <v>2.0</v>
      </c>
      <c r="N103" s="15">
        <v>0.0</v>
      </c>
      <c r="O103" s="15">
        <v>2.0</v>
      </c>
      <c r="P103" s="14"/>
      <c r="Q103" s="15">
        <v>3.0</v>
      </c>
      <c r="R103" s="54">
        <f t="shared" ref="R103:T103" si="100">SUM(C103,F103,I103,L103,O103)</f>
        <v>11</v>
      </c>
      <c r="S103" s="62">
        <f t="shared" si="100"/>
        <v>6</v>
      </c>
      <c r="T103" s="54">
        <f t="shared" si="100"/>
        <v>6</v>
      </c>
      <c r="U103" s="92">
        <f t="shared" si="57"/>
        <v>44</v>
      </c>
      <c r="V103" s="136">
        <f t="shared" si="58"/>
        <v>50</v>
      </c>
      <c r="W103" s="92">
        <f t="shared" si="59"/>
        <v>37.5</v>
      </c>
    </row>
    <row r="104">
      <c r="A104" s="31">
        <v>93.0</v>
      </c>
      <c r="B104" s="32" t="s">
        <v>111</v>
      </c>
      <c r="C104" s="15">
        <v>0.0</v>
      </c>
      <c r="D104" s="15">
        <v>0.0</v>
      </c>
      <c r="E104" s="15">
        <v>0.0</v>
      </c>
      <c r="F104" s="15">
        <v>0.0</v>
      </c>
      <c r="G104" s="14"/>
      <c r="H104" s="15">
        <v>0.0</v>
      </c>
      <c r="I104" s="15">
        <v>0.0</v>
      </c>
      <c r="J104" s="15">
        <v>0.0</v>
      </c>
      <c r="K104" s="15">
        <v>0.0</v>
      </c>
      <c r="L104" s="15">
        <v>0.0</v>
      </c>
      <c r="M104" s="15">
        <v>0.0</v>
      </c>
      <c r="N104" s="15">
        <v>0.0</v>
      </c>
      <c r="O104" s="15">
        <v>0.0</v>
      </c>
      <c r="P104" s="14"/>
      <c r="Q104" s="15">
        <v>0.0</v>
      </c>
      <c r="R104" s="54">
        <f t="shared" ref="R104:T104" si="101">SUM(C104,F104,I104,L104,O104)</f>
        <v>0</v>
      </c>
      <c r="S104" s="62">
        <f t="shared" si="101"/>
        <v>0</v>
      </c>
      <c r="T104" s="54">
        <f t="shared" si="101"/>
        <v>0</v>
      </c>
      <c r="U104" s="92">
        <f t="shared" si="57"/>
        <v>0</v>
      </c>
      <c r="V104" s="136">
        <f t="shared" si="58"/>
        <v>0</v>
      </c>
      <c r="W104" s="92">
        <f t="shared" si="59"/>
        <v>0</v>
      </c>
    </row>
    <row r="105">
      <c r="A105" s="31">
        <v>94.0</v>
      </c>
      <c r="B105" s="32" t="s">
        <v>112</v>
      </c>
      <c r="C105" s="15">
        <v>1.0</v>
      </c>
      <c r="D105" s="15">
        <v>2.0</v>
      </c>
      <c r="E105" s="15">
        <v>2.0</v>
      </c>
      <c r="F105" s="15">
        <v>2.0</v>
      </c>
      <c r="G105" s="14"/>
      <c r="H105" s="15">
        <v>1.0</v>
      </c>
      <c r="I105" s="15">
        <v>2.0</v>
      </c>
      <c r="J105" s="15">
        <v>2.0</v>
      </c>
      <c r="K105" s="15">
        <v>2.0</v>
      </c>
      <c r="L105" s="126">
        <v>4.0</v>
      </c>
      <c r="M105" s="15">
        <v>2.0</v>
      </c>
      <c r="N105" s="15">
        <v>0.0</v>
      </c>
      <c r="O105" s="15">
        <v>2.0</v>
      </c>
      <c r="P105" s="14"/>
      <c r="Q105" s="15">
        <v>4.0</v>
      </c>
      <c r="R105" s="54">
        <f t="shared" ref="R105:T105" si="102">SUM(C105,F105,I105,L105,O105)</f>
        <v>11</v>
      </c>
      <c r="S105" s="62">
        <f t="shared" si="102"/>
        <v>6</v>
      </c>
      <c r="T105" s="54">
        <f t="shared" si="102"/>
        <v>9</v>
      </c>
      <c r="U105" s="92">
        <f t="shared" si="57"/>
        <v>44</v>
      </c>
      <c r="V105" s="136">
        <f t="shared" si="58"/>
        <v>50</v>
      </c>
      <c r="W105" s="92">
        <f t="shared" si="59"/>
        <v>56.25</v>
      </c>
    </row>
    <row r="106">
      <c r="A106" s="31">
        <v>95.0</v>
      </c>
      <c r="B106" s="32" t="s">
        <v>113</v>
      </c>
      <c r="C106" s="15">
        <v>2.0</v>
      </c>
      <c r="D106" s="15">
        <v>2.0</v>
      </c>
      <c r="E106" s="15">
        <v>2.0</v>
      </c>
      <c r="F106" s="15">
        <v>2.0</v>
      </c>
      <c r="G106" s="14"/>
      <c r="H106" s="15">
        <v>2.0</v>
      </c>
      <c r="I106" s="15">
        <v>3.0</v>
      </c>
      <c r="J106" s="15">
        <v>2.0</v>
      </c>
      <c r="K106" s="15">
        <v>2.0</v>
      </c>
      <c r="L106" s="126">
        <v>4.0</v>
      </c>
      <c r="M106" s="15">
        <v>2.0</v>
      </c>
      <c r="N106" s="15">
        <v>0.0</v>
      </c>
      <c r="O106" s="15">
        <v>3.0</v>
      </c>
      <c r="P106" s="14"/>
      <c r="Q106" s="15">
        <v>4.0</v>
      </c>
      <c r="R106" s="54">
        <f t="shared" ref="R106:T106" si="103">SUM(C106,F106,I106,L106,O106)</f>
        <v>14</v>
      </c>
      <c r="S106" s="62">
        <f t="shared" si="103"/>
        <v>6</v>
      </c>
      <c r="T106" s="54">
        <f t="shared" si="103"/>
        <v>10</v>
      </c>
      <c r="U106" s="92">
        <f t="shared" si="57"/>
        <v>56</v>
      </c>
      <c r="V106" s="136">
        <f t="shared" si="58"/>
        <v>50</v>
      </c>
      <c r="W106" s="92">
        <f t="shared" si="59"/>
        <v>62.5</v>
      </c>
    </row>
    <row r="107">
      <c r="A107" s="31">
        <v>96.0</v>
      </c>
      <c r="B107" s="32" t="s">
        <v>114</v>
      </c>
      <c r="C107" s="15">
        <v>0.0</v>
      </c>
      <c r="D107" s="15">
        <v>2.0</v>
      </c>
      <c r="E107" s="15">
        <v>1.0</v>
      </c>
      <c r="F107" s="15">
        <v>1.0</v>
      </c>
      <c r="G107" s="14"/>
      <c r="H107" s="15">
        <v>1.0</v>
      </c>
      <c r="I107" s="15">
        <v>1.0</v>
      </c>
      <c r="J107" s="15">
        <v>1.0</v>
      </c>
      <c r="K107" s="15">
        <v>2.0</v>
      </c>
      <c r="L107" s="126">
        <v>3.0</v>
      </c>
      <c r="M107" s="15">
        <v>1.0</v>
      </c>
      <c r="N107" s="15">
        <v>0.0</v>
      </c>
      <c r="O107" s="15">
        <v>1.0</v>
      </c>
      <c r="P107" s="14"/>
      <c r="Q107" s="15">
        <v>2.0</v>
      </c>
      <c r="R107" s="54">
        <f t="shared" ref="R107:T107" si="104">SUM(C107,F107,I107,L107,O107)</f>
        <v>6</v>
      </c>
      <c r="S107" s="62">
        <f t="shared" si="104"/>
        <v>4</v>
      </c>
      <c r="T107" s="54">
        <f t="shared" si="104"/>
        <v>6</v>
      </c>
      <c r="U107" s="92">
        <f t="shared" si="57"/>
        <v>24</v>
      </c>
      <c r="V107" s="136">
        <f t="shared" si="58"/>
        <v>33.33333333</v>
      </c>
      <c r="W107" s="92">
        <f t="shared" si="59"/>
        <v>37.5</v>
      </c>
    </row>
    <row r="108">
      <c r="A108" s="31">
        <v>97.0</v>
      </c>
      <c r="B108" s="32" t="s">
        <v>115</v>
      </c>
      <c r="C108" s="15">
        <v>0.0</v>
      </c>
      <c r="D108" s="15">
        <v>1.0</v>
      </c>
      <c r="E108" s="15">
        <v>0.0</v>
      </c>
      <c r="F108" s="15">
        <v>1.0</v>
      </c>
      <c r="G108" s="14"/>
      <c r="H108" s="15">
        <v>0.0</v>
      </c>
      <c r="I108" s="15">
        <v>0.0</v>
      </c>
      <c r="J108" s="15">
        <v>1.0</v>
      </c>
      <c r="K108" s="15">
        <v>0.0</v>
      </c>
      <c r="L108" s="126">
        <v>2.0</v>
      </c>
      <c r="M108" s="15">
        <v>1.0</v>
      </c>
      <c r="N108" s="15">
        <v>0.0</v>
      </c>
      <c r="O108" s="15">
        <v>0.0</v>
      </c>
      <c r="P108" s="14"/>
      <c r="Q108" s="15">
        <v>1.0</v>
      </c>
      <c r="R108" s="54">
        <f t="shared" ref="R108:T108" si="105">SUM(C108,F108,I108,L108,O108)</f>
        <v>3</v>
      </c>
      <c r="S108" s="62">
        <f t="shared" si="105"/>
        <v>3</v>
      </c>
      <c r="T108" s="54">
        <f t="shared" si="105"/>
        <v>1</v>
      </c>
      <c r="U108" s="92">
        <f t="shared" si="57"/>
        <v>12</v>
      </c>
      <c r="V108" s="136">
        <f t="shared" si="58"/>
        <v>25</v>
      </c>
      <c r="W108" s="92">
        <f t="shared" si="59"/>
        <v>6.25</v>
      </c>
    </row>
    <row r="109">
      <c r="A109" s="31">
        <v>98.0</v>
      </c>
      <c r="B109" s="32" t="s">
        <v>116</v>
      </c>
      <c r="C109" s="15">
        <v>1.0</v>
      </c>
      <c r="D109" s="15">
        <v>2.0</v>
      </c>
      <c r="E109" s="15">
        <v>2.0</v>
      </c>
      <c r="F109" s="15">
        <v>2.0</v>
      </c>
      <c r="G109" s="14"/>
      <c r="H109" s="15">
        <v>1.0</v>
      </c>
      <c r="I109" s="15">
        <v>2.0</v>
      </c>
      <c r="J109" s="15">
        <v>2.0</v>
      </c>
      <c r="K109" s="15">
        <v>2.0</v>
      </c>
      <c r="L109" s="126">
        <v>4.0</v>
      </c>
      <c r="M109" s="15">
        <v>2.0</v>
      </c>
      <c r="N109" s="15">
        <v>0.0</v>
      </c>
      <c r="O109" s="15">
        <v>2.0</v>
      </c>
      <c r="P109" s="14"/>
      <c r="Q109" s="15">
        <v>4.0</v>
      </c>
      <c r="R109" s="54">
        <f t="shared" ref="R109:T109" si="106">SUM(C109,F109,I109,L109,O109)</f>
        <v>11</v>
      </c>
      <c r="S109" s="62">
        <f t="shared" si="106"/>
        <v>6</v>
      </c>
      <c r="T109" s="54">
        <f t="shared" si="106"/>
        <v>9</v>
      </c>
      <c r="U109" s="92">
        <f t="shared" si="57"/>
        <v>44</v>
      </c>
      <c r="V109" s="136">
        <f t="shared" si="58"/>
        <v>50</v>
      </c>
      <c r="W109" s="92">
        <f t="shared" si="59"/>
        <v>56.25</v>
      </c>
    </row>
    <row r="110">
      <c r="A110" s="31">
        <v>99.0</v>
      </c>
      <c r="B110" s="32" t="s">
        <v>117</v>
      </c>
      <c r="C110" s="15">
        <v>2.0</v>
      </c>
      <c r="D110" s="15">
        <v>2.0</v>
      </c>
      <c r="E110" s="15">
        <v>2.0</v>
      </c>
      <c r="F110" s="15">
        <v>2.0</v>
      </c>
      <c r="G110" s="14"/>
      <c r="H110" s="15">
        <v>2.0</v>
      </c>
      <c r="I110" s="15">
        <v>3.0</v>
      </c>
      <c r="J110" s="15">
        <v>2.0</v>
      </c>
      <c r="K110" s="15">
        <v>2.0</v>
      </c>
      <c r="L110" s="126">
        <v>4.0</v>
      </c>
      <c r="M110" s="15">
        <v>2.0</v>
      </c>
      <c r="N110" s="15">
        <v>0.0</v>
      </c>
      <c r="O110" s="15">
        <v>3.0</v>
      </c>
      <c r="P110" s="14"/>
      <c r="Q110" s="15">
        <v>4.0</v>
      </c>
      <c r="R110" s="54">
        <f t="shared" ref="R110:T110" si="107">SUM(C110,F110,I110,L110,O110)</f>
        <v>14</v>
      </c>
      <c r="S110" s="62">
        <f t="shared" si="107"/>
        <v>6</v>
      </c>
      <c r="T110" s="54">
        <f t="shared" si="107"/>
        <v>10</v>
      </c>
      <c r="U110" s="92">
        <f t="shared" si="57"/>
        <v>56</v>
      </c>
      <c r="V110" s="136">
        <f t="shared" si="58"/>
        <v>50</v>
      </c>
      <c r="W110" s="92">
        <f t="shared" si="59"/>
        <v>62.5</v>
      </c>
    </row>
    <row r="111">
      <c r="A111" s="31">
        <v>100.0</v>
      </c>
      <c r="B111" s="32" t="s">
        <v>118</v>
      </c>
      <c r="C111" s="15">
        <v>1.0</v>
      </c>
      <c r="D111" s="15">
        <v>2.0</v>
      </c>
      <c r="E111" s="15">
        <v>1.0</v>
      </c>
      <c r="F111" s="15">
        <v>1.0</v>
      </c>
      <c r="G111" s="14"/>
      <c r="H111" s="15">
        <v>1.0</v>
      </c>
      <c r="I111" s="15">
        <v>2.0</v>
      </c>
      <c r="J111" s="15">
        <v>1.0</v>
      </c>
      <c r="K111" s="15">
        <v>2.0</v>
      </c>
      <c r="L111" s="126">
        <v>3.0</v>
      </c>
      <c r="M111" s="15">
        <v>2.0</v>
      </c>
      <c r="N111" s="15">
        <v>0.0</v>
      </c>
      <c r="O111" s="15">
        <v>2.0</v>
      </c>
      <c r="P111" s="14"/>
      <c r="Q111" s="15">
        <v>3.0</v>
      </c>
      <c r="R111" s="54">
        <f t="shared" ref="R111:T111" si="108">SUM(C111,F111,I111,L111,O111)</f>
        <v>9</v>
      </c>
      <c r="S111" s="62">
        <f t="shared" si="108"/>
        <v>5</v>
      </c>
      <c r="T111" s="54">
        <f t="shared" si="108"/>
        <v>7</v>
      </c>
      <c r="U111" s="92">
        <f t="shared" si="57"/>
        <v>36</v>
      </c>
      <c r="V111" s="136">
        <f t="shared" si="58"/>
        <v>41.66666667</v>
      </c>
      <c r="W111" s="92">
        <f t="shared" si="59"/>
        <v>43.75</v>
      </c>
    </row>
    <row r="112">
      <c r="R112" s="5"/>
      <c r="S112" s="5"/>
      <c r="T112" s="5"/>
    </row>
    <row r="113">
      <c r="R113" s="5"/>
      <c r="S113" s="5"/>
      <c r="T113" s="5"/>
    </row>
    <row r="114">
      <c r="R114" s="5"/>
      <c r="S114" s="5"/>
      <c r="T114" s="5"/>
    </row>
    <row r="115">
      <c r="R115" s="5"/>
      <c r="S115" s="5"/>
      <c r="T115" s="5"/>
    </row>
    <row r="116">
      <c r="R116" s="5"/>
      <c r="S116" s="5"/>
      <c r="T116" s="5"/>
    </row>
    <row r="117">
      <c r="R117" s="5"/>
      <c r="S117" s="5"/>
      <c r="T117" s="5"/>
    </row>
    <row r="118">
      <c r="R118" s="5"/>
      <c r="S118" s="5"/>
      <c r="T118" s="5"/>
    </row>
    <row r="119">
      <c r="R119" s="5"/>
      <c r="S119" s="5"/>
      <c r="T119" s="5"/>
    </row>
    <row r="120">
      <c r="R120" s="5"/>
      <c r="S120" s="5"/>
      <c r="T120" s="5"/>
    </row>
    <row r="121">
      <c r="R121" s="5"/>
      <c r="S121" s="5"/>
      <c r="T121" s="5"/>
    </row>
    <row r="122">
      <c r="R122" s="5"/>
      <c r="S122" s="5"/>
      <c r="T122" s="5"/>
    </row>
    <row r="123">
      <c r="R123" s="5"/>
      <c r="S123" s="5"/>
      <c r="T123" s="5"/>
    </row>
    <row r="124">
      <c r="R124" s="5"/>
      <c r="S124" s="5"/>
      <c r="T124" s="5"/>
    </row>
    <row r="125">
      <c r="R125" s="5"/>
      <c r="S125" s="5"/>
      <c r="T125" s="5"/>
    </row>
    <row r="126">
      <c r="R126" s="5"/>
      <c r="S126" s="5"/>
      <c r="T126" s="5"/>
    </row>
    <row r="127">
      <c r="R127" s="5"/>
      <c r="S127" s="5"/>
      <c r="T127" s="5"/>
    </row>
    <row r="128">
      <c r="R128" s="5"/>
      <c r="S128" s="5"/>
      <c r="T128" s="5"/>
    </row>
    <row r="129">
      <c r="R129" s="5"/>
      <c r="S129" s="5"/>
      <c r="T129" s="5"/>
    </row>
    <row r="130">
      <c r="R130" s="5"/>
      <c r="S130" s="5"/>
      <c r="T130" s="5"/>
    </row>
    <row r="131">
      <c r="R131" s="5"/>
      <c r="S131" s="5"/>
      <c r="T131" s="5"/>
    </row>
    <row r="132">
      <c r="R132" s="5"/>
      <c r="S132" s="5"/>
      <c r="T132" s="5"/>
    </row>
    <row r="133">
      <c r="R133" s="5"/>
      <c r="S133" s="5"/>
      <c r="T133" s="5"/>
    </row>
    <row r="134">
      <c r="R134" s="5"/>
      <c r="S134" s="5"/>
      <c r="T134" s="5"/>
    </row>
    <row r="135">
      <c r="R135" s="5"/>
      <c r="S135" s="5"/>
      <c r="T135" s="5"/>
    </row>
    <row r="136">
      <c r="R136" s="5"/>
      <c r="S136" s="5"/>
      <c r="T136" s="5"/>
    </row>
    <row r="137">
      <c r="R137" s="5"/>
      <c r="S137" s="5"/>
      <c r="T137" s="5"/>
    </row>
    <row r="138">
      <c r="R138" s="5"/>
      <c r="S138" s="5"/>
      <c r="T138" s="5"/>
    </row>
    <row r="139">
      <c r="R139" s="5"/>
      <c r="S139" s="5"/>
      <c r="T139" s="5"/>
    </row>
    <row r="140">
      <c r="R140" s="5"/>
      <c r="S140" s="5"/>
      <c r="T140" s="5"/>
    </row>
    <row r="141">
      <c r="R141" s="5"/>
      <c r="S141" s="5"/>
      <c r="T141" s="5"/>
      <c r="X141" s="137"/>
    </row>
    <row r="142">
      <c r="R142" s="5"/>
      <c r="S142" s="5"/>
      <c r="T142" s="5"/>
    </row>
    <row r="143">
      <c r="R143" s="5"/>
      <c r="S143" s="5"/>
      <c r="T143" s="5"/>
    </row>
    <row r="144">
      <c r="R144" s="5"/>
      <c r="S144" s="5"/>
      <c r="T144" s="5"/>
    </row>
    <row r="145">
      <c r="R145" s="5"/>
      <c r="S145" s="5"/>
      <c r="T145" s="5"/>
    </row>
    <row r="146">
      <c r="R146" s="5"/>
      <c r="S146" s="5"/>
      <c r="T146" s="5"/>
    </row>
    <row r="147">
      <c r="R147" s="5"/>
      <c r="S147" s="5"/>
      <c r="T147" s="5"/>
    </row>
    <row r="148">
      <c r="R148" s="5"/>
      <c r="S148" s="5"/>
      <c r="T148" s="5"/>
    </row>
    <row r="149">
      <c r="R149" s="5"/>
      <c r="S149" s="5"/>
      <c r="T149" s="5"/>
    </row>
    <row r="150">
      <c r="R150" s="5"/>
      <c r="S150" s="5"/>
      <c r="T150" s="5"/>
    </row>
    <row r="151">
      <c r="R151" s="5"/>
      <c r="S151" s="5"/>
      <c r="T151" s="5"/>
    </row>
    <row r="152">
      <c r="R152" s="5"/>
      <c r="S152" s="5"/>
      <c r="T152" s="5"/>
    </row>
    <row r="153">
      <c r="R153" s="5"/>
      <c r="S153" s="5"/>
      <c r="T153" s="5"/>
    </row>
    <row r="154">
      <c r="R154" s="5"/>
      <c r="S154" s="5"/>
      <c r="T154" s="5"/>
    </row>
    <row r="155">
      <c r="R155" s="5"/>
      <c r="S155" s="5"/>
      <c r="T155" s="5"/>
    </row>
    <row r="156">
      <c r="R156" s="5"/>
      <c r="S156" s="5"/>
      <c r="T156" s="5"/>
    </row>
    <row r="157">
      <c r="R157" s="5"/>
      <c r="S157" s="5"/>
      <c r="T157" s="5"/>
    </row>
    <row r="158">
      <c r="R158" s="5"/>
      <c r="S158" s="5"/>
      <c r="T158" s="5"/>
    </row>
    <row r="159">
      <c r="R159" s="5"/>
      <c r="S159" s="5"/>
      <c r="T159" s="5"/>
    </row>
    <row r="160">
      <c r="R160" s="5"/>
      <c r="S160" s="5"/>
      <c r="T160" s="5"/>
    </row>
    <row r="161">
      <c r="R161" s="5"/>
      <c r="S161" s="5"/>
      <c r="T161" s="5"/>
    </row>
    <row r="162">
      <c r="R162" s="5"/>
      <c r="S162" s="5"/>
      <c r="T162" s="5"/>
    </row>
    <row r="163">
      <c r="R163" s="5"/>
      <c r="S163" s="5"/>
      <c r="T163" s="5"/>
    </row>
    <row r="164">
      <c r="R164" s="5"/>
      <c r="S164" s="5"/>
      <c r="T164" s="5"/>
    </row>
    <row r="165">
      <c r="R165" s="5"/>
      <c r="S165" s="5"/>
      <c r="T165" s="5"/>
    </row>
    <row r="166">
      <c r="R166" s="5"/>
      <c r="S166" s="5"/>
      <c r="T166" s="5"/>
    </row>
    <row r="167">
      <c r="R167" s="5"/>
      <c r="S167" s="5"/>
      <c r="T167" s="5"/>
    </row>
    <row r="168">
      <c r="R168" s="5"/>
      <c r="S168" s="5"/>
      <c r="T168" s="5"/>
    </row>
    <row r="169">
      <c r="R169" s="5"/>
      <c r="S169" s="5"/>
      <c r="T169" s="5"/>
    </row>
    <row r="170">
      <c r="R170" s="5"/>
      <c r="S170" s="5"/>
      <c r="T170" s="5"/>
    </row>
    <row r="171">
      <c r="R171" s="5"/>
      <c r="S171" s="5"/>
      <c r="T171" s="5"/>
    </row>
    <row r="172">
      <c r="R172" s="5"/>
      <c r="S172" s="5"/>
      <c r="T172" s="5"/>
    </row>
    <row r="173">
      <c r="R173" s="5"/>
      <c r="S173" s="5"/>
      <c r="T173" s="5"/>
    </row>
    <row r="174">
      <c r="R174" s="5"/>
      <c r="S174" s="5"/>
      <c r="T174" s="5"/>
    </row>
    <row r="175">
      <c r="R175" s="5"/>
      <c r="S175" s="5"/>
      <c r="T175" s="5"/>
    </row>
    <row r="176">
      <c r="R176" s="5"/>
      <c r="S176" s="5"/>
      <c r="T176" s="5"/>
    </row>
    <row r="177">
      <c r="R177" s="5"/>
      <c r="S177" s="5"/>
      <c r="T177" s="5"/>
    </row>
    <row r="178">
      <c r="R178" s="5"/>
      <c r="S178" s="5"/>
      <c r="T178" s="5"/>
    </row>
    <row r="179">
      <c r="R179" s="5"/>
      <c r="S179" s="5"/>
      <c r="T179" s="5"/>
    </row>
    <row r="180">
      <c r="R180" s="5"/>
      <c r="S180" s="5"/>
      <c r="T180" s="5"/>
    </row>
    <row r="181">
      <c r="R181" s="5"/>
      <c r="S181" s="5"/>
      <c r="T181" s="5"/>
    </row>
    <row r="182">
      <c r="R182" s="5"/>
      <c r="S182" s="5"/>
      <c r="T182" s="5"/>
    </row>
    <row r="183">
      <c r="R183" s="5"/>
      <c r="S183" s="5"/>
      <c r="T183" s="5"/>
    </row>
    <row r="184">
      <c r="R184" s="5"/>
      <c r="S184" s="5"/>
      <c r="T184" s="5"/>
    </row>
    <row r="185">
      <c r="R185" s="5"/>
      <c r="S185" s="5"/>
      <c r="T185" s="5"/>
    </row>
    <row r="186">
      <c r="R186" s="5"/>
      <c r="S186" s="5"/>
      <c r="T186" s="5"/>
    </row>
    <row r="187">
      <c r="R187" s="5"/>
      <c r="S187" s="5"/>
      <c r="T187" s="5"/>
    </row>
    <row r="188">
      <c r="R188" s="5"/>
      <c r="S188" s="5"/>
      <c r="T188" s="5"/>
    </row>
    <row r="189">
      <c r="R189" s="5"/>
      <c r="S189" s="5"/>
      <c r="T189" s="5"/>
    </row>
    <row r="190">
      <c r="R190" s="5"/>
      <c r="S190" s="5"/>
      <c r="T190" s="5"/>
    </row>
    <row r="191">
      <c r="R191" s="5"/>
      <c r="S191" s="5"/>
      <c r="T191" s="5"/>
    </row>
    <row r="192">
      <c r="R192" s="5"/>
      <c r="S192" s="5"/>
      <c r="T192" s="5"/>
    </row>
    <row r="193">
      <c r="R193" s="5"/>
      <c r="S193" s="5"/>
      <c r="T193" s="5"/>
    </row>
    <row r="194">
      <c r="R194" s="5"/>
      <c r="S194" s="5"/>
      <c r="T194" s="5"/>
    </row>
    <row r="195">
      <c r="R195" s="5"/>
      <c r="S195" s="5"/>
      <c r="T195" s="5"/>
    </row>
    <row r="196">
      <c r="R196" s="5"/>
      <c r="S196" s="5"/>
      <c r="T196" s="5"/>
    </row>
    <row r="197">
      <c r="R197" s="5"/>
      <c r="S197" s="5"/>
      <c r="T197" s="5"/>
    </row>
    <row r="198">
      <c r="R198" s="5"/>
      <c r="S198" s="5"/>
      <c r="T198" s="5"/>
    </row>
    <row r="199">
      <c r="R199" s="5"/>
      <c r="S199" s="5"/>
      <c r="T199" s="5"/>
    </row>
    <row r="200">
      <c r="R200" s="5"/>
      <c r="S200" s="5"/>
      <c r="T200" s="5"/>
    </row>
    <row r="201">
      <c r="R201" s="5"/>
      <c r="S201" s="5"/>
      <c r="T201" s="5"/>
    </row>
    <row r="202">
      <c r="R202" s="5"/>
      <c r="S202" s="5"/>
      <c r="T202" s="5"/>
    </row>
    <row r="203">
      <c r="R203" s="5"/>
      <c r="S203" s="5"/>
      <c r="T203" s="5"/>
    </row>
    <row r="204">
      <c r="R204" s="5"/>
      <c r="S204" s="5"/>
      <c r="T204" s="5"/>
    </row>
    <row r="205">
      <c r="R205" s="5"/>
      <c r="S205" s="5"/>
      <c r="T205" s="5"/>
    </row>
    <row r="206">
      <c r="R206" s="5"/>
      <c r="S206" s="5"/>
      <c r="T206" s="5"/>
    </row>
    <row r="207">
      <c r="R207" s="5"/>
      <c r="S207" s="5"/>
      <c r="T207" s="5"/>
    </row>
    <row r="208">
      <c r="R208" s="5"/>
      <c r="S208" s="5"/>
      <c r="T208" s="5"/>
    </row>
    <row r="209">
      <c r="R209" s="5"/>
      <c r="S209" s="5"/>
      <c r="T209" s="5"/>
    </row>
    <row r="210">
      <c r="R210" s="5"/>
      <c r="S210" s="5"/>
      <c r="T210" s="5"/>
    </row>
    <row r="211">
      <c r="R211" s="5"/>
      <c r="S211" s="5"/>
      <c r="T211" s="5"/>
    </row>
    <row r="212">
      <c r="R212" s="5"/>
      <c r="S212" s="5"/>
      <c r="T212" s="5"/>
    </row>
    <row r="213">
      <c r="R213" s="5"/>
      <c r="S213" s="5"/>
      <c r="T213" s="5"/>
    </row>
    <row r="214">
      <c r="R214" s="5"/>
      <c r="S214" s="5"/>
      <c r="T214" s="5"/>
    </row>
    <row r="215">
      <c r="R215" s="5"/>
      <c r="S215" s="5"/>
      <c r="T215" s="5"/>
    </row>
    <row r="216">
      <c r="R216" s="5"/>
      <c r="S216" s="5"/>
      <c r="T216" s="5"/>
    </row>
    <row r="217">
      <c r="R217" s="5"/>
      <c r="S217" s="5"/>
      <c r="T217" s="5"/>
    </row>
    <row r="218">
      <c r="R218" s="5"/>
      <c r="S218" s="5"/>
      <c r="T218" s="5"/>
    </row>
    <row r="219">
      <c r="R219" s="5"/>
      <c r="S219" s="5"/>
      <c r="T219" s="5"/>
    </row>
    <row r="220">
      <c r="R220" s="5"/>
      <c r="S220" s="5"/>
      <c r="T220" s="5"/>
    </row>
    <row r="221">
      <c r="R221" s="5"/>
      <c r="S221" s="5"/>
      <c r="T221" s="5"/>
    </row>
    <row r="222">
      <c r="R222" s="5"/>
      <c r="S222" s="5"/>
      <c r="T222" s="5"/>
    </row>
    <row r="223">
      <c r="R223" s="5"/>
      <c r="S223" s="5"/>
      <c r="T223" s="5"/>
    </row>
    <row r="224">
      <c r="R224" s="5"/>
      <c r="S224" s="5"/>
      <c r="T224" s="5"/>
    </row>
    <row r="225">
      <c r="R225" s="5"/>
      <c r="S225" s="5"/>
      <c r="T225" s="5"/>
    </row>
    <row r="226">
      <c r="R226" s="5"/>
      <c r="S226" s="5"/>
      <c r="T226" s="5"/>
    </row>
    <row r="227">
      <c r="R227" s="5"/>
      <c r="S227" s="5"/>
      <c r="T227" s="5"/>
    </row>
    <row r="228">
      <c r="R228" s="5"/>
      <c r="S228" s="5"/>
      <c r="T228" s="5"/>
    </row>
    <row r="229">
      <c r="R229" s="5"/>
      <c r="S229" s="5"/>
      <c r="T229" s="5"/>
    </row>
    <row r="230">
      <c r="R230" s="5"/>
      <c r="S230" s="5"/>
      <c r="T230" s="5"/>
    </row>
    <row r="231">
      <c r="R231" s="5"/>
      <c r="S231" s="5"/>
      <c r="T231" s="5"/>
    </row>
    <row r="232">
      <c r="R232" s="5"/>
      <c r="S232" s="5"/>
      <c r="T232" s="5"/>
    </row>
    <row r="233">
      <c r="R233" s="5"/>
      <c r="S233" s="5"/>
      <c r="T233" s="5"/>
    </row>
    <row r="234">
      <c r="R234" s="5"/>
      <c r="S234" s="5"/>
      <c r="T234" s="5"/>
    </row>
    <row r="235">
      <c r="R235" s="5"/>
      <c r="S235" s="5"/>
      <c r="T235" s="5"/>
    </row>
    <row r="236">
      <c r="R236" s="5"/>
      <c r="S236" s="5"/>
      <c r="T236" s="5"/>
    </row>
    <row r="237">
      <c r="R237" s="5"/>
      <c r="S237" s="5"/>
      <c r="T237" s="5"/>
    </row>
    <row r="238">
      <c r="R238" s="5"/>
      <c r="S238" s="5"/>
      <c r="T238" s="5"/>
    </row>
    <row r="239">
      <c r="R239" s="5"/>
      <c r="S239" s="5"/>
      <c r="T239" s="5"/>
    </row>
    <row r="240">
      <c r="R240" s="5"/>
      <c r="S240" s="5"/>
      <c r="T240" s="5"/>
    </row>
    <row r="241">
      <c r="R241" s="5"/>
      <c r="S241" s="5"/>
      <c r="T241" s="5"/>
    </row>
    <row r="242">
      <c r="R242" s="5"/>
      <c r="S242" s="5"/>
      <c r="T242" s="5"/>
    </row>
    <row r="243">
      <c r="R243" s="5"/>
      <c r="S243" s="5"/>
      <c r="T243" s="5"/>
    </row>
    <row r="244">
      <c r="R244" s="5"/>
      <c r="S244" s="5"/>
      <c r="T244" s="5"/>
    </row>
    <row r="245">
      <c r="R245" s="5"/>
      <c r="S245" s="5"/>
      <c r="T245" s="5"/>
    </row>
    <row r="246">
      <c r="R246" s="5"/>
      <c r="S246" s="5"/>
      <c r="T246" s="5"/>
    </row>
    <row r="247">
      <c r="R247" s="5"/>
      <c r="S247" s="5"/>
      <c r="T247" s="5"/>
    </row>
    <row r="248">
      <c r="R248" s="5"/>
      <c r="S248" s="5"/>
      <c r="T248" s="5"/>
    </row>
    <row r="249">
      <c r="R249" s="5"/>
      <c r="S249" s="5"/>
      <c r="T249" s="5"/>
    </row>
    <row r="250">
      <c r="R250" s="5"/>
      <c r="S250" s="5"/>
      <c r="T250" s="5"/>
    </row>
    <row r="251">
      <c r="R251" s="5"/>
      <c r="S251" s="5"/>
      <c r="T251" s="5"/>
    </row>
    <row r="252">
      <c r="R252" s="5"/>
      <c r="S252" s="5"/>
      <c r="T252" s="5"/>
    </row>
    <row r="253">
      <c r="R253" s="5"/>
      <c r="S253" s="5"/>
      <c r="T253" s="5"/>
    </row>
    <row r="254">
      <c r="R254" s="5"/>
      <c r="S254" s="5"/>
      <c r="T254" s="5"/>
    </row>
    <row r="255">
      <c r="R255" s="5"/>
      <c r="S255" s="5"/>
      <c r="T255" s="5"/>
    </row>
    <row r="256">
      <c r="R256" s="5"/>
      <c r="S256" s="5"/>
      <c r="T256" s="5"/>
    </row>
    <row r="257">
      <c r="R257" s="5"/>
      <c r="S257" s="5"/>
      <c r="T257" s="5"/>
    </row>
    <row r="258">
      <c r="R258" s="5"/>
      <c r="S258" s="5"/>
      <c r="T258" s="5"/>
    </row>
    <row r="259">
      <c r="R259" s="5"/>
      <c r="S259" s="5"/>
      <c r="T259" s="5"/>
    </row>
    <row r="260">
      <c r="R260" s="5"/>
      <c r="S260" s="5"/>
      <c r="T260" s="5"/>
    </row>
    <row r="261">
      <c r="R261" s="5"/>
      <c r="S261" s="5"/>
      <c r="T261" s="5"/>
    </row>
    <row r="262">
      <c r="R262" s="5"/>
      <c r="S262" s="5"/>
      <c r="T262" s="5"/>
    </row>
    <row r="263">
      <c r="R263" s="5"/>
      <c r="S263" s="5"/>
      <c r="T263" s="5"/>
    </row>
    <row r="264">
      <c r="R264" s="5"/>
      <c r="S264" s="5"/>
      <c r="T264" s="5"/>
    </row>
    <row r="265">
      <c r="R265" s="5"/>
      <c r="S265" s="5"/>
      <c r="T265" s="5"/>
    </row>
    <row r="266">
      <c r="R266" s="5"/>
      <c r="S266" s="5"/>
      <c r="T266" s="5"/>
    </row>
    <row r="267">
      <c r="R267" s="5"/>
      <c r="S267" s="5"/>
      <c r="T267" s="5"/>
    </row>
    <row r="268">
      <c r="R268" s="5"/>
      <c r="S268" s="5"/>
      <c r="T268" s="5"/>
    </row>
    <row r="269">
      <c r="R269" s="5"/>
      <c r="S269" s="5"/>
      <c r="T269" s="5"/>
    </row>
    <row r="270">
      <c r="R270" s="5"/>
      <c r="S270" s="5"/>
      <c r="T270" s="5"/>
    </row>
    <row r="271">
      <c r="R271" s="5"/>
      <c r="S271" s="5"/>
      <c r="T271" s="5"/>
    </row>
    <row r="272">
      <c r="R272" s="5"/>
      <c r="S272" s="5"/>
      <c r="T272" s="5"/>
    </row>
    <row r="273">
      <c r="R273" s="5"/>
      <c r="S273" s="5"/>
      <c r="T273" s="5"/>
    </row>
    <row r="274">
      <c r="R274" s="5"/>
      <c r="S274" s="5"/>
      <c r="T274" s="5"/>
    </row>
    <row r="275">
      <c r="R275" s="5"/>
      <c r="S275" s="5"/>
      <c r="T275" s="5"/>
    </row>
    <row r="276">
      <c r="R276" s="5"/>
      <c r="S276" s="5"/>
      <c r="T276" s="5"/>
    </row>
    <row r="277">
      <c r="R277" s="5"/>
      <c r="S277" s="5"/>
      <c r="T277" s="5"/>
    </row>
    <row r="278">
      <c r="R278" s="5"/>
      <c r="S278" s="5"/>
      <c r="T278" s="5"/>
    </row>
    <row r="279">
      <c r="R279" s="5"/>
      <c r="S279" s="5"/>
      <c r="T279" s="5"/>
    </row>
    <row r="280">
      <c r="R280" s="5"/>
      <c r="S280" s="5"/>
      <c r="T280" s="5"/>
    </row>
    <row r="281">
      <c r="R281" s="5"/>
      <c r="S281" s="5"/>
      <c r="T281" s="5"/>
    </row>
    <row r="282">
      <c r="R282" s="5"/>
      <c r="S282" s="5"/>
      <c r="T282" s="5"/>
    </row>
    <row r="283">
      <c r="R283" s="5"/>
      <c r="S283" s="5"/>
      <c r="T283" s="5"/>
    </row>
    <row r="284">
      <c r="R284" s="5"/>
      <c r="S284" s="5"/>
      <c r="T284" s="5"/>
    </row>
    <row r="285">
      <c r="R285" s="5"/>
      <c r="S285" s="5"/>
      <c r="T285" s="5"/>
    </row>
    <row r="286">
      <c r="R286" s="5"/>
      <c r="S286" s="5"/>
      <c r="T286" s="5"/>
    </row>
    <row r="287">
      <c r="R287" s="5"/>
      <c r="S287" s="5"/>
      <c r="T287" s="5"/>
    </row>
    <row r="288">
      <c r="R288" s="5"/>
      <c r="S288" s="5"/>
      <c r="T288" s="5"/>
    </row>
    <row r="289">
      <c r="R289" s="5"/>
      <c r="S289" s="5"/>
      <c r="T289" s="5"/>
    </row>
    <row r="290">
      <c r="R290" s="5"/>
      <c r="S290" s="5"/>
      <c r="T290" s="5"/>
    </row>
    <row r="291">
      <c r="R291" s="5"/>
      <c r="S291" s="5"/>
      <c r="T291" s="5"/>
    </row>
    <row r="292">
      <c r="R292" s="5"/>
      <c r="S292" s="5"/>
      <c r="T292" s="5"/>
    </row>
    <row r="293">
      <c r="R293" s="5"/>
      <c r="S293" s="5"/>
      <c r="T293" s="5"/>
    </row>
    <row r="294">
      <c r="R294" s="5"/>
      <c r="S294" s="5"/>
      <c r="T294" s="5"/>
    </row>
    <row r="295">
      <c r="R295" s="5"/>
      <c r="S295" s="5"/>
      <c r="T295" s="5"/>
    </row>
    <row r="296">
      <c r="R296" s="5"/>
      <c r="S296" s="5"/>
      <c r="T296" s="5"/>
    </row>
    <row r="297">
      <c r="R297" s="5"/>
      <c r="S297" s="5"/>
      <c r="T297" s="5"/>
    </row>
    <row r="298">
      <c r="R298" s="5"/>
      <c r="S298" s="5"/>
      <c r="T298" s="5"/>
    </row>
    <row r="299">
      <c r="R299" s="5"/>
      <c r="S299" s="5"/>
      <c r="T299" s="5"/>
    </row>
    <row r="300">
      <c r="R300" s="5"/>
      <c r="S300" s="5"/>
      <c r="T300" s="5"/>
    </row>
    <row r="301">
      <c r="R301" s="5"/>
      <c r="S301" s="5"/>
      <c r="T301" s="5"/>
    </row>
    <row r="302">
      <c r="R302" s="5"/>
      <c r="S302" s="5"/>
      <c r="T302" s="5"/>
    </row>
    <row r="303">
      <c r="R303" s="5"/>
      <c r="S303" s="5"/>
      <c r="T303" s="5"/>
    </row>
    <row r="304">
      <c r="R304" s="5"/>
      <c r="S304" s="5"/>
      <c r="T304" s="5"/>
    </row>
    <row r="305">
      <c r="R305" s="5"/>
      <c r="S305" s="5"/>
      <c r="T305" s="5"/>
    </row>
    <row r="306">
      <c r="R306" s="5"/>
      <c r="S306" s="5"/>
      <c r="T306" s="5"/>
    </row>
    <row r="307">
      <c r="R307" s="5"/>
      <c r="S307" s="5"/>
      <c r="T307" s="5"/>
    </row>
    <row r="308">
      <c r="R308" s="5"/>
      <c r="S308" s="5"/>
      <c r="T308" s="5"/>
    </row>
    <row r="309">
      <c r="R309" s="5"/>
      <c r="S309" s="5"/>
      <c r="T309" s="5"/>
    </row>
    <row r="310">
      <c r="R310" s="5"/>
      <c r="S310" s="5"/>
      <c r="T310" s="5"/>
    </row>
    <row r="311">
      <c r="R311" s="5"/>
      <c r="S311" s="5"/>
      <c r="T311" s="5"/>
    </row>
    <row r="312">
      <c r="R312" s="5"/>
      <c r="S312" s="5"/>
      <c r="T312" s="5"/>
    </row>
    <row r="313">
      <c r="R313" s="5"/>
      <c r="S313" s="5"/>
      <c r="T313" s="5"/>
    </row>
    <row r="314">
      <c r="R314" s="5"/>
      <c r="S314" s="5"/>
      <c r="T314" s="5"/>
    </row>
    <row r="315">
      <c r="R315" s="5"/>
      <c r="S315" s="5"/>
      <c r="T315" s="5"/>
    </row>
    <row r="316">
      <c r="R316" s="5"/>
      <c r="S316" s="5"/>
      <c r="T316" s="5"/>
    </row>
    <row r="317">
      <c r="R317" s="5"/>
      <c r="S317" s="5"/>
      <c r="T317" s="5"/>
    </row>
    <row r="318">
      <c r="R318" s="5"/>
      <c r="S318" s="5"/>
      <c r="T318" s="5"/>
    </row>
    <row r="319">
      <c r="R319" s="5"/>
      <c r="S319" s="5"/>
      <c r="T319" s="5"/>
    </row>
    <row r="320">
      <c r="R320" s="5"/>
      <c r="S320" s="5"/>
      <c r="T320" s="5"/>
    </row>
    <row r="321">
      <c r="R321" s="5"/>
      <c r="S321" s="5"/>
      <c r="T321" s="5"/>
    </row>
    <row r="322">
      <c r="R322" s="5"/>
      <c r="S322" s="5"/>
      <c r="T322" s="5"/>
    </row>
    <row r="323">
      <c r="R323" s="5"/>
      <c r="S323" s="5"/>
      <c r="T323" s="5"/>
    </row>
    <row r="324">
      <c r="R324" s="5"/>
      <c r="S324" s="5"/>
      <c r="T324" s="5"/>
    </row>
    <row r="325">
      <c r="R325" s="5"/>
      <c r="S325" s="5"/>
      <c r="T325" s="5"/>
    </row>
    <row r="326">
      <c r="R326" s="5"/>
      <c r="S326" s="5"/>
      <c r="T326" s="5"/>
    </row>
    <row r="327">
      <c r="R327" s="5"/>
      <c r="S327" s="5"/>
      <c r="T327" s="5"/>
    </row>
    <row r="328">
      <c r="R328" s="5"/>
      <c r="S328" s="5"/>
      <c r="T328" s="5"/>
    </row>
    <row r="329">
      <c r="R329" s="5"/>
      <c r="S329" s="5"/>
      <c r="T329" s="5"/>
    </row>
    <row r="330">
      <c r="R330" s="5"/>
      <c r="S330" s="5"/>
      <c r="T330" s="5"/>
    </row>
    <row r="331">
      <c r="R331" s="5"/>
      <c r="S331" s="5"/>
      <c r="T331" s="5"/>
    </row>
    <row r="332">
      <c r="R332" s="5"/>
      <c r="S332" s="5"/>
      <c r="T332" s="5"/>
    </row>
    <row r="333">
      <c r="R333" s="5"/>
      <c r="S333" s="5"/>
      <c r="T333" s="5"/>
    </row>
    <row r="334">
      <c r="R334" s="5"/>
      <c r="S334" s="5"/>
      <c r="T334" s="5"/>
    </row>
    <row r="335">
      <c r="R335" s="5"/>
      <c r="S335" s="5"/>
      <c r="T335" s="5"/>
    </row>
    <row r="336">
      <c r="R336" s="5"/>
      <c r="S336" s="5"/>
      <c r="T336" s="5"/>
    </row>
    <row r="337">
      <c r="R337" s="5"/>
      <c r="S337" s="5"/>
      <c r="T337" s="5"/>
    </row>
    <row r="338">
      <c r="R338" s="5"/>
      <c r="S338" s="5"/>
      <c r="T338" s="5"/>
    </row>
    <row r="339">
      <c r="R339" s="5"/>
      <c r="S339" s="5"/>
      <c r="T339" s="5"/>
    </row>
    <row r="340">
      <c r="R340" s="5"/>
      <c r="S340" s="5"/>
      <c r="T340" s="5"/>
    </row>
    <row r="341">
      <c r="R341" s="5"/>
      <c r="S341" s="5"/>
      <c r="T341" s="5"/>
    </row>
    <row r="342">
      <c r="R342" s="5"/>
      <c r="S342" s="5"/>
      <c r="T342" s="5"/>
    </row>
    <row r="343">
      <c r="R343" s="5"/>
      <c r="S343" s="5"/>
      <c r="T343" s="5"/>
    </row>
    <row r="344">
      <c r="R344" s="5"/>
      <c r="S344" s="5"/>
      <c r="T344" s="5"/>
    </row>
    <row r="345">
      <c r="R345" s="5"/>
      <c r="S345" s="5"/>
      <c r="T345" s="5"/>
    </row>
    <row r="346">
      <c r="R346" s="5"/>
      <c r="S346" s="5"/>
      <c r="T346" s="5"/>
    </row>
    <row r="347">
      <c r="R347" s="5"/>
      <c r="S347" s="5"/>
      <c r="T347" s="5"/>
    </row>
    <row r="348">
      <c r="R348" s="5"/>
      <c r="S348" s="5"/>
      <c r="T348" s="5"/>
    </row>
    <row r="349">
      <c r="R349" s="5"/>
      <c r="S349" s="5"/>
      <c r="T349" s="5"/>
    </row>
    <row r="350">
      <c r="R350" s="5"/>
      <c r="S350" s="5"/>
      <c r="T350" s="5"/>
    </row>
    <row r="351">
      <c r="R351" s="5"/>
      <c r="S351" s="5"/>
      <c r="T351" s="5"/>
    </row>
    <row r="352">
      <c r="R352" s="5"/>
      <c r="S352" s="5"/>
      <c r="T352" s="5"/>
    </row>
    <row r="353">
      <c r="R353" s="5"/>
      <c r="S353" s="5"/>
      <c r="T353" s="5"/>
    </row>
    <row r="354">
      <c r="R354" s="5"/>
      <c r="S354" s="5"/>
      <c r="T354" s="5"/>
    </row>
    <row r="355">
      <c r="R355" s="5"/>
      <c r="S355" s="5"/>
      <c r="T355" s="5"/>
    </row>
    <row r="356">
      <c r="R356" s="5"/>
      <c r="S356" s="5"/>
      <c r="T356" s="5"/>
    </row>
    <row r="357">
      <c r="R357" s="5"/>
      <c r="S357" s="5"/>
      <c r="T357" s="5"/>
    </row>
    <row r="358">
      <c r="R358" s="5"/>
      <c r="S358" s="5"/>
      <c r="T358" s="5"/>
    </row>
    <row r="359">
      <c r="R359" s="5"/>
      <c r="S359" s="5"/>
      <c r="T359" s="5"/>
    </row>
    <row r="360">
      <c r="R360" s="5"/>
      <c r="S360" s="5"/>
      <c r="T360" s="5"/>
    </row>
    <row r="361">
      <c r="R361" s="5"/>
      <c r="S361" s="5"/>
      <c r="T361" s="5"/>
    </row>
    <row r="362">
      <c r="R362" s="5"/>
      <c r="S362" s="5"/>
      <c r="T362" s="5"/>
    </row>
    <row r="363">
      <c r="R363" s="5"/>
      <c r="S363" s="5"/>
      <c r="T363" s="5"/>
    </row>
    <row r="364">
      <c r="R364" s="5"/>
      <c r="S364" s="5"/>
      <c r="T364" s="5"/>
    </row>
    <row r="365">
      <c r="R365" s="5"/>
      <c r="S365" s="5"/>
      <c r="T365" s="5"/>
    </row>
    <row r="366">
      <c r="R366" s="5"/>
      <c r="S366" s="5"/>
      <c r="T366" s="5"/>
    </row>
    <row r="367">
      <c r="R367" s="5"/>
      <c r="S367" s="5"/>
      <c r="T367" s="5"/>
    </row>
    <row r="368">
      <c r="R368" s="5"/>
      <c r="S368" s="5"/>
      <c r="T368" s="5"/>
    </row>
    <row r="369">
      <c r="R369" s="5"/>
      <c r="S369" s="5"/>
      <c r="T369" s="5"/>
    </row>
    <row r="370">
      <c r="R370" s="5"/>
      <c r="S370" s="5"/>
      <c r="T370" s="5"/>
    </row>
    <row r="371">
      <c r="R371" s="5"/>
      <c r="S371" s="5"/>
      <c r="T371" s="5"/>
    </row>
    <row r="372">
      <c r="R372" s="5"/>
      <c r="S372" s="5"/>
      <c r="T372" s="5"/>
    </row>
    <row r="373">
      <c r="R373" s="5"/>
      <c r="S373" s="5"/>
      <c r="T373" s="5"/>
    </row>
    <row r="374">
      <c r="R374" s="5"/>
      <c r="S374" s="5"/>
      <c r="T374" s="5"/>
    </row>
    <row r="375">
      <c r="R375" s="5"/>
      <c r="S375" s="5"/>
      <c r="T375" s="5"/>
    </row>
    <row r="376">
      <c r="R376" s="5"/>
      <c r="S376" s="5"/>
      <c r="T376" s="5"/>
    </row>
    <row r="377">
      <c r="R377" s="5"/>
      <c r="S377" s="5"/>
      <c r="T377" s="5"/>
    </row>
    <row r="378">
      <c r="R378" s="5"/>
      <c r="S378" s="5"/>
      <c r="T378" s="5"/>
    </row>
    <row r="379">
      <c r="R379" s="5"/>
      <c r="S379" s="5"/>
      <c r="T379" s="5"/>
    </row>
    <row r="380">
      <c r="R380" s="5"/>
      <c r="S380" s="5"/>
      <c r="T380" s="5"/>
    </row>
    <row r="381">
      <c r="R381" s="5"/>
      <c r="S381" s="5"/>
      <c r="T381" s="5"/>
    </row>
    <row r="382">
      <c r="R382" s="5"/>
      <c r="S382" s="5"/>
      <c r="T382" s="5"/>
    </row>
    <row r="383">
      <c r="R383" s="5"/>
      <c r="S383" s="5"/>
      <c r="T383" s="5"/>
    </row>
    <row r="384">
      <c r="R384" s="5"/>
      <c r="S384" s="5"/>
      <c r="T384" s="5"/>
    </row>
    <row r="385">
      <c r="R385" s="5"/>
      <c r="S385" s="5"/>
      <c r="T385" s="5"/>
    </row>
    <row r="386">
      <c r="R386" s="5"/>
      <c r="S386" s="5"/>
      <c r="T386" s="5"/>
    </row>
    <row r="387">
      <c r="R387" s="5"/>
      <c r="S387" s="5"/>
      <c r="T387" s="5"/>
    </row>
    <row r="388">
      <c r="R388" s="5"/>
      <c r="S388" s="5"/>
      <c r="T388" s="5"/>
    </row>
    <row r="389">
      <c r="R389" s="5"/>
      <c r="S389" s="5"/>
      <c r="T389" s="5"/>
    </row>
    <row r="390">
      <c r="R390" s="5"/>
      <c r="S390" s="5"/>
      <c r="T390" s="5"/>
    </row>
    <row r="391">
      <c r="R391" s="5"/>
      <c r="S391" s="5"/>
      <c r="T391" s="5"/>
    </row>
    <row r="392">
      <c r="R392" s="5"/>
      <c r="S392" s="5"/>
      <c r="T392" s="5"/>
    </row>
    <row r="393">
      <c r="R393" s="5"/>
      <c r="S393" s="5"/>
      <c r="T393" s="5"/>
    </row>
    <row r="394">
      <c r="R394" s="5"/>
      <c r="S394" s="5"/>
      <c r="T394" s="5"/>
    </row>
    <row r="395">
      <c r="R395" s="5"/>
      <c r="S395" s="5"/>
      <c r="T395" s="5"/>
    </row>
    <row r="396">
      <c r="R396" s="5"/>
      <c r="S396" s="5"/>
      <c r="T396" s="5"/>
    </row>
    <row r="397">
      <c r="R397" s="5"/>
      <c r="S397" s="5"/>
      <c r="T397" s="5"/>
    </row>
    <row r="398">
      <c r="R398" s="5"/>
      <c r="S398" s="5"/>
      <c r="T398" s="5"/>
    </row>
    <row r="399">
      <c r="R399" s="5"/>
      <c r="S399" s="5"/>
      <c r="T399" s="5"/>
    </row>
    <row r="400">
      <c r="R400" s="5"/>
      <c r="S400" s="5"/>
      <c r="T400" s="5"/>
    </row>
    <row r="401">
      <c r="R401" s="5"/>
      <c r="S401" s="5"/>
      <c r="T401" s="5"/>
    </row>
    <row r="402">
      <c r="R402" s="5"/>
      <c r="S402" s="5"/>
      <c r="T402" s="5"/>
    </row>
    <row r="403">
      <c r="R403" s="5"/>
      <c r="S403" s="5"/>
      <c r="T403" s="5"/>
    </row>
    <row r="404">
      <c r="R404" s="5"/>
      <c r="S404" s="5"/>
      <c r="T404" s="5"/>
    </row>
    <row r="405">
      <c r="R405" s="5"/>
      <c r="S405" s="5"/>
      <c r="T405" s="5"/>
    </row>
    <row r="406">
      <c r="R406" s="5"/>
      <c r="S406" s="5"/>
      <c r="T406" s="5"/>
    </row>
    <row r="407">
      <c r="R407" s="5"/>
      <c r="S407" s="5"/>
      <c r="T407" s="5"/>
    </row>
    <row r="408">
      <c r="R408" s="5"/>
      <c r="S408" s="5"/>
      <c r="T408" s="5"/>
    </row>
    <row r="409">
      <c r="R409" s="5"/>
      <c r="S409" s="5"/>
      <c r="T409" s="5"/>
    </row>
    <row r="410">
      <c r="R410" s="5"/>
      <c r="S410" s="5"/>
      <c r="T410" s="5"/>
    </row>
    <row r="411">
      <c r="R411" s="5"/>
      <c r="S411" s="5"/>
      <c r="T411" s="5"/>
    </row>
    <row r="412">
      <c r="R412" s="5"/>
      <c r="S412" s="5"/>
      <c r="T412" s="5"/>
    </row>
    <row r="413">
      <c r="R413" s="5"/>
      <c r="S413" s="5"/>
      <c r="T413" s="5"/>
    </row>
    <row r="414">
      <c r="R414" s="5"/>
      <c r="S414" s="5"/>
      <c r="T414" s="5"/>
    </row>
    <row r="415">
      <c r="R415" s="5"/>
      <c r="S415" s="5"/>
      <c r="T415" s="5"/>
    </row>
    <row r="416">
      <c r="R416" s="5"/>
      <c r="S416" s="5"/>
      <c r="T416" s="5"/>
    </row>
    <row r="417">
      <c r="R417" s="5"/>
      <c r="S417" s="5"/>
      <c r="T417" s="5"/>
    </row>
    <row r="418">
      <c r="R418" s="5"/>
      <c r="S418" s="5"/>
      <c r="T418" s="5"/>
    </row>
    <row r="419">
      <c r="R419" s="5"/>
      <c r="S419" s="5"/>
      <c r="T419" s="5"/>
    </row>
    <row r="420">
      <c r="R420" s="5"/>
      <c r="S420" s="5"/>
      <c r="T420" s="5"/>
    </row>
    <row r="421">
      <c r="R421" s="5"/>
      <c r="S421" s="5"/>
      <c r="T421" s="5"/>
    </row>
    <row r="422">
      <c r="R422" s="5"/>
      <c r="S422" s="5"/>
      <c r="T422" s="5"/>
    </row>
    <row r="423">
      <c r="R423" s="5"/>
      <c r="S423" s="5"/>
      <c r="T423" s="5"/>
    </row>
    <row r="424">
      <c r="R424" s="5"/>
      <c r="S424" s="5"/>
      <c r="T424" s="5"/>
    </row>
    <row r="425">
      <c r="R425" s="5"/>
      <c r="S425" s="5"/>
      <c r="T425" s="5"/>
    </row>
    <row r="426">
      <c r="R426" s="5"/>
      <c r="S426" s="5"/>
      <c r="T426" s="5"/>
    </row>
    <row r="427">
      <c r="R427" s="5"/>
      <c r="S427" s="5"/>
      <c r="T427" s="5"/>
    </row>
    <row r="428">
      <c r="R428" s="5"/>
      <c r="S428" s="5"/>
      <c r="T428" s="5"/>
    </row>
    <row r="429">
      <c r="R429" s="5"/>
      <c r="S429" s="5"/>
      <c r="T429" s="5"/>
    </row>
    <row r="430">
      <c r="R430" s="5"/>
      <c r="S430" s="5"/>
      <c r="T430" s="5"/>
    </row>
    <row r="431">
      <c r="R431" s="5"/>
      <c r="S431" s="5"/>
      <c r="T431" s="5"/>
    </row>
    <row r="432">
      <c r="R432" s="5"/>
      <c r="S432" s="5"/>
      <c r="T432" s="5"/>
    </row>
    <row r="433">
      <c r="R433" s="5"/>
      <c r="S433" s="5"/>
      <c r="T433" s="5"/>
    </row>
    <row r="434">
      <c r="R434" s="5"/>
      <c r="S434" s="5"/>
      <c r="T434" s="5"/>
    </row>
    <row r="435">
      <c r="R435" s="5"/>
      <c r="S435" s="5"/>
      <c r="T435" s="5"/>
    </row>
    <row r="436">
      <c r="R436" s="5"/>
      <c r="S436" s="5"/>
      <c r="T436" s="5"/>
    </row>
    <row r="437">
      <c r="R437" s="5"/>
      <c r="S437" s="5"/>
      <c r="T437" s="5"/>
    </row>
    <row r="438">
      <c r="R438" s="5"/>
      <c r="S438" s="5"/>
      <c r="T438" s="5"/>
    </row>
    <row r="439">
      <c r="R439" s="5"/>
      <c r="S439" s="5"/>
      <c r="T439" s="5"/>
    </row>
    <row r="440">
      <c r="R440" s="5"/>
      <c r="S440" s="5"/>
      <c r="T440" s="5"/>
    </row>
    <row r="441">
      <c r="R441" s="5"/>
      <c r="S441" s="5"/>
      <c r="T441" s="5"/>
    </row>
    <row r="442">
      <c r="R442" s="5"/>
      <c r="S442" s="5"/>
      <c r="T442" s="5"/>
    </row>
    <row r="443">
      <c r="R443" s="5"/>
      <c r="S443" s="5"/>
      <c r="T443" s="5"/>
    </row>
    <row r="444">
      <c r="R444" s="5"/>
      <c r="S444" s="5"/>
      <c r="T444" s="5"/>
    </row>
    <row r="445">
      <c r="R445" s="5"/>
      <c r="S445" s="5"/>
      <c r="T445" s="5"/>
    </row>
    <row r="446">
      <c r="R446" s="5"/>
      <c r="S446" s="5"/>
      <c r="T446" s="5"/>
    </row>
    <row r="447">
      <c r="R447" s="5"/>
      <c r="S447" s="5"/>
      <c r="T447" s="5"/>
    </row>
    <row r="448">
      <c r="R448" s="5"/>
      <c r="S448" s="5"/>
      <c r="T448" s="5"/>
    </row>
    <row r="449">
      <c r="R449" s="5"/>
      <c r="S449" s="5"/>
      <c r="T449" s="5"/>
    </row>
    <row r="450">
      <c r="R450" s="5"/>
      <c r="S450" s="5"/>
      <c r="T450" s="5"/>
    </row>
    <row r="451">
      <c r="R451" s="5"/>
      <c r="S451" s="5"/>
      <c r="T451" s="5"/>
    </row>
    <row r="452">
      <c r="R452" s="5"/>
      <c r="S452" s="5"/>
      <c r="T452" s="5"/>
    </row>
    <row r="453">
      <c r="R453" s="5"/>
      <c r="S453" s="5"/>
      <c r="T453" s="5"/>
    </row>
    <row r="454">
      <c r="R454" s="5"/>
      <c r="S454" s="5"/>
      <c r="T454" s="5"/>
    </row>
    <row r="455">
      <c r="R455" s="5"/>
      <c r="S455" s="5"/>
      <c r="T455" s="5"/>
    </row>
    <row r="456">
      <c r="R456" s="5"/>
      <c r="S456" s="5"/>
      <c r="T456" s="5"/>
    </row>
    <row r="457">
      <c r="R457" s="5"/>
      <c r="S457" s="5"/>
      <c r="T457" s="5"/>
    </row>
    <row r="458">
      <c r="R458" s="5"/>
      <c r="S458" s="5"/>
      <c r="T458" s="5"/>
    </row>
    <row r="459">
      <c r="R459" s="5"/>
      <c r="S459" s="5"/>
      <c r="T459" s="5"/>
    </row>
    <row r="460">
      <c r="R460" s="5"/>
      <c r="S460" s="5"/>
      <c r="T460" s="5"/>
    </row>
    <row r="461">
      <c r="R461" s="5"/>
      <c r="S461" s="5"/>
      <c r="T461" s="5"/>
    </row>
    <row r="462">
      <c r="R462" s="5"/>
      <c r="S462" s="5"/>
      <c r="T462" s="5"/>
    </row>
    <row r="463">
      <c r="R463" s="5"/>
      <c r="S463" s="5"/>
      <c r="T463" s="5"/>
    </row>
    <row r="464">
      <c r="R464" s="5"/>
      <c r="S464" s="5"/>
      <c r="T464" s="5"/>
    </row>
    <row r="465">
      <c r="R465" s="5"/>
      <c r="S465" s="5"/>
      <c r="T465" s="5"/>
    </row>
    <row r="466">
      <c r="R466" s="5"/>
      <c r="S466" s="5"/>
      <c r="T466" s="5"/>
    </row>
    <row r="467">
      <c r="R467" s="5"/>
      <c r="S467" s="5"/>
      <c r="T467" s="5"/>
    </row>
    <row r="468">
      <c r="R468" s="5"/>
      <c r="S468" s="5"/>
      <c r="T468" s="5"/>
    </row>
    <row r="469">
      <c r="R469" s="5"/>
      <c r="S469" s="5"/>
      <c r="T469" s="5"/>
    </row>
    <row r="470">
      <c r="R470" s="5"/>
      <c r="S470" s="5"/>
      <c r="T470" s="5"/>
    </row>
    <row r="471">
      <c r="R471" s="5"/>
      <c r="S471" s="5"/>
      <c r="T471" s="5"/>
    </row>
    <row r="472">
      <c r="R472" s="5"/>
      <c r="S472" s="5"/>
      <c r="T472" s="5"/>
    </row>
    <row r="473">
      <c r="R473" s="5"/>
      <c r="S473" s="5"/>
      <c r="T473" s="5"/>
    </row>
    <row r="474">
      <c r="R474" s="5"/>
      <c r="S474" s="5"/>
      <c r="T474" s="5"/>
    </row>
    <row r="475">
      <c r="R475" s="5"/>
      <c r="S475" s="5"/>
      <c r="T475" s="5"/>
    </row>
    <row r="476">
      <c r="R476" s="5"/>
      <c r="S476" s="5"/>
      <c r="T476" s="5"/>
    </row>
    <row r="477">
      <c r="R477" s="5"/>
      <c r="S477" s="5"/>
      <c r="T477" s="5"/>
    </row>
    <row r="478">
      <c r="R478" s="5"/>
      <c r="S478" s="5"/>
      <c r="T478" s="5"/>
    </row>
    <row r="479">
      <c r="R479" s="5"/>
      <c r="S479" s="5"/>
      <c r="T479" s="5"/>
    </row>
    <row r="480">
      <c r="R480" s="5"/>
      <c r="S480" s="5"/>
      <c r="T480" s="5"/>
    </row>
    <row r="481">
      <c r="R481" s="5"/>
      <c r="S481" s="5"/>
      <c r="T481" s="5"/>
    </row>
    <row r="482">
      <c r="R482" s="5"/>
      <c r="S482" s="5"/>
      <c r="T482" s="5"/>
    </row>
    <row r="483">
      <c r="R483" s="5"/>
      <c r="S483" s="5"/>
      <c r="T483" s="5"/>
    </row>
    <row r="484">
      <c r="R484" s="5"/>
      <c r="S484" s="5"/>
      <c r="T484" s="5"/>
    </row>
    <row r="485">
      <c r="R485" s="5"/>
      <c r="S485" s="5"/>
      <c r="T485" s="5"/>
    </row>
    <row r="486">
      <c r="R486" s="5"/>
      <c r="S486" s="5"/>
      <c r="T486" s="5"/>
    </row>
    <row r="487">
      <c r="R487" s="5"/>
      <c r="S487" s="5"/>
      <c r="T487" s="5"/>
    </row>
    <row r="488">
      <c r="R488" s="5"/>
      <c r="S488" s="5"/>
      <c r="T488" s="5"/>
    </row>
    <row r="489">
      <c r="R489" s="5"/>
      <c r="S489" s="5"/>
      <c r="T489" s="5"/>
    </row>
    <row r="490">
      <c r="R490" s="5"/>
      <c r="S490" s="5"/>
      <c r="T490" s="5"/>
    </row>
    <row r="491">
      <c r="R491" s="5"/>
      <c r="S491" s="5"/>
      <c r="T491" s="5"/>
    </row>
    <row r="492">
      <c r="R492" s="5"/>
      <c r="S492" s="5"/>
      <c r="T492" s="5"/>
    </row>
    <row r="493">
      <c r="R493" s="5"/>
      <c r="S493" s="5"/>
      <c r="T493" s="5"/>
    </row>
    <row r="494">
      <c r="R494" s="5"/>
      <c r="S494" s="5"/>
      <c r="T494" s="5"/>
    </row>
    <row r="495">
      <c r="R495" s="5"/>
      <c r="S495" s="5"/>
      <c r="T495" s="5"/>
    </row>
    <row r="496">
      <c r="R496" s="5"/>
      <c r="S496" s="5"/>
      <c r="T496" s="5"/>
    </row>
    <row r="497">
      <c r="R497" s="5"/>
      <c r="S497" s="5"/>
      <c r="T497" s="5"/>
    </row>
    <row r="498">
      <c r="R498" s="5"/>
      <c r="S498" s="5"/>
      <c r="T498" s="5"/>
    </row>
    <row r="499">
      <c r="R499" s="5"/>
      <c r="S499" s="5"/>
      <c r="T499" s="5"/>
    </row>
    <row r="500">
      <c r="R500" s="5"/>
      <c r="S500" s="5"/>
      <c r="T500" s="5"/>
    </row>
    <row r="501">
      <c r="R501" s="5"/>
      <c r="S501" s="5"/>
      <c r="T501" s="5"/>
    </row>
    <row r="502">
      <c r="R502" s="5"/>
      <c r="S502" s="5"/>
      <c r="T502" s="5"/>
    </row>
    <row r="503">
      <c r="R503" s="5"/>
      <c r="S503" s="5"/>
      <c r="T503" s="5"/>
    </row>
    <row r="504">
      <c r="R504" s="5"/>
      <c r="S504" s="5"/>
      <c r="T504" s="5"/>
    </row>
    <row r="505">
      <c r="R505" s="5"/>
      <c r="S505" s="5"/>
      <c r="T505" s="5"/>
    </row>
    <row r="506">
      <c r="R506" s="5"/>
      <c r="S506" s="5"/>
      <c r="T506" s="5"/>
    </row>
    <row r="507">
      <c r="R507" s="5"/>
      <c r="S507" s="5"/>
      <c r="T507" s="5"/>
    </row>
    <row r="508">
      <c r="R508" s="5"/>
      <c r="S508" s="5"/>
      <c r="T508" s="5"/>
    </row>
    <row r="509">
      <c r="R509" s="5"/>
      <c r="S509" s="5"/>
      <c r="T509" s="5"/>
    </row>
    <row r="510">
      <c r="R510" s="5"/>
      <c r="S510" s="5"/>
      <c r="T510" s="5"/>
    </row>
    <row r="511">
      <c r="R511" s="5"/>
      <c r="S511" s="5"/>
      <c r="T511" s="5"/>
    </row>
    <row r="512">
      <c r="R512" s="5"/>
      <c r="S512" s="5"/>
      <c r="T512" s="5"/>
    </row>
    <row r="513">
      <c r="R513" s="5"/>
      <c r="S513" s="5"/>
      <c r="T513" s="5"/>
    </row>
    <row r="514">
      <c r="R514" s="5"/>
      <c r="S514" s="5"/>
      <c r="T514" s="5"/>
    </row>
    <row r="515">
      <c r="R515" s="5"/>
      <c r="S515" s="5"/>
      <c r="T515" s="5"/>
    </row>
    <row r="516">
      <c r="R516" s="5"/>
      <c r="S516" s="5"/>
      <c r="T516" s="5"/>
    </row>
    <row r="517">
      <c r="R517" s="5"/>
      <c r="S517" s="5"/>
      <c r="T517" s="5"/>
    </row>
    <row r="518">
      <c r="R518" s="5"/>
      <c r="S518" s="5"/>
      <c r="T518" s="5"/>
    </row>
    <row r="519">
      <c r="R519" s="5"/>
      <c r="S519" s="5"/>
      <c r="T519" s="5"/>
    </row>
    <row r="520">
      <c r="R520" s="5"/>
      <c r="S520" s="5"/>
      <c r="T520" s="5"/>
    </row>
    <row r="521">
      <c r="R521" s="5"/>
      <c r="S521" s="5"/>
      <c r="T521" s="5"/>
    </row>
    <row r="522">
      <c r="R522" s="5"/>
      <c r="S522" s="5"/>
      <c r="T522" s="5"/>
    </row>
    <row r="523">
      <c r="R523" s="5"/>
      <c r="S523" s="5"/>
      <c r="T523" s="5"/>
    </row>
    <row r="524">
      <c r="R524" s="5"/>
      <c r="S524" s="5"/>
      <c r="T524" s="5"/>
    </row>
    <row r="525">
      <c r="R525" s="5"/>
      <c r="S525" s="5"/>
      <c r="T525" s="5"/>
    </row>
    <row r="526">
      <c r="R526" s="5"/>
      <c r="S526" s="5"/>
      <c r="T526" s="5"/>
    </row>
    <row r="527">
      <c r="R527" s="5"/>
      <c r="S527" s="5"/>
      <c r="T527" s="5"/>
    </row>
    <row r="528">
      <c r="R528" s="5"/>
      <c r="S528" s="5"/>
      <c r="T528" s="5"/>
    </row>
    <row r="529">
      <c r="R529" s="5"/>
      <c r="S529" s="5"/>
      <c r="T529" s="5"/>
    </row>
    <row r="530">
      <c r="R530" s="5"/>
      <c r="S530" s="5"/>
      <c r="T530" s="5"/>
    </row>
    <row r="531">
      <c r="R531" s="5"/>
      <c r="S531" s="5"/>
      <c r="T531" s="5"/>
    </row>
    <row r="532">
      <c r="R532" s="5"/>
      <c r="S532" s="5"/>
      <c r="T532" s="5"/>
    </row>
    <row r="533">
      <c r="R533" s="5"/>
      <c r="S533" s="5"/>
      <c r="T533" s="5"/>
    </row>
    <row r="534">
      <c r="R534" s="5"/>
      <c r="S534" s="5"/>
      <c r="T534" s="5"/>
    </row>
    <row r="535">
      <c r="R535" s="5"/>
      <c r="S535" s="5"/>
      <c r="T535" s="5"/>
    </row>
    <row r="536">
      <c r="R536" s="5"/>
      <c r="S536" s="5"/>
      <c r="T536" s="5"/>
    </row>
    <row r="537">
      <c r="R537" s="5"/>
      <c r="S537" s="5"/>
      <c r="T537" s="5"/>
    </row>
    <row r="538">
      <c r="R538" s="5"/>
      <c r="S538" s="5"/>
      <c r="T538" s="5"/>
    </row>
    <row r="539">
      <c r="R539" s="5"/>
      <c r="S539" s="5"/>
      <c r="T539" s="5"/>
    </row>
    <row r="540">
      <c r="R540" s="5"/>
      <c r="S540" s="5"/>
      <c r="T540" s="5"/>
    </row>
    <row r="541">
      <c r="R541" s="5"/>
      <c r="S541" s="5"/>
      <c r="T541" s="5"/>
    </row>
    <row r="542">
      <c r="R542" s="5"/>
      <c r="S542" s="5"/>
      <c r="T542" s="5"/>
    </row>
    <row r="543">
      <c r="R543" s="5"/>
      <c r="S543" s="5"/>
      <c r="T543" s="5"/>
    </row>
    <row r="544">
      <c r="R544" s="5"/>
      <c r="S544" s="5"/>
      <c r="T544" s="5"/>
    </row>
    <row r="545">
      <c r="R545" s="5"/>
      <c r="S545" s="5"/>
      <c r="T545" s="5"/>
    </row>
    <row r="546">
      <c r="R546" s="5"/>
      <c r="S546" s="5"/>
      <c r="T546" s="5"/>
    </row>
    <row r="547">
      <c r="R547" s="5"/>
      <c r="S547" s="5"/>
      <c r="T547" s="5"/>
    </row>
    <row r="548">
      <c r="R548" s="5"/>
      <c r="S548" s="5"/>
      <c r="T548" s="5"/>
    </row>
    <row r="549">
      <c r="R549" s="5"/>
      <c r="S549" s="5"/>
      <c r="T549" s="5"/>
    </row>
    <row r="550">
      <c r="R550" s="5"/>
      <c r="S550" s="5"/>
      <c r="T550" s="5"/>
    </row>
    <row r="551">
      <c r="R551" s="5"/>
      <c r="S551" s="5"/>
      <c r="T551" s="5"/>
    </row>
    <row r="552">
      <c r="R552" s="5"/>
      <c r="S552" s="5"/>
      <c r="T552" s="5"/>
    </row>
    <row r="553">
      <c r="R553" s="5"/>
      <c r="S553" s="5"/>
      <c r="T553" s="5"/>
    </row>
    <row r="554">
      <c r="R554" s="5"/>
      <c r="S554" s="5"/>
      <c r="T554" s="5"/>
    </row>
    <row r="555">
      <c r="R555" s="5"/>
      <c r="S555" s="5"/>
      <c r="T555" s="5"/>
    </row>
    <row r="556">
      <c r="R556" s="5"/>
      <c r="S556" s="5"/>
      <c r="T556" s="5"/>
    </row>
    <row r="557">
      <c r="R557" s="5"/>
      <c r="S557" s="5"/>
      <c r="T557" s="5"/>
    </row>
    <row r="558">
      <c r="R558" s="5"/>
      <c r="S558" s="5"/>
      <c r="T558" s="5"/>
    </row>
    <row r="559">
      <c r="R559" s="5"/>
      <c r="S559" s="5"/>
      <c r="T559" s="5"/>
    </row>
    <row r="560">
      <c r="R560" s="5"/>
      <c r="S560" s="5"/>
      <c r="T560" s="5"/>
    </row>
    <row r="561">
      <c r="R561" s="5"/>
      <c r="S561" s="5"/>
      <c r="T561" s="5"/>
    </row>
    <row r="562">
      <c r="R562" s="5"/>
      <c r="S562" s="5"/>
      <c r="T562" s="5"/>
    </row>
    <row r="563">
      <c r="R563" s="5"/>
      <c r="S563" s="5"/>
      <c r="T563" s="5"/>
    </row>
    <row r="564">
      <c r="R564" s="5"/>
      <c r="S564" s="5"/>
      <c r="T564" s="5"/>
    </row>
    <row r="565">
      <c r="R565" s="5"/>
      <c r="S565" s="5"/>
      <c r="T565" s="5"/>
    </row>
    <row r="566">
      <c r="R566" s="5"/>
      <c r="S566" s="5"/>
      <c r="T566" s="5"/>
    </row>
    <row r="567">
      <c r="R567" s="5"/>
      <c r="S567" s="5"/>
      <c r="T567" s="5"/>
    </row>
    <row r="568">
      <c r="R568" s="5"/>
      <c r="S568" s="5"/>
      <c r="T568" s="5"/>
    </row>
    <row r="569">
      <c r="R569" s="5"/>
      <c r="S569" s="5"/>
      <c r="T569" s="5"/>
    </row>
    <row r="570">
      <c r="R570" s="5"/>
      <c r="S570" s="5"/>
      <c r="T570" s="5"/>
    </row>
    <row r="571">
      <c r="R571" s="5"/>
      <c r="S571" s="5"/>
      <c r="T571" s="5"/>
    </row>
    <row r="572">
      <c r="R572" s="5"/>
      <c r="S572" s="5"/>
      <c r="T572" s="5"/>
    </row>
    <row r="573">
      <c r="R573" s="5"/>
      <c r="S573" s="5"/>
      <c r="T573" s="5"/>
    </row>
    <row r="574">
      <c r="R574" s="5"/>
      <c r="S574" s="5"/>
      <c r="T574" s="5"/>
    </row>
    <row r="575">
      <c r="R575" s="5"/>
      <c r="S575" s="5"/>
      <c r="T575" s="5"/>
    </row>
    <row r="576">
      <c r="R576" s="5"/>
      <c r="S576" s="5"/>
      <c r="T576" s="5"/>
    </row>
    <row r="577">
      <c r="R577" s="5"/>
      <c r="S577" s="5"/>
      <c r="T577" s="5"/>
    </row>
    <row r="578">
      <c r="R578" s="5"/>
      <c r="S578" s="5"/>
      <c r="T578" s="5"/>
    </row>
    <row r="579">
      <c r="R579" s="5"/>
      <c r="S579" s="5"/>
      <c r="T579" s="5"/>
    </row>
    <row r="580">
      <c r="R580" s="5"/>
      <c r="S580" s="5"/>
      <c r="T580" s="5"/>
    </row>
    <row r="581">
      <c r="R581" s="5"/>
      <c r="S581" s="5"/>
      <c r="T581" s="5"/>
    </row>
    <row r="582">
      <c r="R582" s="5"/>
      <c r="S582" s="5"/>
      <c r="T582" s="5"/>
    </row>
    <row r="583">
      <c r="R583" s="5"/>
      <c r="S583" s="5"/>
      <c r="T583" s="5"/>
    </row>
    <row r="584">
      <c r="R584" s="5"/>
      <c r="S584" s="5"/>
      <c r="T584" s="5"/>
    </row>
    <row r="585">
      <c r="R585" s="5"/>
      <c r="S585" s="5"/>
      <c r="T585" s="5"/>
    </row>
    <row r="586">
      <c r="R586" s="5"/>
      <c r="S586" s="5"/>
      <c r="T586" s="5"/>
    </row>
    <row r="587">
      <c r="R587" s="5"/>
      <c r="S587" s="5"/>
      <c r="T587" s="5"/>
    </row>
    <row r="588">
      <c r="R588" s="5"/>
      <c r="S588" s="5"/>
      <c r="T588" s="5"/>
    </row>
    <row r="589">
      <c r="R589" s="5"/>
      <c r="S589" s="5"/>
      <c r="T589" s="5"/>
    </row>
    <row r="590">
      <c r="R590" s="5"/>
      <c r="S590" s="5"/>
      <c r="T590" s="5"/>
    </row>
    <row r="591">
      <c r="R591" s="5"/>
      <c r="S591" s="5"/>
      <c r="T591" s="5"/>
    </row>
    <row r="592">
      <c r="R592" s="5"/>
      <c r="S592" s="5"/>
      <c r="T592" s="5"/>
    </row>
    <row r="593">
      <c r="R593" s="5"/>
      <c r="S593" s="5"/>
      <c r="T593" s="5"/>
    </row>
    <row r="594">
      <c r="R594" s="5"/>
      <c r="S594" s="5"/>
      <c r="T594" s="5"/>
    </row>
    <row r="595">
      <c r="R595" s="5"/>
      <c r="S595" s="5"/>
      <c r="T595" s="5"/>
    </row>
    <row r="596">
      <c r="R596" s="5"/>
      <c r="S596" s="5"/>
      <c r="T596" s="5"/>
    </row>
    <row r="597">
      <c r="R597" s="5"/>
      <c r="S597" s="5"/>
      <c r="T597" s="5"/>
    </row>
    <row r="598">
      <c r="R598" s="5"/>
      <c r="S598" s="5"/>
      <c r="T598" s="5"/>
    </row>
    <row r="599">
      <c r="R599" s="5"/>
      <c r="S599" s="5"/>
      <c r="T599" s="5"/>
    </row>
    <row r="600">
      <c r="R600" s="5"/>
      <c r="S600" s="5"/>
      <c r="T600" s="5"/>
    </row>
    <row r="601">
      <c r="R601" s="5"/>
      <c r="S601" s="5"/>
      <c r="T601" s="5"/>
    </row>
    <row r="602">
      <c r="R602" s="5"/>
      <c r="S602" s="5"/>
      <c r="T602" s="5"/>
    </row>
    <row r="603">
      <c r="R603" s="5"/>
      <c r="S603" s="5"/>
      <c r="T603" s="5"/>
    </row>
    <row r="604">
      <c r="R604" s="5"/>
      <c r="S604" s="5"/>
      <c r="T604" s="5"/>
    </row>
    <row r="605">
      <c r="R605" s="5"/>
      <c r="S605" s="5"/>
      <c r="T605" s="5"/>
    </row>
    <row r="606">
      <c r="R606" s="5"/>
      <c r="S606" s="5"/>
      <c r="T606" s="5"/>
    </row>
    <row r="607">
      <c r="R607" s="5"/>
      <c r="S607" s="5"/>
      <c r="T607" s="5"/>
    </row>
    <row r="608">
      <c r="R608" s="5"/>
      <c r="S608" s="5"/>
      <c r="T608" s="5"/>
    </row>
    <row r="609">
      <c r="R609" s="5"/>
      <c r="S609" s="5"/>
      <c r="T609" s="5"/>
    </row>
    <row r="610">
      <c r="R610" s="5"/>
      <c r="S610" s="5"/>
      <c r="T610" s="5"/>
    </row>
    <row r="611">
      <c r="R611" s="5"/>
      <c r="S611" s="5"/>
      <c r="T611" s="5"/>
    </row>
    <row r="612">
      <c r="R612" s="5"/>
      <c r="S612" s="5"/>
      <c r="T612" s="5"/>
    </row>
    <row r="613">
      <c r="R613" s="5"/>
      <c r="S613" s="5"/>
      <c r="T613" s="5"/>
    </row>
    <row r="614">
      <c r="R614" s="5"/>
      <c r="S614" s="5"/>
      <c r="T614" s="5"/>
    </row>
    <row r="615">
      <c r="R615" s="5"/>
      <c r="S615" s="5"/>
      <c r="T615" s="5"/>
    </row>
    <row r="616">
      <c r="R616" s="5"/>
      <c r="S616" s="5"/>
      <c r="T616" s="5"/>
    </row>
    <row r="617">
      <c r="R617" s="5"/>
      <c r="S617" s="5"/>
      <c r="T617" s="5"/>
    </row>
    <row r="618">
      <c r="R618" s="5"/>
      <c r="S618" s="5"/>
      <c r="T618" s="5"/>
    </row>
    <row r="619">
      <c r="R619" s="5"/>
      <c r="S619" s="5"/>
      <c r="T619" s="5"/>
    </row>
    <row r="620">
      <c r="R620" s="5"/>
      <c r="S620" s="5"/>
      <c r="T620" s="5"/>
    </row>
    <row r="621">
      <c r="R621" s="5"/>
      <c r="S621" s="5"/>
      <c r="T621" s="5"/>
    </row>
    <row r="622">
      <c r="R622" s="5"/>
      <c r="S622" s="5"/>
      <c r="T622" s="5"/>
    </row>
    <row r="623">
      <c r="R623" s="5"/>
      <c r="S623" s="5"/>
      <c r="T623" s="5"/>
    </row>
    <row r="624">
      <c r="R624" s="5"/>
      <c r="S624" s="5"/>
      <c r="T624" s="5"/>
    </row>
    <row r="625">
      <c r="R625" s="5"/>
      <c r="S625" s="5"/>
      <c r="T625" s="5"/>
    </row>
    <row r="626">
      <c r="R626" s="5"/>
      <c r="S626" s="5"/>
      <c r="T626" s="5"/>
    </row>
    <row r="627">
      <c r="R627" s="5"/>
      <c r="S627" s="5"/>
      <c r="T627" s="5"/>
    </row>
    <row r="628">
      <c r="R628" s="5"/>
      <c r="S628" s="5"/>
      <c r="T628" s="5"/>
    </row>
    <row r="629">
      <c r="R629" s="5"/>
      <c r="S629" s="5"/>
      <c r="T629" s="5"/>
    </row>
    <row r="630">
      <c r="R630" s="5"/>
      <c r="S630" s="5"/>
      <c r="T630" s="5"/>
    </row>
    <row r="631">
      <c r="R631" s="5"/>
      <c r="S631" s="5"/>
      <c r="T631" s="5"/>
    </row>
    <row r="632">
      <c r="R632" s="5"/>
      <c r="S632" s="5"/>
      <c r="T632" s="5"/>
    </row>
    <row r="633">
      <c r="R633" s="5"/>
      <c r="S633" s="5"/>
      <c r="T633" s="5"/>
    </row>
    <row r="634">
      <c r="R634" s="5"/>
      <c r="S634" s="5"/>
      <c r="T634" s="5"/>
    </row>
    <row r="635">
      <c r="R635" s="5"/>
      <c r="S635" s="5"/>
      <c r="T635" s="5"/>
    </row>
    <row r="636">
      <c r="R636" s="5"/>
      <c r="S636" s="5"/>
      <c r="T636" s="5"/>
    </row>
    <row r="637">
      <c r="R637" s="5"/>
      <c r="S637" s="5"/>
      <c r="T637" s="5"/>
    </row>
    <row r="638">
      <c r="R638" s="5"/>
      <c r="S638" s="5"/>
      <c r="T638" s="5"/>
    </row>
    <row r="639">
      <c r="R639" s="5"/>
      <c r="S639" s="5"/>
      <c r="T639" s="5"/>
    </row>
    <row r="640">
      <c r="R640" s="5"/>
      <c r="S640" s="5"/>
      <c r="T640" s="5"/>
    </row>
    <row r="641">
      <c r="R641" s="5"/>
      <c r="S641" s="5"/>
      <c r="T641" s="5"/>
    </row>
    <row r="642">
      <c r="R642" s="5"/>
      <c r="S642" s="5"/>
      <c r="T642" s="5"/>
    </row>
    <row r="643">
      <c r="R643" s="5"/>
      <c r="S643" s="5"/>
      <c r="T643" s="5"/>
    </row>
    <row r="644">
      <c r="R644" s="5"/>
      <c r="S644" s="5"/>
      <c r="T644" s="5"/>
    </row>
    <row r="645">
      <c r="R645" s="5"/>
      <c r="S645" s="5"/>
      <c r="T645" s="5"/>
    </row>
    <row r="646">
      <c r="R646" s="5"/>
      <c r="S646" s="5"/>
      <c r="T646" s="5"/>
    </row>
    <row r="647">
      <c r="R647" s="5"/>
      <c r="S647" s="5"/>
      <c r="T647" s="5"/>
    </row>
    <row r="648">
      <c r="R648" s="5"/>
      <c r="S648" s="5"/>
      <c r="T648" s="5"/>
    </row>
    <row r="649">
      <c r="R649" s="5"/>
      <c r="S649" s="5"/>
      <c r="T649" s="5"/>
    </row>
    <row r="650">
      <c r="R650" s="5"/>
      <c r="S650" s="5"/>
      <c r="T650" s="5"/>
    </row>
    <row r="651">
      <c r="R651" s="5"/>
      <c r="S651" s="5"/>
      <c r="T651" s="5"/>
    </row>
    <row r="652">
      <c r="R652" s="5"/>
      <c r="S652" s="5"/>
      <c r="T652" s="5"/>
    </row>
    <row r="653">
      <c r="R653" s="5"/>
      <c r="S653" s="5"/>
      <c r="T653" s="5"/>
    </row>
    <row r="654">
      <c r="R654" s="5"/>
      <c r="S654" s="5"/>
      <c r="T654" s="5"/>
    </row>
    <row r="655">
      <c r="R655" s="5"/>
      <c r="S655" s="5"/>
      <c r="T655" s="5"/>
    </row>
    <row r="656">
      <c r="R656" s="5"/>
      <c r="S656" s="5"/>
      <c r="T656" s="5"/>
    </row>
    <row r="657">
      <c r="R657" s="5"/>
      <c r="S657" s="5"/>
      <c r="T657" s="5"/>
    </row>
    <row r="658">
      <c r="R658" s="5"/>
      <c r="S658" s="5"/>
      <c r="T658" s="5"/>
    </row>
    <row r="659">
      <c r="R659" s="5"/>
      <c r="S659" s="5"/>
      <c r="T659" s="5"/>
    </row>
    <row r="660">
      <c r="R660" s="5"/>
      <c r="S660" s="5"/>
      <c r="T660" s="5"/>
    </row>
    <row r="661">
      <c r="R661" s="5"/>
      <c r="S661" s="5"/>
      <c r="T661" s="5"/>
    </row>
    <row r="662">
      <c r="R662" s="5"/>
      <c r="S662" s="5"/>
      <c r="T662" s="5"/>
    </row>
    <row r="663">
      <c r="R663" s="5"/>
      <c r="S663" s="5"/>
      <c r="T663" s="5"/>
    </row>
    <row r="664">
      <c r="R664" s="5"/>
      <c r="S664" s="5"/>
      <c r="T664" s="5"/>
    </row>
    <row r="665">
      <c r="R665" s="5"/>
      <c r="S665" s="5"/>
      <c r="T665" s="5"/>
    </row>
    <row r="666">
      <c r="R666" s="5"/>
      <c r="S666" s="5"/>
      <c r="T666" s="5"/>
    </row>
    <row r="667">
      <c r="R667" s="5"/>
      <c r="S667" s="5"/>
      <c r="T667" s="5"/>
    </row>
    <row r="668">
      <c r="R668" s="5"/>
      <c r="S668" s="5"/>
      <c r="T668" s="5"/>
    </row>
    <row r="669">
      <c r="R669" s="5"/>
      <c r="S669" s="5"/>
      <c r="T669" s="5"/>
    </row>
    <row r="670">
      <c r="R670" s="5"/>
      <c r="S670" s="5"/>
      <c r="T670" s="5"/>
    </row>
    <row r="671">
      <c r="R671" s="5"/>
      <c r="S671" s="5"/>
      <c r="T671" s="5"/>
    </row>
    <row r="672">
      <c r="R672" s="5"/>
      <c r="S672" s="5"/>
      <c r="T672" s="5"/>
    </row>
    <row r="673">
      <c r="R673" s="5"/>
      <c r="S673" s="5"/>
      <c r="T673" s="5"/>
    </row>
    <row r="674">
      <c r="R674" s="5"/>
      <c r="S674" s="5"/>
      <c r="T674" s="5"/>
    </row>
    <row r="675">
      <c r="R675" s="5"/>
      <c r="S675" s="5"/>
      <c r="T675" s="5"/>
    </row>
    <row r="676">
      <c r="R676" s="5"/>
      <c r="S676" s="5"/>
      <c r="T676" s="5"/>
    </row>
    <row r="677">
      <c r="R677" s="5"/>
      <c r="S677" s="5"/>
      <c r="T677" s="5"/>
    </row>
    <row r="678">
      <c r="R678" s="5"/>
      <c r="S678" s="5"/>
      <c r="T678" s="5"/>
    </row>
    <row r="679">
      <c r="R679" s="5"/>
      <c r="S679" s="5"/>
      <c r="T679" s="5"/>
    </row>
    <row r="680">
      <c r="R680" s="5"/>
      <c r="S680" s="5"/>
      <c r="T680" s="5"/>
    </row>
    <row r="681">
      <c r="R681" s="5"/>
      <c r="S681" s="5"/>
      <c r="T681" s="5"/>
    </row>
    <row r="682">
      <c r="R682" s="5"/>
      <c r="S682" s="5"/>
      <c r="T682" s="5"/>
    </row>
    <row r="683">
      <c r="R683" s="5"/>
      <c r="S683" s="5"/>
      <c r="T683" s="5"/>
    </row>
    <row r="684">
      <c r="R684" s="5"/>
      <c r="S684" s="5"/>
      <c r="T684" s="5"/>
    </row>
    <row r="685">
      <c r="R685" s="5"/>
      <c r="S685" s="5"/>
      <c r="T685" s="5"/>
    </row>
    <row r="686">
      <c r="R686" s="5"/>
      <c r="S686" s="5"/>
      <c r="T686" s="5"/>
    </row>
    <row r="687">
      <c r="R687" s="5"/>
      <c r="S687" s="5"/>
      <c r="T687" s="5"/>
    </row>
    <row r="688">
      <c r="R688" s="5"/>
      <c r="S688" s="5"/>
      <c r="T688" s="5"/>
    </row>
    <row r="689">
      <c r="R689" s="5"/>
      <c r="S689" s="5"/>
      <c r="T689" s="5"/>
    </row>
    <row r="690">
      <c r="R690" s="5"/>
      <c r="S690" s="5"/>
      <c r="T690" s="5"/>
    </row>
    <row r="691">
      <c r="R691" s="5"/>
      <c r="S691" s="5"/>
      <c r="T691" s="5"/>
    </row>
    <row r="692">
      <c r="R692" s="5"/>
      <c r="S692" s="5"/>
      <c r="T692" s="5"/>
    </row>
    <row r="693">
      <c r="R693" s="5"/>
      <c r="S693" s="5"/>
      <c r="T693" s="5"/>
    </row>
    <row r="694">
      <c r="R694" s="5"/>
      <c r="S694" s="5"/>
      <c r="T694" s="5"/>
    </row>
    <row r="695">
      <c r="R695" s="5"/>
      <c r="S695" s="5"/>
      <c r="T695" s="5"/>
    </row>
    <row r="696">
      <c r="R696" s="5"/>
      <c r="S696" s="5"/>
      <c r="T696" s="5"/>
    </row>
    <row r="697">
      <c r="R697" s="5"/>
      <c r="S697" s="5"/>
      <c r="T697" s="5"/>
    </row>
    <row r="698">
      <c r="R698" s="5"/>
      <c r="S698" s="5"/>
      <c r="T698" s="5"/>
    </row>
    <row r="699">
      <c r="R699" s="5"/>
      <c r="S699" s="5"/>
      <c r="T699" s="5"/>
    </row>
    <row r="700">
      <c r="R700" s="5"/>
      <c r="S700" s="5"/>
      <c r="T700" s="5"/>
    </row>
    <row r="701">
      <c r="R701" s="5"/>
      <c r="S701" s="5"/>
      <c r="T701" s="5"/>
    </row>
    <row r="702">
      <c r="R702" s="5"/>
      <c r="S702" s="5"/>
      <c r="T702" s="5"/>
    </row>
    <row r="703">
      <c r="R703" s="5"/>
      <c r="S703" s="5"/>
      <c r="T703" s="5"/>
    </row>
    <row r="704">
      <c r="R704" s="5"/>
      <c r="S704" s="5"/>
      <c r="T704" s="5"/>
    </row>
    <row r="705">
      <c r="R705" s="5"/>
      <c r="S705" s="5"/>
      <c r="T705" s="5"/>
    </row>
    <row r="706">
      <c r="R706" s="5"/>
      <c r="S706" s="5"/>
      <c r="T706" s="5"/>
    </row>
    <row r="707">
      <c r="R707" s="5"/>
      <c r="S707" s="5"/>
      <c r="T707" s="5"/>
    </row>
    <row r="708">
      <c r="R708" s="5"/>
      <c r="S708" s="5"/>
      <c r="T708" s="5"/>
    </row>
    <row r="709">
      <c r="R709" s="5"/>
      <c r="S709" s="5"/>
      <c r="T709" s="5"/>
    </row>
    <row r="710">
      <c r="R710" s="5"/>
      <c r="S710" s="5"/>
      <c r="T710" s="5"/>
    </row>
    <row r="711">
      <c r="R711" s="5"/>
      <c r="S711" s="5"/>
      <c r="T711" s="5"/>
    </row>
    <row r="712">
      <c r="R712" s="5"/>
      <c r="S712" s="5"/>
      <c r="T712" s="5"/>
    </row>
    <row r="713">
      <c r="R713" s="5"/>
      <c r="S713" s="5"/>
      <c r="T713" s="5"/>
    </row>
    <row r="714">
      <c r="R714" s="5"/>
      <c r="S714" s="5"/>
      <c r="T714" s="5"/>
    </row>
    <row r="715">
      <c r="R715" s="5"/>
      <c r="S715" s="5"/>
      <c r="T715" s="5"/>
    </row>
    <row r="716">
      <c r="R716" s="5"/>
      <c r="S716" s="5"/>
      <c r="T716" s="5"/>
    </row>
    <row r="717">
      <c r="R717" s="5"/>
      <c r="S717" s="5"/>
      <c r="T717" s="5"/>
    </row>
    <row r="718">
      <c r="R718" s="5"/>
      <c r="S718" s="5"/>
      <c r="T718" s="5"/>
    </row>
    <row r="719">
      <c r="R719" s="5"/>
      <c r="S719" s="5"/>
      <c r="T719" s="5"/>
    </row>
    <row r="720">
      <c r="R720" s="5"/>
      <c r="S720" s="5"/>
      <c r="T720" s="5"/>
    </row>
    <row r="721">
      <c r="R721" s="5"/>
      <c r="S721" s="5"/>
      <c r="T721" s="5"/>
    </row>
    <row r="722">
      <c r="R722" s="5"/>
      <c r="S722" s="5"/>
      <c r="T722" s="5"/>
    </row>
    <row r="723">
      <c r="R723" s="5"/>
      <c r="S723" s="5"/>
      <c r="T723" s="5"/>
    </row>
    <row r="724">
      <c r="R724" s="5"/>
      <c r="S724" s="5"/>
      <c r="T724" s="5"/>
    </row>
    <row r="725">
      <c r="R725" s="5"/>
      <c r="S725" s="5"/>
      <c r="T725" s="5"/>
    </row>
    <row r="726">
      <c r="R726" s="5"/>
      <c r="S726" s="5"/>
      <c r="T726" s="5"/>
    </row>
    <row r="727">
      <c r="R727" s="5"/>
      <c r="S727" s="5"/>
      <c r="T727" s="5"/>
    </row>
    <row r="728">
      <c r="R728" s="5"/>
      <c r="S728" s="5"/>
      <c r="T728" s="5"/>
    </row>
    <row r="729">
      <c r="R729" s="5"/>
      <c r="S729" s="5"/>
      <c r="T729" s="5"/>
    </row>
    <row r="730">
      <c r="R730" s="5"/>
      <c r="S730" s="5"/>
      <c r="T730" s="5"/>
    </row>
    <row r="731">
      <c r="R731" s="5"/>
      <c r="S731" s="5"/>
      <c r="T731" s="5"/>
    </row>
    <row r="732">
      <c r="R732" s="5"/>
      <c r="S732" s="5"/>
      <c r="T732" s="5"/>
    </row>
    <row r="733">
      <c r="R733" s="5"/>
      <c r="S733" s="5"/>
      <c r="T733" s="5"/>
    </row>
    <row r="734">
      <c r="R734" s="5"/>
      <c r="S734" s="5"/>
      <c r="T734" s="5"/>
    </row>
    <row r="735">
      <c r="R735" s="5"/>
      <c r="S735" s="5"/>
      <c r="T735" s="5"/>
    </row>
    <row r="736">
      <c r="R736" s="5"/>
      <c r="S736" s="5"/>
      <c r="T736" s="5"/>
    </row>
    <row r="737">
      <c r="R737" s="5"/>
      <c r="S737" s="5"/>
      <c r="T737" s="5"/>
    </row>
    <row r="738">
      <c r="R738" s="5"/>
      <c r="S738" s="5"/>
      <c r="T738" s="5"/>
    </row>
    <row r="739">
      <c r="R739" s="5"/>
      <c r="S739" s="5"/>
      <c r="T739" s="5"/>
    </row>
    <row r="740">
      <c r="R740" s="5"/>
      <c r="S740" s="5"/>
      <c r="T740" s="5"/>
    </row>
    <row r="741">
      <c r="R741" s="5"/>
      <c r="S741" s="5"/>
      <c r="T741" s="5"/>
    </row>
    <row r="742">
      <c r="R742" s="5"/>
      <c r="S742" s="5"/>
      <c r="T742" s="5"/>
    </row>
    <row r="743">
      <c r="R743" s="5"/>
      <c r="S743" s="5"/>
      <c r="T743" s="5"/>
    </row>
    <row r="744">
      <c r="R744" s="5"/>
      <c r="S744" s="5"/>
      <c r="T744" s="5"/>
    </row>
    <row r="745">
      <c r="R745" s="5"/>
      <c r="S745" s="5"/>
      <c r="T745" s="5"/>
    </row>
    <row r="746">
      <c r="R746" s="5"/>
      <c r="S746" s="5"/>
      <c r="T746" s="5"/>
    </row>
    <row r="747">
      <c r="R747" s="5"/>
      <c r="S747" s="5"/>
      <c r="T747" s="5"/>
    </row>
    <row r="748">
      <c r="R748" s="5"/>
      <c r="S748" s="5"/>
      <c r="T748" s="5"/>
    </row>
    <row r="749">
      <c r="R749" s="5"/>
      <c r="S749" s="5"/>
      <c r="T749" s="5"/>
    </row>
    <row r="750">
      <c r="R750" s="5"/>
      <c r="S750" s="5"/>
      <c r="T750" s="5"/>
    </row>
    <row r="751">
      <c r="R751" s="5"/>
      <c r="S751" s="5"/>
      <c r="T751" s="5"/>
    </row>
    <row r="752">
      <c r="R752" s="5"/>
      <c r="S752" s="5"/>
      <c r="T752" s="5"/>
    </row>
    <row r="753">
      <c r="R753" s="5"/>
      <c r="S753" s="5"/>
      <c r="T753" s="5"/>
    </row>
    <row r="754">
      <c r="R754" s="5"/>
      <c r="S754" s="5"/>
      <c r="T754" s="5"/>
    </row>
    <row r="755">
      <c r="R755" s="5"/>
      <c r="S755" s="5"/>
      <c r="T755" s="5"/>
    </row>
    <row r="756">
      <c r="R756" s="5"/>
      <c r="S756" s="5"/>
      <c r="T756" s="5"/>
    </row>
    <row r="757">
      <c r="R757" s="5"/>
      <c r="S757" s="5"/>
      <c r="T757" s="5"/>
    </row>
    <row r="758">
      <c r="R758" s="5"/>
      <c r="S758" s="5"/>
      <c r="T758" s="5"/>
    </row>
    <row r="759">
      <c r="R759" s="5"/>
      <c r="S759" s="5"/>
      <c r="T759" s="5"/>
    </row>
    <row r="760">
      <c r="R760" s="5"/>
      <c r="S760" s="5"/>
      <c r="T760" s="5"/>
    </row>
    <row r="761">
      <c r="R761" s="5"/>
      <c r="S761" s="5"/>
      <c r="T761" s="5"/>
    </row>
    <row r="762">
      <c r="R762" s="5"/>
      <c r="S762" s="5"/>
      <c r="T762" s="5"/>
    </row>
    <row r="763">
      <c r="R763" s="5"/>
      <c r="S763" s="5"/>
      <c r="T763" s="5"/>
    </row>
    <row r="764">
      <c r="R764" s="5"/>
      <c r="S764" s="5"/>
      <c r="T764" s="5"/>
    </row>
    <row r="765">
      <c r="R765" s="5"/>
      <c r="S765" s="5"/>
      <c r="T765" s="5"/>
    </row>
    <row r="766">
      <c r="R766" s="5"/>
      <c r="S766" s="5"/>
      <c r="T766" s="5"/>
    </row>
    <row r="767">
      <c r="R767" s="5"/>
      <c r="S767" s="5"/>
      <c r="T767" s="5"/>
    </row>
    <row r="768">
      <c r="R768" s="5"/>
      <c r="S768" s="5"/>
      <c r="T768" s="5"/>
    </row>
    <row r="769">
      <c r="R769" s="5"/>
      <c r="S769" s="5"/>
      <c r="T769" s="5"/>
    </row>
    <row r="770">
      <c r="R770" s="5"/>
      <c r="S770" s="5"/>
      <c r="T770" s="5"/>
    </row>
    <row r="771">
      <c r="R771" s="5"/>
      <c r="S771" s="5"/>
      <c r="T771" s="5"/>
    </row>
    <row r="772">
      <c r="R772" s="5"/>
      <c r="S772" s="5"/>
      <c r="T772" s="5"/>
    </row>
    <row r="773">
      <c r="R773" s="5"/>
      <c r="S773" s="5"/>
      <c r="T773" s="5"/>
    </row>
    <row r="774">
      <c r="R774" s="5"/>
      <c r="S774" s="5"/>
      <c r="T774" s="5"/>
    </row>
    <row r="775">
      <c r="R775" s="5"/>
      <c r="S775" s="5"/>
      <c r="T775" s="5"/>
    </row>
    <row r="776">
      <c r="R776" s="5"/>
      <c r="S776" s="5"/>
      <c r="T776" s="5"/>
    </row>
    <row r="777">
      <c r="R777" s="5"/>
      <c r="S777" s="5"/>
      <c r="T777" s="5"/>
    </row>
    <row r="778">
      <c r="R778" s="5"/>
      <c r="S778" s="5"/>
      <c r="T778" s="5"/>
    </row>
    <row r="779">
      <c r="R779" s="5"/>
      <c r="S779" s="5"/>
      <c r="T779" s="5"/>
    </row>
    <row r="780">
      <c r="R780" s="5"/>
      <c r="S780" s="5"/>
      <c r="T780" s="5"/>
    </row>
    <row r="781">
      <c r="R781" s="5"/>
      <c r="S781" s="5"/>
      <c r="T781" s="5"/>
    </row>
    <row r="782">
      <c r="R782" s="5"/>
      <c r="S782" s="5"/>
      <c r="T782" s="5"/>
    </row>
    <row r="783">
      <c r="R783" s="5"/>
      <c r="S783" s="5"/>
      <c r="T783" s="5"/>
    </row>
    <row r="784">
      <c r="R784" s="5"/>
      <c r="S784" s="5"/>
      <c r="T784" s="5"/>
    </row>
    <row r="785">
      <c r="R785" s="5"/>
      <c r="S785" s="5"/>
      <c r="T785" s="5"/>
    </row>
    <row r="786">
      <c r="R786" s="5"/>
      <c r="S786" s="5"/>
      <c r="T786" s="5"/>
    </row>
    <row r="787">
      <c r="R787" s="5"/>
      <c r="S787" s="5"/>
      <c r="T787" s="5"/>
    </row>
    <row r="788">
      <c r="R788" s="5"/>
      <c r="S788" s="5"/>
      <c r="T788" s="5"/>
    </row>
    <row r="789">
      <c r="R789" s="5"/>
      <c r="S789" s="5"/>
      <c r="T789" s="5"/>
    </row>
    <row r="790">
      <c r="R790" s="5"/>
      <c r="S790" s="5"/>
      <c r="T790" s="5"/>
    </row>
    <row r="791">
      <c r="R791" s="5"/>
      <c r="S791" s="5"/>
      <c r="T791" s="5"/>
    </row>
    <row r="792">
      <c r="R792" s="5"/>
      <c r="S792" s="5"/>
      <c r="T792" s="5"/>
    </row>
    <row r="793">
      <c r="R793" s="5"/>
      <c r="S793" s="5"/>
      <c r="T793" s="5"/>
    </row>
    <row r="794">
      <c r="R794" s="5"/>
      <c r="S794" s="5"/>
      <c r="T794" s="5"/>
    </row>
    <row r="795">
      <c r="R795" s="5"/>
      <c r="S795" s="5"/>
      <c r="T795" s="5"/>
    </row>
    <row r="796">
      <c r="R796" s="5"/>
      <c r="S796" s="5"/>
      <c r="T796" s="5"/>
    </row>
    <row r="797">
      <c r="R797" s="5"/>
      <c r="S797" s="5"/>
      <c r="T797" s="5"/>
    </row>
    <row r="798">
      <c r="R798" s="5"/>
      <c r="S798" s="5"/>
      <c r="T798" s="5"/>
    </row>
    <row r="799">
      <c r="R799" s="5"/>
      <c r="S799" s="5"/>
      <c r="T799" s="5"/>
    </row>
    <row r="800">
      <c r="R800" s="5"/>
      <c r="S800" s="5"/>
      <c r="T800" s="5"/>
    </row>
    <row r="801">
      <c r="R801" s="5"/>
      <c r="S801" s="5"/>
      <c r="T801" s="5"/>
    </row>
    <row r="802">
      <c r="R802" s="5"/>
      <c r="S802" s="5"/>
      <c r="T802" s="5"/>
    </row>
    <row r="803">
      <c r="R803" s="5"/>
      <c r="S803" s="5"/>
      <c r="T803" s="5"/>
    </row>
    <row r="804">
      <c r="R804" s="5"/>
      <c r="S804" s="5"/>
      <c r="T804" s="5"/>
    </row>
    <row r="805">
      <c r="R805" s="5"/>
      <c r="S805" s="5"/>
      <c r="T805" s="5"/>
    </row>
    <row r="806">
      <c r="R806" s="5"/>
      <c r="S806" s="5"/>
      <c r="T806" s="5"/>
    </row>
    <row r="807">
      <c r="R807" s="5"/>
      <c r="S807" s="5"/>
      <c r="T807" s="5"/>
    </row>
    <row r="808">
      <c r="R808" s="5"/>
      <c r="S808" s="5"/>
      <c r="T808" s="5"/>
    </row>
    <row r="809">
      <c r="R809" s="5"/>
      <c r="S809" s="5"/>
      <c r="T809" s="5"/>
    </row>
    <row r="810">
      <c r="R810" s="5"/>
      <c r="S810" s="5"/>
      <c r="T810" s="5"/>
    </row>
    <row r="811">
      <c r="R811" s="5"/>
      <c r="S811" s="5"/>
      <c r="T811" s="5"/>
    </row>
    <row r="812">
      <c r="R812" s="5"/>
      <c r="S812" s="5"/>
      <c r="T812" s="5"/>
    </row>
    <row r="813">
      <c r="R813" s="5"/>
      <c r="S813" s="5"/>
      <c r="T813" s="5"/>
    </row>
    <row r="814">
      <c r="R814" s="5"/>
      <c r="S814" s="5"/>
      <c r="T814" s="5"/>
    </row>
    <row r="815">
      <c r="R815" s="5"/>
      <c r="S815" s="5"/>
      <c r="T815" s="5"/>
    </row>
    <row r="816">
      <c r="R816" s="5"/>
      <c r="S816" s="5"/>
      <c r="T816" s="5"/>
    </row>
    <row r="817">
      <c r="R817" s="5"/>
      <c r="S817" s="5"/>
      <c r="T817" s="5"/>
    </row>
    <row r="818">
      <c r="R818" s="5"/>
      <c r="S818" s="5"/>
      <c r="T818" s="5"/>
    </row>
    <row r="819">
      <c r="R819" s="5"/>
      <c r="S819" s="5"/>
      <c r="T819" s="5"/>
    </row>
    <row r="820">
      <c r="R820" s="5"/>
      <c r="S820" s="5"/>
      <c r="T820" s="5"/>
    </row>
    <row r="821">
      <c r="R821" s="5"/>
      <c r="S821" s="5"/>
      <c r="T821" s="5"/>
    </row>
    <row r="822">
      <c r="R822" s="5"/>
      <c r="S822" s="5"/>
      <c r="T822" s="5"/>
    </row>
    <row r="823">
      <c r="R823" s="5"/>
      <c r="S823" s="5"/>
      <c r="T823" s="5"/>
    </row>
    <row r="824">
      <c r="R824" s="5"/>
      <c r="S824" s="5"/>
      <c r="T824" s="5"/>
    </row>
    <row r="825">
      <c r="R825" s="5"/>
      <c r="S825" s="5"/>
      <c r="T825" s="5"/>
    </row>
    <row r="826">
      <c r="R826" s="5"/>
      <c r="S826" s="5"/>
      <c r="T826" s="5"/>
    </row>
    <row r="827">
      <c r="R827" s="5"/>
      <c r="S827" s="5"/>
      <c r="T827" s="5"/>
    </row>
    <row r="828">
      <c r="R828" s="5"/>
      <c r="S828" s="5"/>
      <c r="T828" s="5"/>
    </row>
    <row r="829">
      <c r="R829" s="5"/>
      <c r="S829" s="5"/>
      <c r="T829" s="5"/>
    </row>
    <row r="830">
      <c r="R830" s="5"/>
      <c r="S830" s="5"/>
      <c r="T830" s="5"/>
    </row>
    <row r="831">
      <c r="R831" s="5"/>
      <c r="S831" s="5"/>
      <c r="T831" s="5"/>
    </row>
    <row r="832">
      <c r="R832" s="5"/>
      <c r="S832" s="5"/>
      <c r="T832" s="5"/>
    </row>
    <row r="833">
      <c r="R833" s="5"/>
      <c r="S833" s="5"/>
      <c r="T833" s="5"/>
    </row>
    <row r="834">
      <c r="R834" s="5"/>
      <c r="S834" s="5"/>
      <c r="T834" s="5"/>
    </row>
    <row r="835">
      <c r="R835" s="5"/>
      <c r="S835" s="5"/>
      <c r="T835" s="5"/>
    </row>
    <row r="836">
      <c r="R836" s="5"/>
      <c r="S836" s="5"/>
      <c r="T836" s="5"/>
    </row>
    <row r="837">
      <c r="R837" s="5"/>
      <c r="S837" s="5"/>
      <c r="T837" s="5"/>
    </row>
    <row r="838">
      <c r="R838" s="5"/>
      <c r="S838" s="5"/>
      <c r="T838" s="5"/>
    </row>
    <row r="839">
      <c r="R839" s="5"/>
      <c r="S839" s="5"/>
      <c r="T839" s="5"/>
    </row>
    <row r="840">
      <c r="R840" s="5"/>
      <c r="S840" s="5"/>
      <c r="T840" s="5"/>
    </row>
    <row r="841">
      <c r="R841" s="5"/>
      <c r="S841" s="5"/>
      <c r="T841" s="5"/>
    </row>
    <row r="842">
      <c r="R842" s="5"/>
      <c r="S842" s="5"/>
      <c r="T842" s="5"/>
    </row>
    <row r="843">
      <c r="R843" s="5"/>
      <c r="S843" s="5"/>
      <c r="T843" s="5"/>
    </row>
    <row r="844">
      <c r="R844" s="5"/>
      <c r="S844" s="5"/>
      <c r="T844" s="5"/>
    </row>
    <row r="845">
      <c r="R845" s="5"/>
      <c r="S845" s="5"/>
      <c r="T845" s="5"/>
    </row>
    <row r="846">
      <c r="R846" s="5"/>
      <c r="S846" s="5"/>
      <c r="T846" s="5"/>
    </row>
    <row r="847">
      <c r="R847" s="5"/>
      <c r="S847" s="5"/>
      <c r="T847" s="5"/>
    </row>
    <row r="848">
      <c r="R848" s="5"/>
      <c r="S848" s="5"/>
      <c r="T848" s="5"/>
    </row>
    <row r="849">
      <c r="R849" s="5"/>
      <c r="S849" s="5"/>
      <c r="T849" s="5"/>
    </row>
    <row r="850">
      <c r="R850" s="5"/>
      <c r="S850" s="5"/>
      <c r="T850" s="5"/>
    </row>
    <row r="851">
      <c r="R851" s="5"/>
      <c r="S851" s="5"/>
      <c r="T851" s="5"/>
    </row>
    <row r="852">
      <c r="R852" s="5"/>
      <c r="S852" s="5"/>
      <c r="T852" s="5"/>
    </row>
    <row r="853">
      <c r="R853" s="5"/>
      <c r="S853" s="5"/>
      <c r="T853" s="5"/>
    </row>
    <row r="854">
      <c r="R854" s="5"/>
      <c r="S854" s="5"/>
      <c r="T854" s="5"/>
    </row>
    <row r="855">
      <c r="R855" s="5"/>
      <c r="S855" s="5"/>
      <c r="T855" s="5"/>
    </row>
    <row r="856">
      <c r="R856" s="5"/>
      <c r="S856" s="5"/>
      <c r="T856" s="5"/>
    </row>
    <row r="857">
      <c r="R857" s="5"/>
      <c r="S857" s="5"/>
      <c r="T857" s="5"/>
    </row>
    <row r="858">
      <c r="R858" s="5"/>
      <c r="S858" s="5"/>
      <c r="T858" s="5"/>
    </row>
    <row r="859">
      <c r="R859" s="5"/>
      <c r="S859" s="5"/>
      <c r="T859" s="5"/>
    </row>
    <row r="860">
      <c r="R860" s="5"/>
      <c r="S860" s="5"/>
      <c r="T860" s="5"/>
    </row>
    <row r="861">
      <c r="R861" s="5"/>
      <c r="S861" s="5"/>
      <c r="T861" s="5"/>
    </row>
    <row r="862">
      <c r="R862" s="5"/>
      <c r="S862" s="5"/>
      <c r="T862" s="5"/>
    </row>
    <row r="863">
      <c r="R863" s="5"/>
      <c r="S863" s="5"/>
      <c r="T863" s="5"/>
    </row>
    <row r="864">
      <c r="R864" s="5"/>
      <c r="S864" s="5"/>
      <c r="T864" s="5"/>
    </row>
    <row r="865">
      <c r="R865" s="5"/>
      <c r="S865" s="5"/>
      <c r="T865" s="5"/>
    </row>
    <row r="866">
      <c r="R866" s="5"/>
      <c r="S866" s="5"/>
      <c r="T866" s="5"/>
    </row>
    <row r="867">
      <c r="R867" s="5"/>
      <c r="S867" s="5"/>
      <c r="T867" s="5"/>
    </row>
    <row r="868">
      <c r="R868" s="5"/>
      <c r="S868" s="5"/>
      <c r="T868" s="5"/>
    </row>
    <row r="869">
      <c r="R869" s="5"/>
      <c r="S869" s="5"/>
      <c r="T869" s="5"/>
    </row>
    <row r="870">
      <c r="R870" s="5"/>
      <c r="S870" s="5"/>
      <c r="T870" s="5"/>
    </row>
    <row r="871">
      <c r="R871" s="5"/>
      <c r="S871" s="5"/>
      <c r="T871" s="5"/>
    </row>
    <row r="872">
      <c r="R872" s="5"/>
      <c r="S872" s="5"/>
      <c r="T872" s="5"/>
    </row>
    <row r="873">
      <c r="R873" s="5"/>
      <c r="S873" s="5"/>
      <c r="T873" s="5"/>
    </row>
    <row r="874">
      <c r="R874" s="5"/>
      <c r="S874" s="5"/>
      <c r="T874" s="5"/>
    </row>
    <row r="875">
      <c r="R875" s="5"/>
      <c r="S875" s="5"/>
      <c r="T875" s="5"/>
    </row>
    <row r="876">
      <c r="R876" s="5"/>
      <c r="S876" s="5"/>
      <c r="T876" s="5"/>
    </row>
    <row r="877">
      <c r="R877" s="5"/>
      <c r="S877" s="5"/>
      <c r="T877" s="5"/>
    </row>
    <row r="878">
      <c r="R878" s="5"/>
      <c r="S878" s="5"/>
      <c r="T878" s="5"/>
    </row>
    <row r="879">
      <c r="R879" s="5"/>
      <c r="S879" s="5"/>
      <c r="T879" s="5"/>
    </row>
    <row r="880">
      <c r="R880" s="5"/>
      <c r="S880" s="5"/>
      <c r="T880" s="5"/>
    </row>
    <row r="881">
      <c r="R881" s="5"/>
      <c r="S881" s="5"/>
      <c r="T881" s="5"/>
    </row>
    <row r="882">
      <c r="R882" s="5"/>
      <c r="S882" s="5"/>
      <c r="T882" s="5"/>
    </row>
    <row r="883">
      <c r="R883" s="5"/>
      <c r="S883" s="5"/>
      <c r="T883" s="5"/>
    </row>
    <row r="884">
      <c r="R884" s="5"/>
      <c r="S884" s="5"/>
      <c r="T884" s="5"/>
    </row>
    <row r="885">
      <c r="R885" s="5"/>
      <c r="S885" s="5"/>
      <c r="T885" s="5"/>
    </row>
    <row r="886">
      <c r="R886" s="5"/>
      <c r="S886" s="5"/>
      <c r="T886" s="5"/>
    </row>
    <row r="887">
      <c r="R887" s="5"/>
      <c r="S887" s="5"/>
      <c r="T887" s="5"/>
    </row>
    <row r="888">
      <c r="R888" s="5"/>
      <c r="S888" s="5"/>
      <c r="T888" s="5"/>
    </row>
    <row r="889">
      <c r="R889" s="5"/>
      <c r="S889" s="5"/>
      <c r="T889" s="5"/>
    </row>
    <row r="890">
      <c r="R890" s="5"/>
      <c r="S890" s="5"/>
      <c r="T890" s="5"/>
    </row>
    <row r="891">
      <c r="R891" s="5"/>
      <c r="S891" s="5"/>
      <c r="T891" s="5"/>
    </row>
    <row r="892">
      <c r="R892" s="5"/>
      <c r="S892" s="5"/>
      <c r="T892" s="5"/>
    </row>
    <row r="893">
      <c r="R893" s="5"/>
      <c r="S893" s="5"/>
      <c r="T893" s="5"/>
    </row>
    <row r="894">
      <c r="R894" s="5"/>
      <c r="S894" s="5"/>
      <c r="T894" s="5"/>
    </row>
    <row r="895">
      <c r="R895" s="5"/>
      <c r="S895" s="5"/>
      <c r="T895" s="5"/>
    </row>
    <row r="896">
      <c r="R896" s="5"/>
      <c r="S896" s="5"/>
      <c r="T896" s="5"/>
    </row>
    <row r="897">
      <c r="R897" s="5"/>
      <c r="S897" s="5"/>
      <c r="T897" s="5"/>
    </row>
    <row r="898">
      <c r="R898" s="5"/>
      <c r="S898" s="5"/>
      <c r="T898" s="5"/>
    </row>
    <row r="899">
      <c r="R899" s="5"/>
      <c r="S899" s="5"/>
      <c r="T899" s="5"/>
    </row>
    <row r="900">
      <c r="R900" s="5"/>
      <c r="S900" s="5"/>
      <c r="T900" s="5"/>
    </row>
    <row r="901">
      <c r="R901" s="5"/>
      <c r="S901" s="5"/>
      <c r="T901" s="5"/>
    </row>
    <row r="902">
      <c r="R902" s="5"/>
      <c r="S902" s="5"/>
      <c r="T902" s="5"/>
    </row>
    <row r="903">
      <c r="R903" s="5"/>
      <c r="S903" s="5"/>
      <c r="T903" s="5"/>
    </row>
    <row r="904">
      <c r="R904" s="5"/>
      <c r="S904" s="5"/>
      <c r="T904" s="5"/>
    </row>
    <row r="905">
      <c r="R905" s="5"/>
      <c r="S905" s="5"/>
      <c r="T905" s="5"/>
    </row>
    <row r="906">
      <c r="R906" s="5"/>
      <c r="S906" s="5"/>
      <c r="T906" s="5"/>
    </row>
    <row r="907">
      <c r="R907" s="5"/>
      <c r="S907" s="5"/>
      <c r="T907" s="5"/>
    </row>
    <row r="908">
      <c r="R908" s="5"/>
      <c r="S908" s="5"/>
      <c r="T908" s="5"/>
    </row>
    <row r="909">
      <c r="R909" s="5"/>
      <c r="S909" s="5"/>
      <c r="T909" s="5"/>
    </row>
    <row r="910">
      <c r="R910" s="5"/>
      <c r="S910" s="5"/>
      <c r="T910" s="5"/>
    </row>
    <row r="911">
      <c r="R911" s="5"/>
      <c r="S911" s="5"/>
      <c r="T911" s="5"/>
    </row>
    <row r="912">
      <c r="R912" s="5"/>
      <c r="S912" s="5"/>
      <c r="T912" s="5"/>
    </row>
    <row r="913">
      <c r="R913" s="5"/>
      <c r="S913" s="5"/>
      <c r="T913" s="5"/>
    </row>
    <row r="914">
      <c r="R914" s="5"/>
      <c r="S914" s="5"/>
      <c r="T914" s="5"/>
    </row>
    <row r="915">
      <c r="R915" s="5"/>
      <c r="S915" s="5"/>
      <c r="T915" s="5"/>
    </row>
    <row r="916">
      <c r="R916" s="5"/>
      <c r="S916" s="5"/>
      <c r="T916" s="5"/>
    </row>
    <row r="917">
      <c r="R917" s="5"/>
      <c r="S917" s="5"/>
      <c r="T917" s="5"/>
    </row>
    <row r="918">
      <c r="R918" s="5"/>
      <c r="S918" s="5"/>
      <c r="T918" s="5"/>
    </row>
    <row r="919">
      <c r="R919" s="5"/>
      <c r="S919" s="5"/>
      <c r="T919" s="5"/>
    </row>
    <row r="920">
      <c r="R920" s="5"/>
      <c r="S920" s="5"/>
      <c r="T920" s="5"/>
    </row>
    <row r="921">
      <c r="R921" s="5"/>
      <c r="S921" s="5"/>
      <c r="T921" s="5"/>
    </row>
    <row r="922">
      <c r="R922" s="5"/>
      <c r="S922" s="5"/>
      <c r="T922" s="5"/>
    </row>
    <row r="923">
      <c r="R923" s="5"/>
      <c r="S923" s="5"/>
      <c r="T923" s="5"/>
    </row>
    <row r="924">
      <c r="R924" s="5"/>
      <c r="S924" s="5"/>
      <c r="T924" s="5"/>
    </row>
    <row r="925">
      <c r="R925" s="5"/>
      <c r="S925" s="5"/>
      <c r="T925" s="5"/>
    </row>
    <row r="926">
      <c r="R926" s="5"/>
      <c r="S926" s="5"/>
      <c r="T926" s="5"/>
    </row>
    <row r="927">
      <c r="R927" s="5"/>
      <c r="S927" s="5"/>
      <c r="T927" s="5"/>
    </row>
    <row r="928">
      <c r="R928" s="5"/>
      <c r="S928" s="5"/>
      <c r="T928" s="5"/>
    </row>
    <row r="929">
      <c r="R929" s="5"/>
      <c r="S929" s="5"/>
      <c r="T929" s="5"/>
    </row>
    <row r="930">
      <c r="R930" s="5"/>
      <c r="S930" s="5"/>
      <c r="T930" s="5"/>
    </row>
    <row r="931">
      <c r="R931" s="5"/>
      <c r="S931" s="5"/>
      <c r="T931" s="5"/>
    </row>
    <row r="932">
      <c r="R932" s="5"/>
      <c r="S932" s="5"/>
      <c r="T932" s="5"/>
    </row>
    <row r="933">
      <c r="R933" s="5"/>
      <c r="S933" s="5"/>
      <c r="T933" s="5"/>
    </row>
    <row r="934">
      <c r="R934" s="5"/>
      <c r="S934" s="5"/>
      <c r="T934" s="5"/>
    </row>
    <row r="935">
      <c r="R935" s="5"/>
      <c r="S935" s="5"/>
      <c r="T935" s="5"/>
    </row>
    <row r="936">
      <c r="R936" s="5"/>
      <c r="S936" s="5"/>
      <c r="T936" s="5"/>
    </row>
    <row r="937">
      <c r="R937" s="5"/>
      <c r="S937" s="5"/>
      <c r="T937" s="5"/>
    </row>
    <row r="938">
      <c r="R938" s="5"/>
      <c r="S938" s="5"/>
      <c r="T938" s="5"/>
    </row>
    <row r="939">
      <c r="R939" s="5"/>
      <c r="S939" s="5"/>
      <c r="T939" s="5"/>
    </row>
    <row r="940">
      <c r="R940" s="5"/>
      <c r="S940" s="5"/>
      <c r="T940" s="5"/>
    </row>
    <row r="941">
      <c r="R941" s="5"/>
      <c r="S941" s="5"/>
      <c r="T941" s="5"/>
    </row>
    <row r="942">
      <c r="R942" s="5"/>
      <c r="S942" s="5"/>
      <c r="T942" s="5"/>
    </row>
    <row r="943">
      <c r="R943" s="5"/>
      <c r="S943" s="5"/>
      <c r="T943" s="5"/>
    </row>
    <row r="944">
      <c r="R944" s="5"/>
      <c r="S944" s="5"/>
      <c r="T944" s="5"/>
    </row>
    <row r="945">
      <c r="R945" s="5"/>
      <c r="S945" s="5"/>
      <c r="T945" s="5"/>
    </row>
    <row r="946">
      <c r="R946" s="5"/>
      <c r="S946" s="5"/>
      <c r="T946" s="5"/>
    </row>
    <row r="947">
      <c r="R947" s="5"/>
      <c r="S947" s="5"/>
      <c r="T947" s="5"/>
    </row>
    <row r="948">
      <c r="R948" s="5"/>
      <c r="S948" s="5"/>
      <c r="T948" s="5"/>
    </row>
    <row r="949">
      <c r="R949" s="5"/>
      <c r="S949" s="5"/>
      <c r="T949" s="5"/>
    </row>
    <row r="950">
      <c r="R950" s="5"/>
      <c r="S950" s="5"/>
      <c r="T950" s="5"/>
    </row>
    <row r="951">
      <c r="R951" s="5"/>
      <c r="S951" s="5"/>
      <c r="T951" s="5"/>
    </row>
    <row r="952">
      <c r="R952" s="5"/>
      <c r="S952" s="5"/>
      <c r="T952" s="5"/>
    </row>
    <row r="953">
      <c r="R953" s="5"/>
      <c r="S953" s="5"/>
      <c r="T953" s="5"/>
    </row>
    <row r="954">
      <c r="R954" s="5"/>
      <c r="S954" s="5"/>
      <c r="T954" s="5"/>
    </row>
    <row r="955">
      <c r="R955" s="5"/>
      <c r="S955" s="5"/>
      <c r="T955" s="5"/>
    </row>
    <row r="956">
      <c r="R956" s="5"/>
      <c r="S956" s="5"/>
      <c r="T956" s="5"/>
    </row>
    <row r="957">
      <c r="R957" s="5"/>
      <c r="S957" s="5"/>
      <c r="T957" s="5"/>
    </row>
    <row r="958">
      <c r="R958" s="5"/>
      <c r="S958" s="5"/>
      <c r="T958" s="5"/>
    </row>
    <row r="959">
      <c r="R959" s="5"/>
      <c r="S959" s="5"/>
      <c r="T959" s="5"/>
    </row>
    <row r="960">
      <c r="R960" s="5"/>
      <c r="S960" s="5"/>
      <c r="T960" s="5"/>
    </row>
    <row r="961">
      <c r="R961" s="5"/>
      <c r="S961" s="5"/>
      <c r="T961" s="5"/>
    </row>
    <row r="962">
      <c r="R962" s="5"/>
      <c r="S962" s="5"/>
      <c r="T962" s="5"/>
    </row>
    <row r="963">
      <c r="R963" s="5"/>
      <c r="S963" s="5"/>
      <c r="T963" s="5"/>
    </row>
    <row r="964">
      <c r="R964" s="5"/>
      <c r="S964" s="5"/>
      <c r="T964" s="5"/>
    </row>
    <row r="965">
      <c r="R965" s="5"/>
      <c r="S965" s="5"/>
      <c r="T965" s="5"/>
    </row>
    <row r="966">
      <c r="R966" s="5"/>
      <c r="S966" s="5"/>
      <c r="T966" s="5"/>
    </row>
    <row r="967">
      <c r="R967" s="5"/>
      <c r="S967" s="5"/>
      <c r="T967" s="5"/>
    </row>
    <row r="968">
      <c r="R968" s="5"/>
      <c r="S968" s="5"/>
      <c r="T968" s="5"/>
    </row>
    <row r="969">
      <c r="R969" s="5"/>
      <c r="S969" s="5"/>
      <c r="T969" s="5"/>
    </row>
    <row r="970">
      <c r="R970" s="5"/>
      <c r="S970" s="5"/>
      <c r="T970" s="5"/>
    </row>
    <row r="971">
      <c r="R971" s="5"/>
      <c r="S971" s="5"/>
      <c r="T971" s="5"/>
    </row>
    <row r="972">
      <c r="R972" s="5"/>
      <c r="S972" s="5"/>
      <c r="T972" s="5"/>
    </row>
    <row r="973">
      <c r="R973" s="5"/>
      <c r="S973" s="5"/>
      <c r="T973" s="5"/>
    </row>
    <row r="974">
      <c r="R974" s="5"/>
      <c r="S974" s="5"/>
      <c r="T974" s="5"/>
    </row>
    <row r="975">
      <c r="R975" s="5"/>
      <c r="S975" s="5"/>
      <c r="T975" s="5"/>
    </row>
    <row r="976">
      <c r="R976" s="5"/>
      <c r="S976" s="5"/>
      <c r="T976" s="5"/>
    </row>
    <row r="977">
      <c r="R977" s="5"/>
      <c r="S977" s="5"/>
      <c r="T977" s="5"/>
    </row>
    <row r="978">
      <c r="R978" s="5"/>
      <c r="S978" s="5"/>
      <c r="T978" s="5"/>
    </row>
    <row r="979">
      <c r="R979" s="5"/>
      <c r="S979" s="5"/>
      <c r="T979" s="5"/>
    </row>
    <row r="980">
      <c r="R980" s="5"/>
      <c r="S980" s="5"/>
      <c r="T980" s="5"/>
    </row>
    <row r="981">
      <c r="R981" s="5"/>
      <c r="S981" s="5"/>
      <c r="T981" s="5"/>
    </row>
    <row r="982">
      <c r="R982" s="5"/>
      <c r="S982" s="5"/>
      <c r="T982" s="5"/>
    </row>
    <row r="983">
      <c r="R983" s="5"/>
      <c r="S983" s="5"/>
      <c r="T983" s="5"/>
    </row>
    <row r="984">
      <c r="R984" s="5"/>
      <c r="S984" s="5"/>
      <c r="T984" s="5"/>
    </row>
    <row r="985">
      <c r="R985" s="5"/>
      <c r="S985" s="5"/>
      <c r="T985" s="5"/>
    </row>
    <row r="986">
      <c r="R986" s="5"/>
      <c r="S986" s="5"/>
      <c r="T986" s="5"/>
    </row>
    <row r="987">
      <c r="R987" s="5"/>
      <c r="S987" s="5"/>
      <c r="T987" s="5"/>
    </row>
    <row r="988">
      <c r="R988" s="5"/>
      <c r="S988" s="5"/>
      <c r="T988" s="5"/>
    </row>
    <row r="989">
      <c r="R989" s="5"/>
      <c r="S989" s="5"/>
      <c r="T989" s="5"/>
    </row>
    <row r="990">
      <c r="R990" s="5"/>
      <c r="S990" s="5"/>
      <c r="T990" s="5"/>
    </row>
    <row r="991">
      <c r="R991" s="5"/>
      <c r="S991" s="5"/>
      <c r="T991" s="5"/>
    </row>
    <row r="992">
      <c r="R992" s="5"/>
      <c r="S992" s="5"/>
      <c r="T992" s="5"/>
    </row>
    <row r="993">
      <c r="R993" s="5"/>
      <c r="S993" s="5"/>
      <c r="T993" s="5"/>
    </row>
    <row r="994">
      <c r="R994" s="5"/>
      <c r="S994" s="5"/>
      <c r="T994" s="5"/>
    </row>
    <row r="995">
      <c r="R995" s="5"/>
      <c r="S995" s="5"/>
      <c r="T995" s="5"/>
    </row>
    <row r="996">
      <c r="R996" s="5"/>
      <c r="S996" s="5"/>
      <c r="T996" s="5"/>
    </row>
    <row r="997">
      <c r="R997" s="5"/>
      <c r="S997" s="5"/>
      <c r="T997" s="5"/>
    </row>
    <row r="998">
      <c r="R998" s="5"/>
      <c r="S998" s="5"/>
      <c r="T998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7.38"/>
    <col customWidth="1" min="18" max="18" width="9.88"/>
    <col customWidth="1" min="19" max="19" width="9.0"/>
    <col customWidth="1" min="20" max="20" width="9.63"/>
    <col customWidth="1" min="21" max="21" width="14.63"/>
    <col customWidth="1" min="22" max="22" width="17.13"/>
    <col customWidth="1" min="23" max="23" width="14.13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R1" s="5"/>
      <c r="S1" s="5"/>
      <c r="T1" s="5"/>
    </row>
    <row r="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R2" s="5"/>
      <c r="S2" s="5"/>
      <c r="T2" s="5"/>
    </row>
    <row r="3">
      <c r="E3" s="8">
        <v>45809.0</v>
      </c>
      <c r="R3" s="5"/>
      <c r="S3" s="5"/>
      <c r="T3" s="5"/>
    </row>
    <row r="4">
      <c r="A4" s="9" t="s">
        <v>133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R4" s="5"/>
      <c r="S4" s="5"/>
      <c r="T4" s="5"/>
    </row>
    <row r="5">
      <c r="A5" s="9" t="s">
        <v>134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R5" s="5"/>
      <c r="S5" s="5"/>
      <c r="T5" s="5"/>
    </row>
    <row r="6">
      <c r="R6" s="5"/>
      <c r="S6" s="5"/>
      <c r="T6" s="5"/>
    </row>
    <row r="7">
      <c r="A7" s="47" t="s">
        <v>5</v>
      </c>
      <c r="B7" s="3"/>
      <c r="C7" s="48" t="s">
        <v>6</v>
      </c>
      <c r="D7" s="2"/>
      <c r="E7" s="3"/>
      <c r="F7" s="48" t="s">
        <v>7</v>
      </c>
      <c r="G7" s="2"/>
      <c r="H7" s="3"/>
      <c r="I7" s="48" t="s">
        <v>8</v>
      </c>
      <c r="J7" s="2"/>
      <c r="K7" s="3"/>
      <c r="L7" s="48" t="s">
        <v>9</v>
      </c>
      <c r="M7" s="2"/>
      <c r="N7" s="3"/>
      <c r="O7" s="48" t="s">
        <v>10</v>
      </c>
      <c r="P7" s="2"/>
      <c r="Q7" s="3"/>
      <c r="R7" s="49" t="s">
        <v>11</v>
      </c>
      <c r="S7" s="2"/>
      <c r="T7" s="3"/>
      <c r="U7" s="50" t="s">
        <v>12</v>
      </c>
      <c r="V7" s="2"/>
      <c r="W7" s="3"/>
      <c r="X7" s="51"/>
      <c r="Y7" s="51"/>
      <c r="Z7" s="51"/>
    </row>
    <row r="8">
      <c r="A8" s="51"/>
      <c r="B8" s="91" t="s">
        <v>14</v>
      </c>
      <c r="C8" s="52">
        <v>9.0</v>
      </c>
      <c r="D8" s="52">
        <v>7.0</v>
      </c>
      <c r="E8" s="52">
        <v>4.0</v>
      </c>
      <c r="F8" s="52">
        <v>8.0</v>
      </c>
      <c r="G8" s="52">
        <v>0.0</v>
      </c>
      <c r="H8" s="52">
        <v>8.0</v>
      </c>
      <c r="I8" s="52">
        <v>10.0</v>
      </c>
      <c r="J8" s="52">
        <v>8.0</v>
      </c>
      <c r="K8" s="52">
        <v>4.0</v>
      </c>
      <c r="L8" s="78">
        <v>10.0</v>
      </c>
      <c r="M8" s="78">
        <v>8.0</v>
      </c>
      <c r="N8" s="78">
        <v>2.0</v>
      </c>
      <c r="O8" s="52">
        <v>12.0</v>
      </c>
      <c r="P8" s="52">
        <v>0.0</v>
      </c>
      <c r="Q8" s="52">
        <v>12.0</v>
      </c>
      <c r="R8" s="54">
        <f t="shared" ref="R8:T8" si="1">SUM(C8,F8,I8,L8,O8)</f>
        <v>49</v>
      </c>
      <c r="S8" s="54">
        <f t="shared" si="1"/>
        <v>23</v>
      </c>
      <c r="T8" s="54">
        <f t="shared" si="1"/>
        <v>30</v>
      </c>
      <c r="U8" s="92">
        <f>(R8*100/49)</f>
        <v>100</v>
      </c>
      <c r="V8" s="92">
        <f>(S8*100/23)</f>
        <v>100</v>
      </c>
      <c r="W8" s="92">
        <f>(T8*100/30)</f>
        <v>100</v>
      </c>
      <c r="X8" s="51"/>
      <c r="Y8" s="51"/>
      <c r="Z8" s="51"/>
    </row>
    <row r="9">
      <c r="A9" s="18" t="s">
        <v>13</v>
      </c>
      <c r="B9" s="55" t="s">
        <v>121</v>
      </c>
      <c r="C9" s="19" t="s">
        <v>15</v>
      </c>
      <c r="D9" s="19" t="s">
        <v>16</v>
      </c>
      <c r="E9" s="20" t="s">
        <v>17</v>
      </c>
      <c r="F9" s="19" t="s">
        <v>15</v>
      </c>
      <c r="G9" s="19" t="s">
        <v>16</v>
      </c>
      <c r="H9" s="20" t="s">
        <v>17</v>
      </c>
      <c r="I9" s="19" t="s">
        <v>15</v>
      </c>
      <c r="J9" s="19" t="s">
        <v>16</v>
      </c>
      <c r="K9" s="20" t="s">
        <v>17</v>
      </c>
      <c r="L9" s="19" t="s">
        <v>15</v>
      </c>
      <c r="M9" s="19" t="s">
        <v>16</v>
      </c>
      <c r="N9" s="138" t="s">
        <v>17</v>
      </c>
      <c r="O9" s="19" t="s">
        <v>15</v>
      </c>
      <c r="P9" s="21" t="s">
        <v>18</v>
      </c>
      <c r="Q9" s="20" t="s">
        <v>17</v>
      </c>
      <c r="R9" s="139" t="s">
        <v>15</v>
      </c>
      <c r="S9" s="140" t="s">
        <v>18</v>
      </c>
      <c r="T9" s="140" t="s">
        <v>17</v>
      </c>
      <c r="U9" s="141" t="s">
        <v>15</v>
      </c>
      <c r="V9" s="141" t="s">
        <v>18</v>
      </c>
      <c r="W9" s="141" t="s">
        <v>17</v>
      </c>
    </row>
    <row r="10">
      <c r="A10" s="23">
        <v>1.0</v>
      </c>
      <c r="B10" s="24" t="s">
        <v>19</v>
      </c>
      <c r="C10" s="15">
        <v>9.0</v>
      </c>
      <c r="D10" s="15">
        <v>7.0</v>
      </c>
      <c r="E10" s="15">
        <v>3.0</v>
      </c>
      <c r="F10" s="15">
        <v>7.0</v>
      </c>
      <c r="G10" s="15"/>
      <c r="H10" s="15">
        <v>7.0</v>
      </c>
      <c r="I10" s="15">
        <v>10.0</v>
      </c>
      <c r="J10" s="15">
        <v>6.0</v>
      </c>
      <c r="K10" s="15">
        <v>2.0</v>
      </c>
      <c r="L10" s="15">
        <v>9.0</v>
      </c>
      <c r="M10" s="142">
        <v>7.0</v>
      </c>
      <c r="N10" s="143">
        <v>1.0</v>
      </c>
      <c r="O10" s="144">
        <v>12.0</v>
      </c>
      <c r="P10" s="15"/>
      <c r="Q10" s="15">
        <v>11.0</v>
      </c>
      <c r="R10" s="54">
        <f t="shared" ref="R10:T10" si="2">SUM(C10,F10,I10,L10,O10)</f>
        <v>47</v>
      </c>
      <c r="S10" s="54">
        <f t="shared" si="2"/>
        <v>20</v>
      </c>
      <c r="T10" s="54">
        <f t="shared" si="2"/>
        <v>24</v>
      </c>
      <c r="U10" s="92">
        <f t="shared" ref="U10:U59" si="4">(R10*100/49)</f>
        <v>95.91836735</v>
      </c>
      <c r="V10" s="92">
        <f t="shared" ref="V10:V59" si="5">(S10*100/23)</f>
        <v>86.95652174</v>
      </c>
      <c r="W10" s="92">
        <f t="shared" ref="W10:W59" si="6">(T10*100/30)</f>
        <v>80</v>
      </c>
    </row>
    <row r="11">
      <c r="A11" s="31">
        <v>2.0</v>
      </c>
      <c r="B11" s="32" t="s">
        <v>20</v>
      </c>
      <c r="C11" s="15">
        <v>9.0</v>
      </c>
      <c r="D11" s="15">
        <v>7.0</v>
      </c>
      <c r="E11" s="15">
        <v>3.0</v>
      </c>
      <c r="F11" s="15">
        <v>8.0</v>
      </c>
      <c r="G11" s="14"/>
      <c r="H11" s="15">
        <v>8.0</v>
      </c>
      <c r="I11" s="15">
        <v>8.0</v>
      </c>
      <c r="J11" s="15">
        <v>8.0</v>
      </c>
      <c r="K11" s="15">
        <v>4.0</v>
      </c>
      <c r="L11" s="15">
        <v>10.0</v>
      </c>
      <c r="M11" s="142">
        <v>8.0</v>
      </c>
      <c r="N11" s="143">
        <v>2.0</v>
      </c>
      <c r="O11" s="144">
        <v>11.0</v>
      </c>
      <c r="P11" s="14"/>
      <c r="Q11" s="15">
        <v>12.0</v>
      </c>
      <c r="R11" s="54">
        <f t="shared" ref="R11:T11" si="3">SUM(C11,F11,I11,L11,O11)</f>
        <v>46</v>
      </c>
      <c r="S11" s="54">
        <f t="shared" si="3"/>
        <v>23</v>
      </c>
      <c r="T11" s="54">
        <f t="shared" si="3"/>
        <v>29</v>
      </c>
      <c r="U11" s="92">
        <f t="shared" si="4"/>
        <v>93.87755102</v>
      </c>
      <c r="V11" s="92">
        <f t="shared" si="5"/>
        <v>100</v>
      </c>
      <c r="W11" s="92">
        <f t="shared" si="6"/>
        <v>96.66666667</v>
      </c>
    </row>
    <row r="12">
      <c r="A12" s="31">
        <v>3.0</v>
      </c>
      <c r="B12" s="32" t="s">
        <v>21</v>
      </c>
      <c r="C12" s="15">
        <v>2.0</v>
      </c>
      <c r="D12" s="15">
        <v>0.0</v>
      </c>
      <c r="E12" s="15">
        <v>2.0</v>
      </c>
      <c r="F12" s="15">
        <v>2.0</v>
      </c>
      <c r="G12" s="14"/>
      <c r="H12" s="15">
        <v>2.0</v>
      </c>
      <c r="I12" s="15">
        <v>3.0</v>
      </c>
      <c r="J12" s="15">
        <v>3.0</v>
      </c>
      <c r="K12" s="15">
        <v>1.0</v>
      </c>
      <c r="L12" s="15">
        <v>2.0</v>
      </c>
      <c r="M12" s="142">
        <v>2.0</v>
      </c>
      <c r="N12" s="143">
        <v>0.0</v>
      </c>
      <c r="O12" s="144">
        <v>3.0</v>
      </c>
      <c r="P12" s="14"/>
      <c r="Q12" s="15">
        <v>3.0</v>
      </c>
      <c r="R12" s="54">
        <f t="shared" ref="R12:T12" si="7">SUM(C12,F12,I12,L12,O12)</f>
        <v>12</v>
      </c>
      <c r="S12" s="54">
        <f t="shared" si="7"/>
        <v>5</v>
      </c>
      <c r="T12" s="54">
        <f t="shared" si="7"/>
        <v>8</v>
      </c>
      <c r="U12" s="92">
        <f t="shared" si="4"/>
        <v>24.48979592</v>
      </c>
      <c r="V12" s="92">
        <f t="shared" si="5"/>
        <v>21.73913043</v>
      </c>
      <c r="W12" s="92">
        <f t="shared" si="6"/>
        <v>26.66666667</v>
      </c>
    </row>
    <row r="13">
      <c r="A13" s="31">
        <v>4.0</v>
      </c>
      <c r="B13" s="32" t="s">
        <v>22</v>
      </c>
      <c r="C13" s="15">
        <v>9.0</v>
      </c>
      <c r="D13" s="15">
        <v>7.0</v>
      </c>
      <c r="E13" s="15">
        <v>4.0</v>
      </c>
      <c r="F13" s="15">
        <v>8.0</v>
      </c>
      <c r="G13" s="14"/>
      <c r="H13" s="15">
        <v>7.0</v>
      </c>
      <c r="I13" s="15">
        <v>10.0</v>
      </c>
      <c r="J13" s="15">
        <v>8.0</v>
      </c>
      <c r="K13" s="15">
        <v>3.0</v>
      </c>
      <c r="L13" s="15">
        <v>10.0</v>
      </c>
      <c r="M13" s="142">
        <v>8.0</v>
      </c>
      <c r="N13" s="143">
        <v>1.0</v>
      </c>
      <c r="O13" s="144">
        <v>12.0</v>
      </c>
      <c r="P13" s="14"/>
      <c r="Q13" s="15">
        <v>12.0</v>
      </c>
      <c r="R13" s="54">
        <f t="shared" ref="R13:T13" si="8">SUM(C13,F13,I13,L13,O13)</f>
        <v>49</v>
      </c>
      <c r="S13" s="54">
        <f t="shared" si="8"/>
        <v>23</v>
      </c>
      <c r="T13" s="54">
        <f t="shared" si="8"/>
        <v>27</v>
      </c>
      <c r="U13" s="92">
        <f t="shared" si="4"/>
        <v>100</v>
      </c>
      <c r="V13" s="92">
        <f t="shared" si="5"/>
        <v>100</v>
      </c>
      <c r="W13" s="92">
        <f t="shared" si="6"/>
        <v>90</v>
      </c>
    </row>
    <row r="14">
      <c r="A14" s="31">
        <v>5.0</v>
      </c>
      <c r="B14" s="32" t="s">
        <v>23</v>
      </c>
      <c r="C14" s="15">
        <v>4.0</v>
      </c>
      <c r="D14" s="15">
        <v>5.0</v>
      </c>
      <c r="E14" s="15">
        <v>3.0</v>
      </c>
      <c r="F14" s="15">
        <v>6.0</v>
      </c>
      <c r="G14" s="14"/>
      <c r="H14" s="15">
        <v>3.0</v>
      </c>
      <c r="I14" s="15">
        <v>7.0</v>
      </c>
      <c r="J14" s="15">
        <v>5.0</v>
      </c>
      <c r="K14" s="15">
        <v>3.0</v>
      </c>
      <c r="L14" s="15">
        <v>7.0</v>
      </c>
      <c r="M14" s="142">
        <v>5.0</v>
      </c>
      <c r="N14" s="143">
        <v>1.0</v>
      </c>
      <c r="O14" s="144">
        <v>8.0</v>
      </c>
      <c r="P14" s="14"/>
      <c r="Q14" s="15">
        <v>9.0</v>
      </c>
      <c r="R14" s="54">
        <f t="shared" ref="R14:T14" si="9">SUM(C14,F14,I14,L14,O14)</f>
        <v>32</v>
      </c>
      <c r="S14" s="54">
        <f t="shared" si="9"/>
        <v>15</v>
      </c>
      <c r="T14" s="54">
        <f t="shared" si="9"/>
        <v>19</v>
      </c>
      <c r="U14" s="92">
        <f t="shared" si="4"/>
        <v>65.30612245</v>
      </c>
      <c r="V14" s="92">
        <f t="shared" si="5"/>
        <v>65.2173913</v>
      </c>
      <c r="W14" s="92">
        <f t="shared" si="6"/>
        <v>63.33333333</v>
      </c>
    </row>
    <row r="15">
      <c r="A15" s="31">
        <v>6.0</v>
      </c>
      <c r="B15" s="32" t="s">
        <v>24</v>
      </c>
      <c r="C15" s="15">
        <v>7.0</v>
      </c>
      <c r="D15" s="15">
        <v>7.0</v>
      </c>
      <c r="E15" s="15">
        <v>3.0</v>
      </c>
      <c r="F15" s="15">
        <v>7.0</v>
      </c>
      <c r="G15" s="14"/>
      <c r="H15" s="15">
        <v>7.0</v>
      </c>
      <c r="I15" s="15">
        <v>8.0</v>
      </c>
      <c r="J15" s="15">
        <v>7.0</v>
      </c>
      <c r="K15" s="15">
        <v>4.0</v>
      </c>
      <c r="L15" s="15">
        <v>9.0</v>
      </c>
      <c r="M15" s="142">
        <v>7.0</v>
      </c>
      <c r="N15" s="143">
        <v>2.0</v>
      </c>
      <c r="O15" s="144">
        <v>10.0</v>
      </c>
      <c r="P15" s="14"/>
      <c r="Q15" s="15">
        <v>10.0</v>
      </c>
      <c r="R15" s="54">
        <f t="shared" ref="R15:T15" si="10">SUM(C15,F15,I15,L15,O15)</f>
        <v>41</v>
      </c>
      <c r="S15" s="54">
        <f t="shared" si="10"/>
        <v>21</v>
      </c>
      <c r="T15" s="54">
        <f t="shared" si="10"/>
        <v>26</v>
      </c>
      <c r="U15" s="92">
        <f t="shared" si="4"/>
        <v>83.67346939</v>
      </c>
      <c r="V15" s="92">
        <f t="shared" si="5"/>
        <v>91.30434783</v>
      </c>
      <c r="W15" s="92">
        <f t="shared" si="6"/>
        <v>86.66666667</v>
      </c>
    </row>
    <row r="16">
      <c r="A16" s="31">
        <v>7.0</v>
      </c>
      <c r="B16" s="32" t="s">
        <v>25</v>
      </c>
      <c r="C16" s="15">
        <v>9.0</v>
      </c>
      <c r="D16" s="15">
        <v>7.0</v>
      </c>
      <c r="E16" s="15">
        <v>3.0</v>
      </c>
      <c r="F16" s="15">
        <v>7.0</v>
      </c>
      <c r="G16" s="14"/>
      <c r="H16" s="15">
        <v>8.0</v>
      </c>
      <c r="I16" s="15">
        <v>10.0</v>
      </c>
      <c r="J16" s="15">
        <v>7.0</v>
      </c>
      <c r="K16" s="15">
        <v>3.0</v>
      </c>
      <c r="L16" s="15">
        <v>9.0</v>
      </c>
      <c r="M16" s="142">
        <v>7.0</v>
      </c>
      <c r="N16" s="143">
        <v>1.0</v>
      </c>
      <c r="O16" s="144">
        <v>12.0</v>
      </c>
      <c r="P16" s="14"/>
      <c r="Q16" s="15">
        <v>11.0</v>
      </c>
      <c r="R16" s="54">
        <f t="shared" ref="R16:T16" si="11">SUM(C16,F16,I16,L16,O16)</f>
        <v>47</v>
      </c>
      <c r="S16" s="54">
        <f t="shared" si="11"/>
        <v>21</v>
      </c>
      <c r="T16" s="54">
        <f t="shared" si="11"/>
        <v>26</v>
      </c>
      <c r="U16" s="92">
        <f t="shared" si="4"/>
        <v>95.91836735</v>
      </c>
      <c r="V16" s="92">
        <f t="shared" si="5"/>
        <v>91.30434783</v>
      </c>
      <c r="W16" s="92">
        <f t="shared" si="6"/>
        <v>86.66666667</v>
      </c>
    </row>
    <row r="17">
      <c r="A17" s="31">
        <v>8.0</v>
      </c>
      <c r="B17" s="32" t="s">
        <v>26</v>
      </c>
      <c r="C17" s="15">
        <v>8.0</v>
      </c>
      <c r="D17" s="15">
        <v>6.0</v>
      </c>
      <c r="E17" s="15">
        <v>4.0</v>
      </c>
      <c r="F17" s="15">
        <v>8.0</v>
      </c>
      <c r="G17" s="14"/>
      <c r="H17" s="15">
        <v>7.0</v>
      </c>
      <c r="I17" s="15">
        <v>9.0</v>
      </c>
      <c r="J17" s="15">
        <v>7.0</v>
      </c>
      <c r="K17" s="15">
        <v>2.0</v>
      </c>
      <c r="L17" s="15">
        <v>10.0</v>
      </c>
      <c r="M17" s="142">
        <v>6.0</v>
      </c>
      <c r="N17" s="143">
        <v>1.0</v>
      </c>
      <c r="O17" s="144">
        <v>11.0</v>
      </c>
      <c r="P17" s="14"/>
      <c r="Q17" s="15">
        <v>10.0</v>
      </c>
      <c r="R17" s="54">
        <f t="shared" ref="R17:T17" si="12">SUM(C17,F17,I17,L17,O17)</f>
        <v>46</v>
      </c>
      <c r="S17" s="54">
        <f t="shared" si="12"/>
        <v>19</v>
      </c>
      <c r="T17" s="54">
        <f t="shared" si="12"/>
        <v>24</v>
      </c>
      <c r="U17" s="92">
        <f t="shared" si="4"/>
        <v>93.87755102</v>
      </c>
      <c r="V17" s="92">
        <f t="shared" si="5"/>
        <v>82.60869565</v>
      </c>
      <c r="W17" s="92">
        <f t="shared" si="6"/>
        <v>80</v>
      </c>
    </row>
    <row r="18">
      <c r="A18" s="31">
        <v>9.0</v>
      </c>
      <c r="B18" s="32" t="s">
        <v>27</v>
      </c>
      <c r="C18" s="15">
        <v>6.0</v>
      </c>
      <c r="D18" s="15">
        <v>7.0</v>
      </c>
      <c r="E18" s="15">
        <v>4.0</v>
      </c>
      <c r="F18" s="15">
        <v>8.0</v>
      </c>
      <c r="G18" s="14"/>
      <c r="H18" s="15">
        <v>6.0</v>
      </c>
      <c r="I18" s="15">
        <v>8.0</v>
      </c>
      <c r="J18" s="15">
        <v>7.0</v>
      </c>
      <c r="K18" s="15">
        <v>4.0</v>
      </c>
      <c r="L18" s="15">
        <v>10.0</v>
      </c>
      <c r="M18" s="142">
        <v>7.0</v>
      </c>
      <c r="N18" s="143">
        <v>2.0</v>
      </c>
      <c r="O18" s="144">
        <v>9.0</v>
      </c>
      <c r="P18" s="14"/>
      <c r="Q18" s="15">
        <v>11.0</v>
      </c>
      <c r="R18" s="54">
        <f t="shared" ref="R18:T18" si="13">SUM(C18,F18,I18,L18,O18)</f>
        <v>41</v>
      </c>
      <c r="S18" s="54">
        <f t="shared" si="13"/>
        <v>21</v>
      </c>
      <c r="T18" s="54">
        <f t="shared" si="13"/>
        <v>27</v>
      </c>
      <c r="U18" s="92">
        <f t="shared" si="4"/>
        <v>83.67346939</v>
      </c>
      <c r="V18" s="92">
        <f t="shared" si="5"/>
        <v>91.30434783</v>
      </c>
      <c r="W18" s="92">
        <f t="shared" si="6"/>
        <v>90</v>
      </c>
    </row>
    <row r="19">
      <c r="A19" s="31">
        <v>10.0</v>
      </c>
      <c r="B19" s="32" t="s">
        <v>28</v>
      </c>
      <c r="C19" s="15">
        <v>1.0</v>
      </c>
      <c r="D19" s="15">
        <v>4.0</v>
      </c>
      <c r="E19" s="15">
        <v>1.0</v>
      </c>
      <c r="F19" s="15">
        <v>2.0</v>
      </c>
      <c r="G19" s="14"/>
      <c r="H19" s="15">
        <v>1.0</v>
      </c>
      <c r="I19" s="15">
        <v>2.0</v>
      </c>
      <c r="J19" s="15">
        <v>2.0</v>
      </c>
      <c r="K19" s="15">
        <v>1.0</v>
      </c>
      <c r="L19" s="15">
        <v>3.0</v>
      </c>
      <c r="M19" s="142">
        <v>2.0</v>
      </c>
      <c r="N19" s="143">
        <v>0.0</v>
      </c>
      <c r="O19" s="144">
        <v>2.0</v>
      </c>
      <c r="P19" s="14"/>
      <c r="Q19" s="15">
        <v>2.0</v>
      </c>
      <c r="R19" s="54">
        <f t="shared" ref="R19:T19" si="14">SUM(C19,F19,I19,L19,O19)</f>
        <v>10</v>
      </c>
      <c r="S19" s="54">
        <f t="shared" si="14"/>
        <v>8</v>
      </c>
      <c r="T19" s="54">
        <f t="shared" si="14"/>
        <v>5</v>
      </c>
      <c r="U19" s="92">
        <f t="shared" si="4"/>
        <v>20.40816327</v>
      </c>
      <c r="V19" s="92">
        <f t="shared" si="5"/>
        <v>34.7826087</v>
      </c>
      <c r="W19" s="92">
        <f t="shared" si="6"/>
        <v>16.66666667</v>
      </c>
    </row>
    <row r="20">
      <c r="A20" s="31">
        <v>11.0</v>
      </c>
      <c r="B20" s="32" t="s">
        <v>29</v>
      </c>
      <c r="C20" s="15">
        <v>2.0</v>
      </c>
      <c r="D20" s="15">
        <v>4.0</v>
      </c>
      <c r="E20" s="15">
        <v>3.0</v>
      </c>
      <c r="F20" s="15">
        <v>4.0</v>
      </c>
      <c r="G20" s="14"/>
      <c r="H20" s="15">
        <v>2.0</v>
      </c>
      <c r="I20" s="15">
        <v>5.0</v>
      </c>
      <c r="J20" s="15">
        <v>4.0</v>
      </c>
      <c r="K20" s="15">
        <v>2.0</v>
      </c>
      <c r="L20" s="15">
        <v>4.0</v>
      </c>
      <c r="M20" s="142">
        <v>5.0</v>
      </c>
      <c r="N20" s="143">
        <v>0.0</v>
      </c>
      <c r="O20" s="144">
        <v>5.0</v>
      </c>
      <c r="P20" s="14"/>
      <c r="Q20" s="15">
        <v>4.0</v>
      </c>
      <c r="R20" s="54">
        <f t="shared" ref="R20:T20" si="15">SUM(C20,F20,I20,L20,O20)</f>
        <v>20</v>
      </c>
      <c r="S20" s="54">
        <f t="shared" si="15"/>
        <v>13</v>
      </c>
      <c r="T20" s="54">
        <f t="shared" si="15"/>
        <v>11</v>
      </c>
      <c r="U20" s="92">
        <f t="shared" si="4"/>
        <v>40.81632653</v>
      </c>
      <c r="V20" s="92">
        <f t="shared" si="5"/>
        <v>56.52173913</v>
      </c>
      <c r="W20" s="92">
        <f t="shared" si="6"/>
        <v>36.66666667</v>
      </c>
    </row>
    <row r="21">
      <c r="A21" s="31">
        <v>12.0</v>
      </c>
      <c r="B21" s="32" t="s">
        <v>30</v>
      </c>
      <c r="C21" s="15">
        <v>9.0</v>
      </c>
      <c r="D21" s="15">
        <v>7.0</v>
      </c>
      <c r="E21" s="15">
        <v>4.0</v>
      </c>
      <c r="F21" s="15">
        <v>8.0</v>
      </c>
      <c r="G21" s="14"/>
      <c r="H21" s="15">
        <v>8.0</v>
      </c>
      <c r="I21" s="15">
        <v>10.0</v>
      </c>
      <c r="J21" s="15">
        <v>8.0</v>
      </c>
      <c r="K21" s="15">
        <v>4.0</v>
      </c>
      <c r="L21" s="15">
        <v>10.0</v>
      </c>
      <c r="M21" s="142">
        <v>7.0</v>
      </c>
      <c r="N21" s="143">
        <v>2.0</v>
      </c>
      <c r="O21" s="144">
        <v>12.0</v>
      </c>
      <c r="P21" s="14"/>
      <c r="Q21" s="15">
        <v>12.0</v>
      </c>
      <c r="R21" s="54">
        <f t="shared" ref="R21:T21" si="16">SUM(C21,F21,I21,L21,O21)</f>
        <v>49</v>
      </c>
      <c r="S21" s="54">
        <f t="shared" si="16"/>
        <v>22</v>
      </c>
      <c r="T21" s="54">
        <f t="shared" si="16"/>
        <v>30</v>
      </c>
      <c r="U21" s="92">
        <f t="shared" si="4"/>
        <v>100</v>
      </c>
      <c r="V21" s="92">
        <f t="shared" si="5"/>
        <v>95.65217391</v>
      </c>
      <c r="W21" s="92">
        <f t="shared" si="6"/>
        <v>100</v>
      </c>
    </row>
    <row r="22">
      <c r="A22" s="31">
        <v>13.0</v>
      </c>
      <c r="B22" s="32" t="s">
        <v>31</v>
      </c>
      <c r="C22" s="15">
        <v>6.0</v>
      </c>
      <c r="D22" s="15">
        <v>6.0</v>
      </c>
      <c r="E22" s="15">
        <v>4.0</v>
      </c>
      <c r="F22" s="15">
        <v>7.0</v>
      </c>
      <c r="G22" s="14"/>
      <c r="H22" s="15">
        <v>4.0</v>
      </c>
      <c r="I22" s="15">
        <v>7.0</v>
      </c>
      <c r="J22" s="15">
        <v>7.0</v>
      </c>
      <c r="K22" s="15">
        <v>2.0</v>
      </c>
      <c r="L22" s="15">
        <v>9.0</v>
      </c>
      <c r="M22" s="142">
        <v>7.0</v>
      </c>
      <c r="N22" s="143">
        <v>0.0</v>
      </c>
      <c r="O22" s="144">
        <v>9.0</v>
      </c>
      <c r="P22" s="14"/>
      <c r="Q22" s="15">
        <v>11.0</v>
      </c>
      <c r="R22" s="54">
        <f t="shared" ref="R22:T22" si="17">SUM(C22,F22,I22,L22,O22)</f>
        <v>38</v>
      </c>
      <c r="S22" s="54">
        <f t="shared" si="17"/>
        <v>20</v>
      </c>
      <c r="T22" s="54">
        <f t="shared" si="17"/>
        <v>21</v>
      </c>
      <c r="U22" s="92">
        <f t="shared" si="4"/>
        <v>77.55102041</v>
      </c>
      <c r="V22" s="92">
        <f t="shared" si="5"/>
        <v>86.95652174</v>
      </c>
      <c r="W22" s="92">
        <f t="shared" si="6"/>
        <v>70</v>
      </c>
    </row>
    <row r="23">
      <c r="A23" s="31">
        <v>14.0</v>
      </c>
      <c r="B23" s="32" t="s">
        <v>32</v>
      </c>
      <c r="C23" s="15">
        <v>9.0</v>
      </c>
      <c r="D23" s="15">
        <v>7.0</v>
      </c>
      <c r="E23" s="15">
        <v>4.0</v>
      </c>
      <c r="F23" s="15">
        <v>8.0</v>
      </c>
      <c r="G23" s="14"/>
      <c r="H23" s="15">
        <v>8.0</v>
      </c>
      <c r="I23" s="15">
        <v>10.0</v>
      </c>
      <c r="J23" s="15">
        <v>8.0</v>
      </c>
      <c r="K23" s="15">
        <v>4.0</v>
      </c>
      <c r="L23" s="15">
        <v>10.0</v>
      </c>
      <c r="M23" s="142">
        <v>8.0</v>
      </c>
      <c r="N23" s="143">
        <v>2.0</v>
      </c>
      <c r="O23" s="144">
        <v>12.0</v>
      </c>
      <c r="P23" s="14"/>
      <c r="Q23" s="15">
        <v>12.0</v>
      </c>
      <c r="R23" s="54">
        <f t="shared" ref="R23:T23" si="18">SUM(C23,F23,I23,L23,O23)</f>
        <v>49</v>
      </c>
      <c r="S23" s="54">
        <f t="shared" si="18"/>
        <v>23</v>
      </c>
      <c r="T23" s="54">
        <f t="shared" si="18"/>
        <v>30</v>
      </c>
      <c r="U23" s="92">
        <f t="shared" si="4"/>
        <v>100</v>
      </c>
      <c r="V23" s="92">
        <f t="shared" si="5"/>
        <v>100</v>
      </c>
      <c r="W23" s="92">
        <f t="shared" si="6"/>
        <v>100</v>
      </c>
    </row>
    <row r="24">
      <c r="A24" s="31">
        <v>15.0</v>
      </c>
      <c r="B24" s="32" t="s">
        <v>33</v>
      </c>
      <c r="C24" s="15">
        <v>8.0</v>
      </c>
      <c r="D24" s="15">
        <v>7.0</v>
      </c>
      <c r="E24" s="15">
        <v>4.0</v>
      </c>
      <c r="F24" s="15">
        <v>8.0</v>
      </c>
      <c r="G24" s="14"/>
      <c r="H24" s="15">
        <v>7.0</v>
      </c>
      <c r="I24" s="15">
        <v>10.0</v>
      </c>
      <c r="J24" s="15">
        <v>8.0</v>
      </c>
      <c r="K24" s="15">
        <v>4.0</v>
      </c>
      <c r="L24" s="15">
        <v>10.0</v>
      </c>
      <c r="M24" s="142">
        <v>7.0</v>
      </c>
      <c r="N24" s="143">
        <v>2.0</v>
      </c>
      <c r="O24" s="144">
        <v>11.0</v>
      </c>
      <c r="P24" s="14"/>
      <c r="Q24" s="15">
        <v>12.0</v>
      </c>
      <c r="R24" s="54">
        <f t="shared" ref="R24:T24" si="19">SUM(C24,F24,I24,L24,O24)</f>
        <v>47</v>
      </c>
      <c r="S24" s="54">
        <f t="shared" si="19"/>
        <v>22</v>
      </c>
      <c r="T24" s="54">
        <f t="shared" si="19"/>
        <v>29</v>
      </c>
      <c r="U24" s="92">
        <f t="shared" si="4"/>
        <v>95.91836735</v>
      </c>
      <c r="V24" s="92">
        <f t="shared" si="5"/>
        <v>95.65217391</v>
      </c>
      <c r="W24" s="92">
        <f t="shared" si="6"/>
        <v>96.66666667</v>
      </c>
    </row>
    <row r="25">
      <c r="A25" s="31">
        <v>16.0</v>
      </c>
      <c r="B25" s="32" t="s">
        <v>34</v>
      </c>
      <c r="C25" s="15">
        <v>9.0</v>
      </c>
      <c r="D25" s="15">
        <v>7.0</v>
      </c>
      <c r="E25" s="15">
        <v>3.0</v>
      </c>
      <c r="F25" s="15">
        <v>8.0</v>
      </c>
      <c r="G25" s="14"/>
      <c r="H25" s="15">
        <v>8.0</v>
      </c>
      <c r="I25" s="15">
        <v>10.0</v>
      </c>
      <c r="J25" s="15">
        <v>7.0</v>
      </c>
      <c r="K25" s="15">
        <v>4.0</v>
      </c>
      <c r="L25" s="15">
        <v>9.0</v>
      </c>
      <c r="M25" s="142">
        <v>8.0</v>
      </c>
      <c r="N25" s="143">
        <v>2.0</v>
      </c>
      <c r="O25" s="144">
        <v>12.0</v>
      </c>
      <c r="P25" s="14"/>
      <c r="Q25" s="15">
        <v>11.0</v>
      </c>
      <c r="R25" s="54">
        <f t="shared" ref="R25:T25" si="20">SUM(C25,F25,I25,L25,O25)</f>
        <v>48</v>
      </c>
      <c r="S25" s="54">
        <f t="shared" si="20"/>
        <v>22</v>
      </c>
      <c r="T25" s="54">
        <f t="shared" si="20"/>
        <v>28</v>
      </c>
      <c r="U25" s="92">
        <f t="shared" si="4"/>
        <v>97.95918367</v>
      </c>
      <c r="V25" s="92">
        <f t="shared" si="5"/>
        <v>95.65217391</v>
      </c>
      <c r="W25" s="92">
        <f t="shared" si="6"/>
        <v>93.33333333</v>
      </c>
    </row>
    <row r="26">
      <c r="A26" s="31">
        <v>17.0</v>
      </c>
      <c r="B26" s="32" t="s">
        <v>35</v>
      </c>
      <c r="C26" s="15">
        <v>8.0</v>
      </c>
      <c r="D26" s="15">
        <v>7.0</v>
      </c>
      <c r="E26" s="15">
        <v>3.0</v>
      </c>
      <c r="F26" s="15">
        <v>8.0</v>
      </c>
      <c r="G26" s="14"/>
      <c r="H26" s="15">
        <v>6.0</v>
      </c>
      <c r="I26" s="15">
        <v>9.0</v>
      </c>
      <c r="J26" s="15">
        <v>5.0</v>
      </c>
      <c r="K26" s="15">
        <v>3.0</v>
      </c>
      <c r="L26" s="15">
        <v>10.0</v>
      </c>
      <c r="M26" s="142">
        <v>6.0</v>
      </c>
      <c r="N26" s="143">
        <v>2.0</v>
      </c>
      <c r="O26" s="144">
        <v>11.0</v>
      </c>
      <c r="P26" s="14"/>
      <c r="Q26" s="15">
        <v>11.0</v>
      </c>
      <c r="R26" s="54">
        <f t="shared" ref="R26:T26" si="21">SUM(C26,F26,I26,L26,O26)</f>
        <v>46</v>
      </c>
      <c r="S26" s="54">
        <f t="shared" si="21"/>
        <v>18</v>
      </c>
      <c r="T26" s="54">
        <f t="shared" si="21"/>
        <v>25</v>
      </c>
      <c r="U26" s="92">
        <f t="shared" si="4"/>
        <v>93.87755102</v>
      </c>
      <c r="V26" s="92">
        <f t="shared" si="5"/>
        <v>78.26086957</v>
      </c>
      <c r="W26" s="92">
        <f t="shared" si="6"/>
        <v>83.33333333</v>
      </c>
    </row>
    <row r="27">
      <c r="A27" s="31">
        <v>18.0</v>
      </c>
      <c r="B27" s="32" t="s">
        <v>36</v>
      </c>
      <c r="C27" s="15">
        <v>9.0</v>
      </c>
      <c r="D27" s="15">
        <v>7.0</v>
      </c>
      <c r="E27" s="15">
        <v>4.0</v>
      </c>
      <c r="F27" s="15">
        <v>8.0</v>
      </c>
      <c r="G27" s="14"/>
      <c r="H27" s="15">
        <v>8.0</v>
      </c>
      <c r="I27" s="15">
        <v>10.0</v>
      </c>
      <c r="J27" s="15">
        <v>8.0</v>
      </c>
      <c r="K27" s="15">
        <v>4.0</v>
      </c>
      <c r="L27" s="15">
        <v>9.0</v>
      </c>
      <c r="M27" s="142">
        <v>7.0</v>
      </c>
      <c r="N27" s="143">
        <v>2.0</v>
      </c>
      <c r="O27" s="144">
        <v>12.0</v>
      </c>
      <c r="P27" s="14"/>
      <c r="Q27" s="15">
        <v>12.0</v>
      </c>
      <c r="R27" s="54">
        <f t="shared" ref="R27:T27" si="22">SUM(C27,F27,I27,L27,O27)</f>
        <v>48</v>
      </c>
      <c r="S27" s="54">
        <f t="shared" si="22"/>
        <v>22</v>
      </c>
      <c r="T27" s="54">
        <f t="shared" si="22"/>
        <v>30</v>
      </c>
      <c r="U27" s="92">
        <f t="shared" si="4"/>
        <v>97.95918367</v>
      </c>
      <c r="V27" s="92">
        <f t="shared" si="5"/>
        <v>95.65217391</v>
      </c>
      <c r="W27" s="92">
        <f t="shared" si="6"/>
        <v>100</v>
      </c>
    </row>
    <row r="28">
      <c r="A28" s="105">
        <v>19.0</v>
      </c>
      <c r="B28" s="106" t="s">
        <v>37</v>
      </c>
      <c r="C28" s="107">
        <v>0.0</v>
      </c>
      <c r="D28" s="107">
        <v>0.0</v>
      </c>
      <c r="E28" s="107">
        <v>0.0</v>
      </c>
      <c r="F28" s="107">
        <v>0.0</v>
      </c>
      <c r="G28" s="108"/>
      <c r="H28" s="107">
        <v>1.0</v>
      </c>
      <c r="I28" s="107">
        <v>1.0</v>
      </c>
      <c r="J28" s="107">
        <v>0.0</v>
      </c>
      <c r="K28" s="107">
        <v>0.0</v>
      </c>
      <c r="L28" s="107">
        <v>0.0</v>
      </c>
      <c r="M28" s="145">
        <v>0.0</v>
      </c>
      <c r="N28" s="143">
        <v>0.0</v>
      </c>
      <c r="O28" s="146">
        <v>1.0</v>
      </c>
      <c r="P28" s="108"/>
      <c r="Q28" s="107">
        <v>0.0</v>
      </c>
      <c r="R28" s="54">
        <f t="shared" ref="R28:T28" si="23">SUM(C28,F28,I28,L28,O28)</f>
        <v>2</v>
      </c>
      <c r="S28" s="54">
        <f t="shared" si="23"/>
        <v>0</v>
      </c>
      <c r="T28" s="54">
        <f t="shared" si="23"/>
        <v>1</v>
      </c>
      <c r="U28" s="92">
        <f t="shared" si="4"/>
        <v>4.081632653</v>
      </c>
      <c r="V28" s="92">
        <f t="shared" si="5"/>
        <v>0</v>
      </c>
      <c r="W28" s="92">
        <f t="shared" si="6"/>
        <v>3.333333333</v>
      </c>
    </row>
    <row r="29">
      <c r="A29" s="110">
        <v>20.0</v>
      </c>
      <c r="B29" s="111" t="s">
        <v>38</v>
      </c>
      <c r="C29" s="112">
        <v>7.0</v>
      </c>
      <c r="D29" s="112">
        <v>6.0</v>
      </c>
      <c r="E29" s="112">
        <v>4.0</v>
      </c>
      <c r="F29" s="112">
        <v>8.0</v>
      </c>
      <c r="G29" s="113"/>
      <c r="H29" s="112">
        <v>6.0</v>
      </c>
      <c r="I29" s="112">
        <v>9.0</v>
      </c>
      <c r="J29" s="112">
        <v>7.0</v>
      </c>
      <c r="K29" s="112">
        <v>3.0</v>
      </c>
      <c r="L29" s="112">
        <v>10.0</v>
      </c>
      <c r="M29" s="112">
        <v>5.0</v>
      </c>
      <c r="N29" s="147">
        <v>2.0</v>
      </c>
      <c r="O29" s="112">
        <v>10.0</v>
      </c>
      <c r="P29" s="113"/>
      <c r="Q29" s="112">
        <v>12.0</v>
      </c>
      <c r="R29" s="54">
        <f t="shared" ref="R29:T29" si="24">SUM(C29,F29,I29,L29,O29)</f>
        <v>44</v>
      </c>
      <c r="S29" s="54">
        <f t="shared" si="24"/>
        <v>18</v>
      </c>
      <c r="T29" s="54">
        <f t="shared" si="24"/>
        <v>27</v>
      </c>
      <c r="U29" s="92">
        <f t="shared" si="4"/>
        <v>89.79591837</v>
      </c>
      <c r="V29" s="92">
        <f t="shared" si="5"/>
        <v>78.26086957</v>
      </c>
      <c r="W29" s="92">
        <f t="shared" si="6"/>
        <v>90</v>
      </c>
      <c r="Y29" s="148"/>
      <c r="Z29" s="113"/>
    </row>
    <row r="30">
      <c r="A30" s="31">
        <v>21.0</v>
      </c>
      <c r="B30" s="32" t="s">
        <v>39</v>
      </c>
      <c r="C30" s="116">
        <v>7.0</v>
      </c>
      <c r="D30" s="116">
        <v>6.0</v>
      </c>
      <c r="E30" s="116">
        <v>3.0</v>
      </c>
      <c r="F30" s="116">
        <v>6.0</v>
      </c>
      <c r="G30" s="117"/>
      <c r="H30" s="116">
        <v>6.0</v>
      </c>
      <c r="I30" s="116">
        <v>8.0</v>
      </c>
      <c r="J30" s="116">
        <v>6.0</v>
      </c>
      <c r="K30" s="116">
        <v>4.0</v>
      </c>
      <c r="L30" s="116">
        <v>7.0</v>
      </c>
      <c r="M30" s="149">
        <v>5.0</v>
      </c>
      <c r="N30" s="147">
        <v>1.0</v>
      </c>
      <c r="O30" s="150">
        <v>10.0</v>
      </c>
      <c r="P30" s="117"/>
      <c r="Q30" s="116">
        <v>10.0</v>
      </c>
      <c r="R30" s="54">
        <f t="shared" ref="R30:T30" si="25">SUM(C30,F30,I30,L30,O30)</f>
        <v>38</v>
      </c>
      <c r="S30" s="54">
        <f t="shared" si="25"/>
        <v>17</v>
      </c>
      <c r="T30" s="54">
        <f t="shared" si="25"/>
        <v>24</v>
      </c>
      <c r="U30" s="92">
        <f t="shared" si="4"/>
        <v>77.55102041</v>
      </c>
      <c r="V30" s="92">
        <f t="shared" si="5"/>
        <v>73.91304348</v>
      </c>
      <c r="W30" s="92">
        <f t="shared" si="6"/>
        <v>80</v>
      </c>
    </row>
    <row r="31">
      <c r="A31" s="31">
        <v>22.0</v>
      </c>
      <c r="B31" s="32" t="s">
        <v>40</v>
      </c>
      <c r="C31" s="15">
        <v>6.0</v>
      </c>
      <c r="D31" s="15">
        <v>5.0</v>
      </c>
      <c r="E31" s="15">
        <v>3.0</v>
      </c>
      <c r="F31" s="15">
        <v>6.0</v>
      </c>
      <c r="G31" s="14"/>
      <c r="H31" s="15">
        <v>6.0</v>
      </c>
      <c r="I31" s="15">
        <v>8.0</v>
      </c>
      <c r="J31" s="15">
        <v>6.0</v>
      </c>
      <c r="K31" s="15">
        <v>4.0</v>
      </c>
      <c r="L31" s="15">
        <v>8.0</v>
      </c>
      <c r="M31" s="142">
        <v>6.0</v>
      </c>
      <c r="N31" s="147">
        <v>2.0</v>
      </c>
      <c r="O31" s="144">
        <v>9.0</v>
      </c>
      <c r="P31" s="14"/>
      <c r="Q31" s="15">
        <v>8.0</v>
      </c>
      <c r="R31" s="54">
        <f t="shared" ref="R31:T31" si="26">SUM(C31,F31,I31,L31,O31)</f>
        <v>37</v>
      </c>
      <c r="S31" s="54">
        <f t="shared" si="26"/>
        <v>17</v>
      </c>
      <c r="T31" s="54">
        <f t="shared" si="26"/>
        <v>23</v>
      </c>
      <c r="U31" s="92">
        <f t="shared" si="4"/>
        <v>75.51020408</v>
      </c>
      <c r="V31" s="92">
        <f t="shared" si="5"/>
        <v>73.91304348</v>
      </c>
      <c r="W31" s="92">
        <f t="shared" si="6"/>
        <v>76.66666667</v>
      </c>
    </row>
    <row r="32">
      <c r="A32" s="31">
        <v>23.0</v>
      </c>
      <c r="B32" s="32" t="s">
        <v>41</v>
      </c>
      <c r="C32" s="15">
        <v>9.0</v>
      </c>
      <c r="D32" s="15">
        <v>7.0</v>
      </c>
      <c r="E32" s="15">
        <v>4.0</v>
      </c>
      <c r="F32" s="15">
        <v>8.0</v>
      </c>
      <c r="G32" s="14"/>
      <c r="H32" s="15">
        <v>7.0</v>
      </c>
      <c r="I32" s="15">
        <v>9.0</v>
      </c>
      <c r="J32" s="15">
        <v>7.0</v>
      </c>
      <c r="K32" s="15">
        <v>2.0</v>
      </c>
      <c r="L32" s="15">
        <v>10.0</v>
      </c>
      <c r="M32" s="142">
        <v>7.0</v>
      </c>
      <c r="N32" s="147">
        <v>2.0</v>
      </c>
      <c r="O32" s="144">
        <v>11.0</v>
      </c>
      <c r="P32" s="14"/>
      <c r="Q32" s="15">
        <v>12.0</v>
      </c>
      <c r="R32" s="54">
        <f t="shared" ref="R32:T32" si="27">SUM(C32,F32,I32,L32,O32)</f>
        <v>47</v>
      </c>
      <c r="S32" s="54">
        <f t="shared" si="27"/>
        <v>21</v>
      </c>
      <c r="T32" s="54">
        <f t="shared" si="27"/>
        <v>27</v>
      </c>
      <c r="U32" s="92">
        <f t="shared" si="4"/>
        <v>95.91836735</v>
      </c>
      <c r="V32" s="92">
        <f t="shared" si="5"/>
        <v>91.30434783</v>
      </c>
      <c r="W32" s="92">
        <f t="shared" si="6"/>
        <v>90</v>
      </c>
    </row>
    <row r="33">
      <c r="A33" s="31">
        <v>24.0</v>
      </c>
      <c r="B33" s="32" t="s">
        <v>42</v>
      </c>
      <c r="C33" s="15">
        <v>6.0</v>
      </c>
      <c r="D33" s="15">
        <v>7.0</v>
      </c>
      <c r="E33" s="15">
        <v>3.0</v>
      </c>
      <c r="F33" s="15">
        <v>6.0</v>
      </c>
      <c r="G33" s="14"/>
      <c r="H33" s="15">
        <v>5.0</v>
      </c>
      <c r="I33" s="15">
        <v>7.0</v>
      </c>
      <c r="J33" s="15">
        <v>5.0</v>
      </c>
      <c r="K33" s="15">
        <v>2.0</v>
      </c>
      <c r="L33" s="15">
        <v>8.0</v>
      </c>
      <c r="M33" s="142">
        <v>6.0</v>
      </c>
      <c r="N33" s="147">
        <v>0.0</v>
      </c>
      <c r="O33" s="144">
        <v>8.0</v>
      </c>
      <c r="P33" s="14"/>
      <c r="Q33" s="15">
        <v>8.0</v>
      </c>
      <c r="R33" s="54">
        <f t="shared" ref="R33:T33" si="28">SUM(C33,F33,I33,L33,O33)</f>
        <v>35</v>
      </c>
      <c r="S33" s="54">
        <f t="shared" si="28"/>
        <v>18</v>
      </c>
      <c r="T33" s="54">
        <f t="shared" si="28"/>
        <v>18</v>
      </c>
      <c r="U33" s="92">
        <f t="shared" si="4"/>
        <v>71.42857143</v>
      </c>
      <c r="V33" s="92">
        <f t="shared" si="5"/>
        <v>78.26086957</v>
      </c>
      <c r="W33" s="92">
        <f t="shared" si="6"/>
        <v>60</v>
      </c>
    </row>
    <row r="34">
      <c r="A34" s="31">
        <v>25.0</v>
      </c>
      <c r="B34" s="32" t="s">
        <v>43</v>
      </c>
      <c r="C34" s="15">
        <v>9.0</v>
      </c>
      <c r="D34" s="15">
        <v>7.0</v>
      </c>
      <c r="E34" s="15">
        <v>4.0</v>
      </c>
      <c r="F34" s="15">
        <v>8.0</v>
      </c>
      <c r="G34" s="14"/>
      <c r="H34" s="15">
        <v>8.0</v>
      </c>
      <c r="I34" s="15">
        <v>10.0</v>
      </c>
      <c r="J34" s="15">
        <v>8.0</v>
      </c>
      <c r="K34" s="15">
        <v>4.0</v>
      </c>
      <c r="L34" s="15">
        <v>10.0</v>
      </c>
      <c r="M34" s="142">
        <v>8.0</v>
      </c>
      <c r="N34" s="147">
        <v>2.0</v>
      </c>
      <c r="O34" s="144">
        <v>12.0</v>
      </c>
      <c r="P34" s="14"/>
      <c r="Q34" s="15">
        <v>12.0</v>
      </c>
      <c r="R34" s="54">
        <f t="shared" ref="R34:T34" si="29">SUM(C34,F34,I34,L34,O34)</f>
        <v>49</v>
      </c>
      <c r="S34" s="54">
        <f t="shared" si="29"/>
        <v>23</v>
      </c>
      <c r="T34" s="54">
        <f t="shared" si="29"/>
        <v>30</v>
      </c>
      <c r="U34" s="92">
        <f t="shared" si="4"/>
        <v>100</v>
      </c>
      <c r="V34" s="92">
        <f t="shared" si="5"/>
        <v>100</v>
      </c>
      <c r="W34" s="92">
        <f t="shared" si="6"/>
        <v>100</v>
      </c>
    </row>
    <row r="35">
      <c r="A35" s="31">
        <v>26.0</v>
      </c>
      <c r="B35" s="32" t="s">
        <v>44</v>
      </c>
      <c r="C35" s="15">
        <v>9.0</v>
      </c>
      <c r="D35" s="15">
        <v>7.0</v>
      </c>
      <c r="E35" s="15">
        <v>4.0</v>
      </c>
      <c r="F35" s="15">
        <v>8.0</v>
      </c>
      <c r="G35" s="14"/>
      <c r="H35" s="15">
        <v>8.0</v>
      </c>
      <c r="I35" s="15">
        <v>10.0</v>
      </c>
      <c r="J35" s="15">
        <v>8.0</v>
      </c>
      <c r="K35" s="15">
        <v>4.0</v>
      </c>
      <c r="L35" s="15">
        <v>10.0</v>
      </c>
      <c r="M35" s="142">
        <v>8.0</v>
      </c>
      <c r="N35" s="147">
        <v>2.0</v>
      </c>
      <c r="O35" s="144">
        <v>12.0</v>
      </c>
      <c r="P35" s="14"/>
      <c r="Q35" s="15">
        <v>12.0</v>
      </c>
      <c r="R35" s="54">
        <f t="shared" ref="R35:T35" si="30">SUM(C35,F35,I35,L35,O35)</f>
        <v>49</v>
      </c>
      <c r="S35" s="54">
        <f t="shared" si="30"/>
        <v>23</v>
      </c>
      <c r="T35" s="54">
        <f t="shared" si="30"/>
        <v>30</v>
      </c>
      <c r="U35" s="92">
        <f t="shared" si="4"/>
        <v>100</v>
      </c>
      <c r="V35" s="92">
        <f t="shared" si="5"/>
        <v>100</v>
      </c>
      <c r="W35" s="92">
        <f t="shared" si="6"/>
        <v>100</v>
      </c>
    </row>
    <row r="36">
      <c r="A36" s="31">
        <v>27.0</v>
      </c>
      <c r="B36" s="32" t="s">
        <v>45</v>
      </c>
      <c r="C36" s="15">
        <v>7.0</v>
      </c>
      <c r="D36" s="15">
        <v>7.0</v>
      </c>
      <c r="E36" s="15">
        <v>3.0</v>
      </c>
      <c r="F36" s="15">
        <v>7.0</v>
      </c>
      <c r="G36" s="14"/>
      <c r="H36" s="15">
        <v>7.0</v>
      </c>
      <c r="I36" s="15">
        <v>8.0</v>
      </c>
      <c r="J36" s="15">
        <v>7.0</v>
      </c>
      <c r="K36" s="15">
        <v>4.0</v>
      </c>
      <c r="L36" s="15">
        <v>9.0</v>
      </c>
      <c r="M36" s="142">
        <v>7.0</v>
      </c>
      <c r="N36" s="147">
        <v>2.0</v>
      </c>
      <c r="O36" s="144">
        <v>9.0</v>
      </c>
      <c r="P36" s="14"/>
      <c r="Q36" s="15">
        <v>10.0</v>
      </c>
      <c r="R36" s="54">
        <f t="shared" ref="R36:T36" si="31">SUM(C36,F36,I36,L36,O36)</f>
        <v>40</v>
      </c>
      <c r="S36" s="54">
        <f t="shared" si="31"/>
        <v>21</v>
      </c>
      <c r="T36" s="54">
        <f t="shared" si="31"/>
        <v>26</v>
      </c>
      <c r="U36" s="92">
        <f t="shared" si="4"/>
        <v>81.63265306</v>
      </c>
      <c r="V36" s="92">
        <f t="shared" si="5"/>
        <v>91.30434783</v>
      </c>
      <c r="W36" s="92">
        <f t="shared" si="6"/>
        <v>86.66666667</v>
      </c>
    </row>
    <row r="37">
      <c r="A37" s="31">
        <v>28.0</v>
      </c>
      <c r="B37" s="32" t="s">
        <v>46</v>
      </c>
      <c r="C37" s="15">
        <v>6.0</v>
      </c>
      <c r="D37" s="15">
        <v>5.0</v>
      </c>
      <c r="E37" s="15">
        <v>2.0</v>
      </c>
      <c r="F37" s="15">
        <v>7.0</v>
      </c>
      <c r="G37" s="14"/>
      <c r="H37" s="15">
        <v>4.0</v>
      </c>
      <c r="I37" s="15">
        <v>5.0</v>
      </c>
      <c r="J37" s="15">
        <v>6.0</v>
      </c>
      <c r="K37" s="15">
        <v>1.0</v>
      </c>
      <c r="L37" s="15">
        <v>7.0</v>
      </c>
      <c r="M37" s="142">
        <v>6.0</v>
      </c>
      <c r="N37" s="147">
        <v>1.0</v>
      </c>
      <c r="O37" s="144">
        <v>7.0</v>
      </c>
      <c r="P37" s="14"/>
      <c r="Q37" s="15">
        <v>9.0</v>
      </c>
      <c r="R37" s="54">
        <f t="shared" ref="R37:T37" si="32">SUM(C37,F37,I37,L37,O37)</f>
        <v>32</v>
      </c>
      <c r="S37" s="54">
        <f t="shared" si="32"/>
        <v>17</v>
      </c>
      <c r="T37" s="54">
        <f t="shared" si="32"/>
        <v>17</v>
      </c>
      <c r="U37" s="92">
        <f t="shared" si="4"/>
        <v>65.30612245</v>
      </c>
      <c r="V37" s="92">
        <f t="shared" si="5"/>
        <v>73.91304348</v>
      </c>
      <c r="W37" s="92">
        <f t="shared" si="6"/>
        <v>56.66666667</v>
      </c>
    </row>
    <row r="38">
      <c r="A38" s="31">
        <v>29.0</v>
      </c>
      <c r="B38" s="32" t="s">
        <v>47</v>
      </c>
      <c r="C38" s="15">
        <v>9.0</v>
      </c>
      <c r="D38" s="15">
        <v>7.0</v>
      </c>
      <c r="E38" s="15">
        <v>4.0</v>
      </c>
      <c r="F38" s="15">
        <v>8.0</v>
      </c>
      <c r="G38" s="14"/>
      <c r="H38" s="15">
        <v>8.0</v>
      </c>
      <c r="I38" s="15">
        <v>10.0</v>
      </c>
      <c r="J38" s="15">
        <v>7.0</v>
      </c>
      <c r="K38" s="15">
        <v>4.0</v>
      </c>
      <c r="L38" s="15">
        <v>10.0</v>
      </c>
      <c r="M38" s="142">
        <v>8.0</v>
      </c>
      <c r="N38" s="147">
        <v>2.0</v>
      </c>
      <c r="O38" s="144">
        <v>12.0</v>
      </c>
      <c r="P38" s="14"/>
      <c r="Q38" s="15">
        <v>11.0</v>
      </c>
      <c r="R38" s="54">
        <f t="shared" ref="R38:T38" si="33">SUM(C38,F38,I38,L38,O38)</f>
        <v>49</v>
      </c>
      <c r="S38" s="54">
        <f t="shared" si="33"/>
        <v>22</v>
      </c>
      <c r="T38" s="54">
        <f t="shared" si="33"/>
        <v>29</v>
      </c>
      <c r="U38" s="92">
        <f t="shared" si="4"/>
        <v>100</v>
      </c>
      <c r="V38" s="92">
        <f t="shared" si="5"/>
        <v>95.65217391</v>
      </c>
      <c r="W38" s="92">
        <f t="shared" si="6"/>
        <v>96.66666667</v>
      </c>
    </row>
    <row r="39">
      <c r="A39" s="31">
        <v>30.0</v>
      </c>
      <c r="B39" s="32" t="s">
        <v>48</v>
      </c>
      <c r="C39" s="15">
        <v>7.0</v>
      </c>
      <c r="D39" s="15">
        <v>6.0</v>
      </c>
      <c r="E39" s="15">
        <v>3.0</v>
      </c>
      <c r="F39" s="15">
        <v>6.0</v>
      </c>
      <c r="G39" s="14"/>
      <c r="H39" s="15">
        <v>7.0</v>
      </c>
      <c r="I39" s="15">
        <v>8.0</v>
      </c>
      <c r="J39" s="15">
        <v>7.0</v>
      </c>
      <c r="K39" s="15">
        <v>4.0</v>
      </c>
      <c r="L39" s="15">
        <v>8.0</v>
      </c>
      <c r="M39" s="142">
        <v>6.0</v>
      </c>
      <c r="N39" s="147">
        <v>2.0</v>
      </c>
      <c r="O39" s="144">
        <v>10.0</v>
      </c>
      <c r="P39" s="14"/>
      <c r="Q39" s="15">
        <v>9.0</v>
      </c>
      <c r="R39" s="54">
        <f t="shared" ref="R39:T39" si="34">SUM(C39,F39,I39,L39,O39)</f>
        <v>39</v>
      </c>
      <c r="S39" s="54">
        <f t="shared" si="34"/>
        <v>19</v>
      </c>
      <c r="T39" s="54">
        <f t="shared" si="34"/>
        <v>25</v>
      </c>
      <c r="U39" s="92">
        <f t="shared" si="4"/>
        <v>79.59183673</v>
      </c>
      <c r="V39" s="92">
        <f t="shared" si="5"/>
        <v>82.60869565</v>
      </c>
      <c r="W39" s="92">
        <f t="shared" si="6"/>
        <v>83.33333333</v>
      </c>
    </row>
    <row r="40">
      <c r="A40" s="31">
        <v>31.0</v>
      </c>
      <c r="B40" s="32" t="s">
        <v>49</v>
      </c>
      <c r="C40" s="15">
        <v>6.0</v>
      </c>
      <c r="D40" s="15">
        <v>7.0</v>
      </c>
      <c r="E40" s="15">
        <v>3.0</v>
      </c>
      <c r="F40" s="15">
        <v>7.0</v>
      </c>
      <c r="G40" s="14"/>
      <c r="H40" s="15">
        <v>6.0</v>
      </c>
      <c r="I40" s="15">
        <v>10.0</v>
      </c>
      <c r="J40" s="15">
        <v>7.0</v>
      </c>
      <c r="K40" s="15">
        <v>4.0</v>
      </c>
      <c r="L40" s="15">
        <v>9.0</v>
      </c>
      <c r="M40" s="142">
        <v>6.0</v>
      </c>
      <c r="N40" s="147">
        <v>2.0</v>
      </c>
      <c r="O40" s="144">
        <v>10.0</v>
      </c>
      <c r="P40" s="14"/>
      <c r="Q40" s="15">
        <v>10.0</v>
      </c>
      <c r="R40" s="54">
        <f t="shared" ref="R40:T40" si="35">SUM(C40,F40,I40,L40,O40)</f>
        <v>42</v>
      </c>
      <c r="S40" s="54">
        <f t="shared" si="35"/>
        <v>20</v>
      </c>
      <c r="T40" s="54">
        <f t="shared" si="35"/>
        <v>25</v>
      </c>
      <c r="U40" s="92">
        <f t="shared" si="4"/>
        <v>85.71428571</v>
      </c>
      <c r="V40" s="92">
        <f t="shared" si="5"/>
        <v>86.95652174</v>
      </c>
      <c r="W40" s="92">
        <f t="shared" si="6"/>
        <v>83.33333333</v>
      </c>
    </row>
    <row r="41">
      <c r="A41" s="31">
        <v>32.0</v>
      </c>
      <c r="B41" s="32" t="s">
        <v>50</v>
      </c>
      <c r="C41" s="15">
        <v>8.0</v>
      </c>
      <c r="D41" s="15">
        <v>5.0</v>
      </c>
      <c r="E41" s="15">
        <v>4.0</v>
      </c>
      <c r="F41" s="15">
        <v>6.0</v>
      </c>
      <c r="G41" s="14"/>
      <c r="H41" s="15">
        <v>6.0</v>
      </c>
      <c r="I41" s="15">
        <v>10.0</v>
      </c>
      <c r="J41" s="15">
        <v>6.0</v>
      </c>
      <c r="K41" s="15">
        <v>3.0</v>
      </c>
      <c r="L41" s="15">
        <v>8.0</v>
      </c>
      <c r="M41" s="142">
        <v>6.0</v>
      </c>
      <c r="N41" s="147">
        <v>1.0</v>
      </c>
      <c r="O41" s="144">
        <v>11.0</v>
      </c>
      <c r="P41" s="14"/>
      <c r="Q41" s="15">
        <v>10.0</v>
      </c>
      <c r="R41" s="54">
        <f t="shared" ref="R41:T41" si="36">SUM(C41,F41,I41,L41,O41)</f>
        <v>43</v>
      </c>
      <c r="S41" s="54">
        <f t="shared" si="36"/>
        <v>17</v>
      </c>
      <c r="T41" s="54">
        <f t="shared" si="36"/>
        <v>24</v>
      </c>
      <c r="U41" s="92">
        <f t="shared" si="4"/>
        <v>87.75510204</v>
      </c>
      <c r="V41" s="92">
        <f t="shared" si="5"/>
        <v>73.91304348</v>
      </c>
      <c r="W41" s="92">
        <f t="shared" si="6"/>
        <v>80</v>
      </c>
    </row>
    <row r="42">
      <c r="A42" s="31">
        <v>33.0</v>
      </c>
      <c r="B42" s="32" t="s">
        <v>51</v>
      </c>
      <c r="C42" s="15">
        <v>7.0</v>
      </c>
      <c r="D42" s="15">
        <v>5.0</v>
      </c>
      <c r="E42" s="15">
        <v>2.0</v>
      </c>
      <c r="F42" s="15">
        <v>5.0</v>
      </c>
      <c r="G42" s="14"/>
      <c r="H42" s="15">
        <v>7.0</v>
      </c>
      <c r="I42" s="15">
        <v>8.0</v>
      </c>
      <c r="J42" s="15">
        <v>6.0</v>
      </c>
      <c r="K42" s="15">
        <v>3.0</v>
      </c>
      <c r="L42" s="15">
        <v>7.0</v>
      </c>
      <c r="M42" s="142">
        <v>5.0</v>
      </c>
      <c r="N42" s="147">
        <v>0.0</v>
      </c>
      <c r="O42" s="144">
        <v>10.0</v>
      </c>
      <c r="P42" s="14"/>
      <c r="Q42" s="15">
        <v>8.0</v>
      </c>
      <c r="R42" s="54">
        <f t="shared" ref="R42:T42" si="37">SUM(C42,F42,I42,L42,O42)</f>
        <v>37</v>
      </c>
      <c r="S42" s="54">
        <f t="shared" si="37"/>
        <v>16</v>
      </c>
      <c r="T42" s="54">
        <f t="shared" si="37"/>
        <v>20</v>
      </c>
      <c r="U42" s="92">
        <f t="shared" si="4"/>
        <v>75.51020408</v>
      </c>
      <c r="V42" s="92">
        <f t="shared" si="5"/>
        <v>69.56521739</v>
      </c>
      <c r="W42" s="92">
        <f t="shared" si="6"/>
        <v>66.66666667</v>
      </c>
    </row>
    <row r="43">
      <c r="A43" s="31">
        <v>34.0</v>
      </c>
      <c r="B43" s="32" t="s">
        <v>52</v>
      </c>
      <c r="C43" s="15">
        <v>8.0</v>
      </c>
      <c r="D43" s="15">
        <v>4.0</v>
      </c>
      <c r="E43" s="15">
        <v>3.0</v>
      </c>
      <c r="F43" s="15">
        <v>7.0</v>
      </c>
      <c r="G43" s="14"/>
      <c r="H43" s="15">
        <v>7.0</v>
      </c>
      <c r="I43" s="15">
        <v>10.0</v>
      </c>
      <c r="J43" s="15">
        <v>5.0</v>
      </c>
      <c r="K43" s="15">
        <v>4.0</v>
      </c>
      <c r="L43" s="15">
        <v>9.0</v>
      </c>
      <c r="M43" s="142">
        <v>5.0</v>
      </c>
      <c r="N43" s="147">
        <v>2.0</v>
      </c>
      <c r="O43" s="144">
        <v>11.0</v>
      </c>
      <c r="P43" s="14"/>
      <c r="Q43" s="15">
        <v>10.0</v>
      </c>
      <c r="R43" s="54">
        <f t="shared" ref="R43:T43" si="38">SUM(C43,F43,I43,L43,O43)</f>
        <v>45</v>
      </c>
      <c r="S43" s="54">
        <f t="shared" si="38"/>
        <v>14</v>
      </c>
      <c r="T43" s="54">
        <f t="shared" si="38"/>
        <v>26</v>
      </c>
      <c r="U43" s="92">
        <f t="shared" si="4"/>
        <v>91.83673469</v>
      </c>
      <c r="V43" s="92">
        <f t="shared" si="5"/>
        <v>60.86956522</v>
      </c>
      <c r="W43" s="92">
        <f t="shared" si="6"/>
        <v>86.66666667</v>
      </c>
    </row>
    <row r="44">
      <c r="A44" s="31">
        <v>35.0</v>
      </c>
      <c r="B44" s="32" t="s">
        <v>53</v>
      </c>
      <c r="C44" s="15">
        <v>8.0</v>
      </c>
      <c r="D44" s="15">
        <v>5.0</v>
      </c>
      <c r="E44" s="15">
        <v>4.0</v>
      </c>
      <c r="F44" s="15">
        <v>7.0</v>
      </c>
      <c r="G44" s="14"/>
      <c r="H44" s="15">
        <v>7.0</v>
      </c>
      <c r="I44" s="15">
        <v>9.0</v>
      </c>
      <c r="J44" s="15">
        <v>6.0</v>
      </c>
      <c r="K44" s="15">
        <v>3.0</v>
      </c>
      <c r="L44" s="15">
        <v>7.0</v>
      </c>
      <c r="M44" s="142">
        <v>6.0</v>
      </c>
      <c r="N44" s="147">
        <v>0.0</v>
      </c>
      <c r="O44" s="144">
        <v>11.0</v>
      </c>
      <c r="P44" s="14"/>
      <c r="Q44" s="15">
        <v>11.0</v>
      </c>
      <c r="R44" s="54">
        <f t="shared" ref="R44:T44" si="39">SUM(C44,F44,I44,L44,O44)</f>
        <v>42</v>
      </c>
      <c r="S44" s="54">
        <f t="shared" si="39"/>
        <v>17</v>
      </c>
      <c r="T44" s="54">
        <f t="shared" si="39"/>
        <v>25</v>
      </c>
      <c r="U44" s="92">
        <f t="shared" si="4"/>
        <v>85.71428571</v>
      </c>
      <c r="V44" s="92">
        <f t="shared" si="5"/>
        <v>73.91304348</v>
      </c>
      <c r="W44" s="92">
        <f t="shared" si="6"/>
        <v>83.33333333</v>
      </c>
    </row>
    <row r="45">
      <c r="A45" s="31">
        <v>36.0</v>
      </c>
      <c r="B45" s="32" t="s">
        <v>54</v>
      </c>
      <c r="C45" s="15">
        <v>9.0</v>
      </c>
      <c r="D45" s="15">
        <v>7.0</v>
      </c>
      <c r="E45" s="15">
        <v>4.0</v>
      </c>
      <c r="F45" s="15">
        <v>8.0</v>
      </c>
      <c r="G45" s="14"/>
      <c r="H45" s="15">
        <v>7.0</v>
      </c>
      <c r="I45" s="15">
        <v>10.0</v>
      </c>
      <c r="J45" s="15">
        <v>7.0</v>
      </c>
      <c r="K45" s="15">
        <v>4.0</v>
      </c>
      <c r="L45" s="15">
        <v>10.0</v>
      </c>
      <c r="M45" s="142">
        <v>8.0</v>
      </c>
      <c r="N45" s="147">
        <v>2.0</v>
      </c>
      <c r="O45" s="144">
        <v>12.0</v>
      </c>
      <c r="P45" s="14"/>
      <c r="Q45" s="15">
        <v>12.0</v>
      </c>
      <c r="R45" s="54">
        <f t="shared" ref="R45:T45" si="40">SUM(C45,F45,I45,L45,O45)</f>
        <v>49</v>
      </c>
      <c r="S45" s="54">
        <f t="shared" si="40"/>
        <v>22</v>
      </c>
      <c r="T45" s="54">
        <f t="shared" si="40"/>
        <v>29</v>
      </c>
      <c r="U45" s="92">
        <f t="shared" si="4"/>
        <v>100</v>
      </c>
      <c r="V45" s="92">
        <f t="shared" si="5"/>
        <v>95.65217391</v>
      </c>
      <c r="W45" s="92">
        <f t="shared" si="6"/>
        <v>96.66666667</v>
      </c>
    </row>
    <row r="46">
      <c r="A46" s="31">
        <v>37.0</v>
      </c>
      <c r="B46" s="32" t="s">
        <v>55</v>
      </c>
      <c r="C46" s="15">
        <v>9.0</v>
      </c>
      <c r="D46" s="15">
        <v>7.0</v>
      </c>
      <c r="E46" s="15">
        <v>4.0</v>
      </c>
      <c r="F46" s="15">
        <v>8.0</v>
      </c>
      <c r="G46" s="14"/>
      <c r="H46" s="15">
        <v>7.0</v>
      </c>
      <c r="I46" s="15">
        <v>10.0</v>
      </c>
      <c r="J46" s="15">
        <v>8.0</v>
      </c>
      <c r="K46" s="15">
        <v>4.0</v>
      </c>
      <c r="L46" s="15">
        <v>10.0</v>
      </c>
      <c r="M46" s="142">
        <v>8.0</v>
      </c>
      <c r="N46" s="147">
        <v>2.0</v>
      </c>
      <c r="O46" s="144">
        <v>12.0</v>
      </c>
      <c r="P46" s="14"/>
      <c r="Q46" s="15">
        <v>12.0</v>
      </c>
      <c r="R46" s="54">
        <f t="shared" ref="R46:T46" si="41">SUM(C46,F46,I46,L46,O46)</f>
        <v>49</v>
      </c>
      <c r="S46" s="54">
        <f t="shared" si="41"/>
        <v>23</v>
      </c>
      <c r="T46" s="54">
        <f t="shared" si="41"/>
        <v>29</v>
      </c>
      <c r="U46" s="92">
        <f t="shared" si="4"/>
        <v>100</v>
      </c>
      <c r="V46" s="92">
        <f t="shared" si="5"/>
        <v>100</v>
      </c>
      <c r="W46" s="92">
        <f t="shared" si="6"/>
        <v>96.66666667</v>
      </c>
    </row>
    <row r="47">
      <c r="A47" s="31">
        <v>38.0</v>
      </c>
      <c r="B47" s="32" t="s">
        <v>56</v>
      </c>
      <c r="C47" s="15">
        <v>9.0</v>
      </c>
      <c r="D47" s="15">
        <v>7.0</v>
      </c>
      <c r="E47" s="15">
        <v>4.0</v>
      </c>
      <c r="F47" s="15">
        <v>8.0</v>
      </c>
      <c r="G47" s="14"/>
      <c r="H47" s="15">
        <v>8.0</v>
      </c>
      <c r="I47" s="15">
        <v>10.0</v>
      </c>
      <c r="J47" s="15">
        <v>8.0</v>
      </c>
      <c r="K47" s="15">
        <v>3.0</v>
      </c>
      <c r="L47" s="15">
        <v>10.0</v>
      </c>
      <c r="M47" s="142">
        <v>8.0</v>
      </c>
      <c r="N47" s="147">
        <v>1.0</v>
      </c>
      <c r="O47" s="144">
        <v>12.0</v>
      </c>
      <c r="P47" s="14"/>
      <c r="Q47" s="15">
        <v>12.0</v>
      </c>
      <c r="R47" s="54">
        <f t="shared" ref="R47:T47" si="42">SUM(C47,F47,I47,L47,O47)</f>
        <v>49</v>
      </c>
      <c r="S47" s="54">
        <f t="shared" si="42"/>
        <v>23</v>
      </c>
      <c r="T47" s="54">
        <f t="shared" si="42"/>
        <v>28</v>
      </c>
      <c r="U47" s="92">
        <f t="shared" si="4"/>
        <v>100</v>
      </c>
      <c r="V47" s="92">
        <f t="shared" si="5"/>
        <v>100</v>
      </c>
      <c r="W47" s="92">
        <f t="shared" si="6"/>
        <v>93.33333333</v>
      </c>
    </row>
    <row r="48">
      <c r="A48" s="31">
        <v>39.0</v>
      </c>
      <c r="B48" s="32" t="s">
        <v>57</v>
      </c>
      <c r="C48" s="15">
        <v>9.0</v>
      </c>
      <c r="D48" s="15">
        <v>7.0</v>
      </c>
      <c r="E48" s="15">
        <v>4.0</v>
      </c>
      <c r="F48" s="15">
        <v>8.0</v>
      </c>
      <c r="G48" s="14"/>
      <c r="H48" s="15">
        <v>8.0</v>
      </c>
      <c r="I48" s="15">
        <v>10.0</v>
      </c>
      <c r="J48" s="15">
        <v>7.0</v>
      </c>
      <c r="K48" s="15">
        <v>3.0</v>
      </c>
      <c r="L48" s="15">
        <v>10.0</v>
      </c>
      <c r="M48" s="142">
        <v>7.0</v>
      </c>
      <c r="N48" s="147">
        <v>1.0</v>
      </c>
      <c r="O48" s="144">
        <v>12.0</v>
      </c>
      <c r="P48" s="14"/>
      <c r="Q48" s="15">
        <v>12.0</v>
      </c>
      <c r="R48" s="54">
        <f t="shared" ref="R48:T48" si="43">SUM(C48,F48,I48,L48,O48)</f>
        <v>49</v>
      </c>
      <c r="S48" s="54">
        <f t="shared" si="43"/>
        <v>21</v>
      </c>
      <c r="T48" s="54">
        <f t="shared" si="43"/>
        <v>28</v>
      </c>
      <c r="U48" s="92">
        <f t="shared" si="4"/>
        <v>100</v>
      </c>
      <c r="V48" s="92">
        <f t="shared" si="5"/>
        <v>91.30434783</v>
      </c>
      <c r="W48" s="92">
        <f t="shared" si="6"/>
        <v>93.33333333</v>
      </c>
    </row>
    <row r="49">
      <c r="A49" s="31">
        <v>40.0</v>
      </c>
      <c r="B49" s="32" t="s">
        <v>58</v>
      </c>
      <c r="C49" s="15">
        <v>7.0</v>
      </c>
      <c r="D49" s="15">
        <v>7.0</v>
      </c>
      <c r="E49" s="15">
        <v>3.0</v>
      </c>
      <c r="F49" s="15">
        <v>7.0</v>
      </c>
      <c r="G49" s="14"/>
      <c r="H49" s="15">
        <v>6.0</v>
      </c>
      <c r="I49" s="15">
        <v>9.0</v>
      </c>
      <c r="J49" s="15">
        <v>7.0</v>
      </c>
      <c r="K49" s="15">
        <v>4.0</v>
      </c>
      <c r="L49" s="15">
        <v>9.0</v>
      </c>
      <c r="M49" s="142">
        <v>7.0</v>
      </c>
      <c r="N49" s="147">
        <v>2.0</v>
      </c>
      <c r="O49" s="144">
        <v>9.0</v>
      </c>
      <c r="P49" s="14"/>
      <c r="Q49" s="15">
        <v>10.0</v>
      </c>
      <c r="R49" s="54">
        <f t="shared" ref="R49:T49" si="44">SUM(C49,F49,I49,L49,O49)</f>
        <v>41</v>
      </c>
      <c r="S49" s="54">
        <f t="shared" si="44"/>
        <v>21</v>
      </c>
      <c r="T49" s="54">
        <f t="shared" si="44"/>
        <v>25</v>
      </c>
      <c r="U49" s="92">
        <f t="shared" si="4"/>
        <v>83.67346939</v>
      </c>
      <c r="V49" s="92">
        <f t="shared" si="5"/>
        <v>91.30434783</v>
      </c>
      <c r="W49" s="92">
        <f t="shared" si="6"/>
        <v>83.33333333</v>
      </c>
    </row>
    <row r="50">
      <c r="A50" s="31">
        <v>41.0</v>
      </c>
      <c r="B50" s="32" t="s">
        <v>59</v>
      </c>
      <c r="C50" s="15">
        <v>7.0</v>
      </c>
      <c r="D50" s="15">
        <v>7.0</v>
      </c>
      <c r="E50" s="15">
        <v>4.0</v>
      </c>
      <c r="F50" s="15">
        <v>8.0</v>
      </c>
      <c r="G50" s="14"/>
      <c r="H50" s="15">
        <v>7.0</v>
      </c>
      <c r="I50" s="15">
        <v>9.0</v>
      </c>
      <c r="J50" s="15">
        <v>7.0</v>
      </c>
      <c r="K50" s="15">
        <v>4.0</v>
      </c>
      <c r="L50" s="15">
        <v>10.0</v>
      </c>
      <c r="M50" s="142">
        <v>8.0</v>
      </c>
      <c r="N50" s="147">
        <v>2.0</v>
      </c>
      <c r="O50" s="144">
        <v>11.0</v>
      </c>
      <c r="P50" s="14"/>
      <c r="Q50" s="15">
        <v>12.0</v>
      </c>
      <c r="R50" s="54">
        <f t="shared" ref="R50:T50" si="45">SUM(C50,F50,I50,L50,O50)</f>
        <v>45</v>
      </c>
      <c r="S50" s="54">
        <f t="shared" si="45"/>
        <v>22</v>
      </c>
      <c r="T50" s="54">
        <f t="shared" si="45"/>
        <v>29</v>
      </c>
      <c r="U50" s="92">
        <f t="shared" si="4"/>
        <v>91.83673469</v>
      </c>
      <c r="V50" s="92">
        <f t="shared" si="5"/>
        <v>95.65217391</v>
      </c>
      <c r="W50" s="92">
        <f t="shared" si="6"/>
        <v>96.66666667</v>
      </c>
    </row>
    <row r="51">
      <c r="A51" s="31">
        <v>42.0</v>
      </c>
      <c r="B51" s="32" t="s">
        <v>60</v>
      </c>
      <c r="C51" s="15">
        <v>9.0</v>
      </c>
      <c r="D51" s="15">
        <v>7.0</v>
      </c>
      <c r="E51" s="15">
        <v>4.0</v>
      </c>
      <c r="F51" s="15">
        <v>8.0</v>
      </c>
      <c r="G51" s="14"/>
      <c r="H51" s="15">
        <v>8.0</v>
      </c>
      <c r="I51" s="15">
        <v>10.0</v>
      </c>
      <c r="J51" s="15">
        <v>8.0</v>
      </c>
      <c r="K51" s="15">
        <v>4.0</v>
      </c>
      <c r="L51" s="15">
        <v>10.0</v>
      </c>
      <c r="M51" s="142">
        <v>8.0</v>
      </c>
      <c r="N51" s="147">
        <v>2.0</v>
      </c>
      <c r="O51" s="144">
        <v>12.0</v>
      </c>
      <c r="P51" s="14"/>
      <c r="Q51" s="15">
        <v>12.0</v>
      </c>
      <c r="R51" s="54">
        <f t="shared" ref="R51:T51" si="46">SUM(C51,F51,I51,L51,O51)</f>
        <v>49</v>
      </c>
      <c r="S51" s="54">
        <f t="shared" si="46"/>
        <v>23</v>
      </c>
      <c r="T51" s="54">
        <f t="shared" si="46"/>
        <v>30</v>
      </c>
      <c r="U51" s="92">
        <f t="shared" si="4"/>
        <v>100</v>
      </c>
      <c r="V51" s="92">
        <f t="shared" si="5"/>
        <v>100</v>
      </c>
      <c r="W51" s="92">
        <f t="shared" si="6"/>
        <v>100</v>
      </c>
    </row>
    <row r="52">
      <c r="A52" s="31">
        <v>43.0</v>
      </c>
      <c r="B52" s="32" t="s">
        <v>61</v>
      </c>
      <c r="C52" s="15">
        <v>9.0</v>
      </c>
      <c r="D52" s="15">
        <v>7.0</v>
      </c>
      <c r="E52" s="15">
        <v>4.0</v>
      </c>
      <c r="F52" s="15">
        <v>8.0</v>
      </c>
      <c r="G52" s="14"/>
      <c r="H52" s="15">
        <v>7.0</v>
      </c>
      <c r="I52" s="15">
        <v>10.0</v>
      </c>
      <c r="J52" s="15">
        <v>8.0</v>
      </c>
      <c r="K52" s="15">
        <v>4.0</v>
      </c>
      <c r="L52" s="15">
        <v>9.0</v>
      </c>
      <c r="M52" s="142">
        <v>8.0</v>
      </c>
      <c r="N52" s="147">
        <v>2.0</v>
      </c>
      <c r="O52" s="144">
        <v>12.0</v>
      </c>
      <c r="P52" s="14"/>
      <c r="Q52" s="15">
        <v>12.0</v>
      </c>
      <c r="R52" s="54">
        <f t="shared" ref="R52:T52" si="47">SUM(C52,F52,I52,L52,O52)</f>
        <v>48</v>
      </c>
      <c r="S52" s="54">
        <f t="shared" si="47"/>
        <v>23</v>
      </c>
      <c r="T52" s="54">
        <f t="shared" si="47"/>
        <v>29</v>
      </c>
      <c r="U52" s="92">
        <f t="shared" si="4"/>
        <v>97.95918367</v>
      </c>
      <c r="V52" s="92">
        <f t="shared" si="5"/>
        <v>100</v>
      </c>
      <c r="W52" s="92">
        <f t="shared" si="6"/>
        <v>96.66666667</v>
      </c>
    </row>
    <row r="53">
      <c r="A53" s="31">
        <v>44.0</v>
      </c>
      <c r="B53" s="32" t="s">
        <v>62</v>
      </c>
      <c r="C53" s="15">
        <v>6.0</v>
      </c>
      <c r="D53" s="15">
        <v>7.0</v>
      </c>
      <c r="E53" s="15">
        <v>3.0</v>
      </c>
      <c r="F53" s="15">
        <v>7.0</v>
      </c>
      <c r="G53" s="14"/>
      <c r="H53" s="15">
        <v>7.0</v>
      </c>
      <c r="I53" s="15">
        <v>7.0</v>
      </c>
      <c r="J53" s="15">
        <v>7.0</v>
      </c>
      <c r="K53" s="15">
        <v>4.0</v>
      </c>
      <c r="L53" s="15">
        <v>9.0</v>
      </c>
      <c r="M53" s="142">
        <v>7.0</v>
      </c>
      <c r="N53" s="147">
        <v>2.0</v>
      </c>
      <c r="O53" s="144">
        <v>8.0</v>
      </c>
      <c r="P53" s="14"/>
      <c r="Q53" s="15">
        <v>9.0</v>
      </c>
      <c r="R53" s="54">
        <f t="shared" ref="R53:T53" si="48">SUM(C53,F53,I53,L53,O53)</f>
        <v>37</v>
      </c>
      <c r="S53" s="54">
        <f t="shared" si="48"/>
        <v>21</v>
      </c>
      <c r="T53" s="54">
        <f t="shared" si="48"/>
        <v>25</v>
      </c>
      <c r="U53" s="92">
        <f t="shared" si="4"/>
        <v>75.51020408</v>
      </c>
      <c r="V53" s="92">
        <f t="shared" si="5"/>
        <v>91.30434783</v>
      </c>
      <c r="W53" s="92">
        <f t="shared" si="6"/>
        <v>83.33333333</v>
      </c>
    </row>
    <row r="54">
      <c r="A54" s="31">
        <v>45.0</v>
      </c>
      <c r="B54" s="32" t="s">
        <v>63</v>
      </c>
      <c r="C54" s="15">
        <v>6.0</v>
      </c>
      <c r="D54" s="15">
        <v>5.0</v>
      </c>
      <c r="E54" s="15">
        <v>2.0</v>
      </c>
      <c r="F54" s="15">
        <v>5.0</v>
      </c>
      <c r="G54" s="14"/>
      <c r="H54" s="15">
        <v>7.0</v>
      </c>
      <c r="I54" s="15">
        <v>7.0</v>
      </c>
      <c r="J54" s="15">
        <v>4.0</v>
      </c>
      <c r="K54" s="15">
        <v>2.0</v>
      </c>
      <c r="L54" s="15">
        <v>7.0</v>
      </c>
      <c r="M54" s="142">
        <v>4.0</v>
      </c>
      <c r="N54" s="147">
        <v>1.0</v>
      </c>
      <c r="O54" s="144">
        <v>9.0</v>
      </c>
      <c r="P54" s="14"/>
      <c r="Q54" s="15">
        <v>7.0</v>
      </c>
      <c r="R54" s="54">
        <f t="shared" ref="R54:T54" si="49">SUM(C54,F54,I54,L54,O54)</f>
        <v>34</v>
      </c>
      <c r="S54" s="54">
        <f t="shared" si="49"/>
        <v>13</v>
      </c>
      <c r="T54" s="54">
        <f t="shared" si="49"/>
        <v>19</v>
      </c>
      <c r="U54" s="92">
        <f t="shared" si="4"/>
        <v>69.3877551</v>
      </c>
      <c r="V54" s="92">
        <f t="shared" si="5"/>
        <v>56.52173913</v>
      </c>
      <c r="W54" s="92">
        <f t="shared" si="6"/>
        <v>63.33333333</v>
      </c>
    </row>
    <row r="55">
      <c r="A55" s="31">
        <v>46.0</v>
      </c>
      <c r="B55" s="32" t="s">
        <v>64</v>
      </c>
      <c r="C55" s="15">
        <v>8.0</v>
      </c>
      <c r="D55" s="15">
        <v>7.0</v>
      </c>
      <c r="E55" s="15">
        <v>4.0</v>
      </c>
      <c r="F55" s="15">
        <v>8.0</v>
      </c>
      <c r="G55" s="14"/>
      <c r="H55" s="15">
        <v>7.0</v>
      </c>
      <c r="I55" s="15">
        <v>9.0</v>
      </c>
      <c r="J55" s="15">
        <v>8.0</v>
      </c>
      <c r="K55" s="15">
        <v>4.0</v>
      </c>
      <c r="L55" s="15">
        <v>10.0</v>
      </c>
      <c r="M55" s="142">
        <v>8.0</v>
      </c>
      <c r="N55" s="147">
        <v>1.0</v>
      </c>
      <c r="O55" s="144">
        <v>11.0</v>
      </c>
      <c r="P55" s="14"/>
      <c r="Q55" s="15">
        <v>12.0</v>
      </c>
      <c r="R55" s="54">
        <f t="shared" ref="R55:T55" si="50">SUM(C55,F55,I55,L55,O55)</f>
        <v>46</v>
      </c>
      <c r="S55" s="54">
        <f t="shared" si="50"/>
        <v>23</v>
      </c>
      <c r="T55" s="54">
        <f t="shared" si="50"/>
        <v>28</v>
      </c>
      <c r="U55" s="92">
        <f t="shared" si="4"/>
        <v>93.87755102</v>
      </c>
      <c r="V55" s="92">
        <f t="shared" si="5"/>
        <v>100</v>
      </c>
      <c r="W55" s="92">
        <f t="shared" si="6"/>
        <v>93.33333333</v>
      </c>
    </row>
    <row r="56">
      <c r="A56" s="31">
        <v>47.0</v>
      </c>
      <c r="B56" s="32" t="s">
        <v>65</v>
      </c>
      <c r="C56" s="15">
        <v>9.0</v>
      </c>
      <c r="D56" s="15">
        <v>7.0</v>
      </c>
      <c r="E56" s="15">
        <v>4.0</v>
      </c>
      <c r="F56" s="15">
        <v>8.0</v>
      </c>
      <c r="G56" s="14"/>
      <c r="H56" s="15">
        <v>7.0</v>
      </c>
      <c r="I56" s="15">
        <v>10.0</v>
      </c>
      <c r="J56" s="15">
        <v>8.0</v>
      </c>
      <c r="K56" s="15">
        <v>3.0</v>
      </c>
      <c r="L56" s="15">
        <v>9.0</v>
      </c>
      <c r="M56" s="142">
        <v>8.0</v>
      </c>
      <c r="N56" s="147">
        <v>1.0</v>
      </c>
      <c r="O56" s="144">
        <v>12.0</v>
      </c>
      <c r="P56" s="14"/>
      <c r="Q56" s="15">
        <v>12.0</v>
      </c>
      <c r="R56" s="54">
        <f t="shared" ref="R56:T56" si="51">SUM(C56,F56,I56,L56,O56)</f>
        <v>48</v>
      </c>
      <c r="S56" s="54">
        <f t="shared" si="51"/>
        <v>23</v>
      </c>
      <c r="T56" s="54">
        <f t="shared" si="51"/>
        <v>27</v>
      </c>
      <c r="U56" s="92">
        <f t="shared" si="4"/>
        <v>97.95918367</v>
      </c>
      <c r="V56" s="92">
        <f t="shared" si="5"/>
        <v>100</v>
      </c>
      <c r="W56" s="92">
        <f t="shared" si="6"/>
        <v>90</v>
      </c>
    </row>
    <row r="57">
      <c r="A57" s="31">
        <v>48.0</v>
      </c>
      <c r="B57" s="32" t="s">
        <v>66</v>
      </c>
      <c r="C57" s="15">
        <v>9.0</v>
      </c>
      <c r="D57" s="15">
        <v>7.0</v>
      </c>
      <c r="E57" s="15">
        <v>4.0</v>
      </c>
      <c r="F57" s="15">
        <v>8.0</v>
      </c>
      <c r="G57" s="14"/>
      <c r="H57" s="15">
        <v>7.0</v>
      </c>
      <c r="I57" s="15">
        <v>10.0</v>
      </c>
      <c r="J57" s="15">
        <v>8.0</v>
      </c>
      <c r="K57" s="15">
        <v>3.0</v>
      </c>
      <c r="L57" s="15">
        <v>10.0</v>
      </c>
      <c r="M57" s="142">
        <v>8.0</v>
      </c>
      <c r="N57" s="147">
        <v>1.0</v>
      </c>
      <c r="O57" s="144">
        <v>12.0</v>
      </c>
      <c r="P57" s="14"/>
      <c r="Q57" s="15">
        <v>12.0</v>
      </c>
      <c r="R57" s="54">
        <f t="shared" ref="R57:T57" si="52">SUM(C57,F57,I57,L57,O57)</f>
        <v>49</v>
      </c>
      <c r="S57" s="54">
        <f t="shared" si="52"/>
        <v>23</v>
      </c>
      <c r="T57" s="54">
        <f t="shared" si="52"/>
        <v>27</v>
      </c>
      <c r="U57" s="92">
        <f t="shared" si="4"/>
        <v>100</v>
      </c>
      <c r="V57" s="92">
        <f t="shared" si="5"/>
        <v>100</v>
      </c>
      <c r="W57" s="92">
        <f t="shared" si="6"/>
        <v>90</v>
      </c>
    </row>
    <row r="58">
      <c r="A58" s="31">
        <v>49.0</v>
      </c>
      <c r="B58" s="32" t="s">
        <v>67</v>
      </c>
      <c r="C58" s="15">
        <v>9.0</v>
      </c>
      <c r="D58" s="15">
        <v>7.0</v>
      </c>
      <c r="E58" s="15">
        <v>4.0</v>
      </c>
      <c r="F58" s="15">
        <v>8.0</v>
      </c>
      <c r="G58" s="14"/>
      <c r="H58" s="15">
        <v>7.0</v>
      </c>
      <c r="I58" s="15">
        <v>10.0</v>
      </c>
      <c r="J58" s="15">
        <v>8.0</v>
      </c>
      <c r="K58" s="15">
        <v>4.0</v>
      </c>
      <c r="L58" s="15">
        <v>10.0</v>
      </c>
      <c r="M58" s="142">
        <v>8.0</v>
      </c>
      <c r="N58" s="147">
        <v>2.0</v>
      </c>
      <c r="O58" s="144">
        <v>12.0</v>
      </c>
      <c r="P58" s="14"/>
      <c r="Q58" s="15">
        <v>12.0</v>
      </c>
      <c r="R58" s="54">
        <f t="shared" ref="R58:T58" si="53">SUM(C58,F58,I58,L58,O58)</f>
        <v>49</v>
      </c>
      <c r="S58" s="54">
        <f t="shared" si="53"/>
        <v>23</v>
      </c>
      <c r="T58" s="54">
        <f t="shared" si="53"/>
        <v>29</v>
      </c>
      <c r="U58" s="92">
        <f t="shared" si="4"/>
        <v>100</v>
      </c>
      <c r="V58" s="92">
        <f t="shared" si="5"/>
        <v>100</v>
      </c>
      <c r="W58" s="92">
        <f t="shared" si="6"/>
        <v>96.66666667</v>
      </c>
    </row>
    <row r="59">
      <c r="A59" s="31">
        <v>50.0</v>
      </c>
      <c r="B59" s="32" t="s">
        <v>68</v>
      </c>
      <c r="C59" s="15">
        <v>6.0</v>
      </c>
      <c r="D59" s="15">
        <v>4.0</v>
      </c>
      <c r="E59" s="15">
        <v>2.0</v>
      </c>
      <c r="F59" s="15">
        <v>4.0</v>
      </c>
      <c r="G59" s="14"/>
      <c r="H59" s="15">
        <v>5.0</v>
      </c>
      <c r="I59" s="15">
        <v>7.0</v>
      </c>
      <c r="J59" s="15">
        <v>4.0</v>
      </c>
      <c r="K59" s="15">
        <v>2.0</v>
      </c>
      <c r="L59" s="15">
        <v>3.0</v>
      </c>
      <c r="M59" s="142">
        <v>4.0</v>
      </c>
      <c r="N59" s="147">
        <v>0.0</v>
      </c>
      <c r="O59" s="144">
        <v>8.0</v>
      </c>
      <c r="P59" s="14"/>
      <c r="Q59" s="15">
        <v>7.0</v>
      </c>
      <c r="R59" s="54">
        <f t="shared" ref="R59:T59" si="54">SUM(C59,F59,I59,L59,O59)</f>
        <v>28</v>
      </c>
      <c r="S59" s="54">
        <f t="shared" si="54"/>
        <v>12</v>
      </c>
      <c r="T59" s="54">
        <f t="shared" si="54"/>
        <v>16</v>
      </c>
      <c r="U59" s="92">
        <f t="shared" si="4"/>
        <v>57.14285714</v>
      </c>
      <c r="V59" s="92">
        <f t="shared" si="5"/>
        <v>52.17391304</v>
      </c>
      <c r="W59" s="92">
        <f t="shared" si="6"/>
        <v>53.33333333</v>
      </c>
    </row>
    <row r="60">
      <c r="A60" s="119"/>
      <c r="B60" s="120"/>
      <c r="C60" s="121"/>
      <c r="D60" s="121"/>
      <c r="E60" s="121"/>
      <c r="F60" s="121"/>
      <c r="G60" s="121"/>
      <c r="H60" s="122"/>
      <c r="I60" s="122"/>
      <c r="J60" s="121"/>
      <c r="K60" s="121"/>
      <c r="L60" s="122"/>
      <c r="M60" s="151"/>
      <c r="N60" s="152"/>
      <c r="O60" s="153"/>
      <c r="P60" s="121"/>
      <c r="Q60" s="122"/>
      <c r="R60" s="130"/>
      <c r="S60" s="154"/>
      <c r="T60" s="130"/>
      <c r="U60" s="132"/>
      <c r="V60" s="155"/>
      <c r="W60" s="132"/>
    </row>
    <row r="61" ht="31.5" customHeight="1">
      <c r="A61" s="60"/>
      <c r="B61" s="156" t="s">
        <v>130</v>
      </c>
      <c r="C61" s="66">
        <v>9.0</v>
      </c>
      <c r="D61" s="66">
        <v>7.0</v>
      </c>
      <c r="E61" s="66">
        <v>4.0</v>
      </c>
      <c r="F61" s="66">
        <v>8.0</v>
      </c>
      <c r="G61" s="66">
        <v>0.0</v>
      </c>
      <c r="H61" s="66">
        <v>8.0</v>
      </c>
      <c r="I61" s="39">
        <v>10.0</v>
      </c>
      <c r="J61" s="66">
        <v>9.0</v>
      </c>
      <c r="K61" s="39">
        <v>4.0</v>
      </c>
      <c r="L61" s="39">
        <v>10.0</v>
      </c>
      <c r="M61" s="157">
        <v>9.0</v>
      </c>
      <c r="N61" s="158">
        <v>2.0</v>
      </c>
      <c r="O61" s="66">
        <v>12.0</v>
      </c>
      <c r="P61" s="66">
        <v>0.0</v>
      </c>
      <c r="Q61" s="66">
        <v>12.0</v>
      </c>
      <c r="R61" s="54">
        <f t="shared" ref="R61:T61" si="55">SUM(C61,F61,I61,L61,O61)</f>
        <v>49</v>
      </c>
      <c r="S61" s="62">
        <f t="shared" si="55"/>
        <v>25</v>
      </c>
      <c r="T61" s="54">
        <f t="shared" si="55"/>
        <v>30</v>
      </c>
      <c r="U61" s="92">
        <f t="shared" ref="U61:U111" si="57">(R61*100/49)</f>
        <v>100</v>
      </c>
      <c r="V61" s="159">
        <f t="shared" ref="V61:V111" si="58">(S61*100/25)</f>
        <v>100</v>
      </c>
      <c r="W61" s="92">
        <f t="shared" ref="W61:W111" si="59">(T61*100/30)</f>
        <v>100</v>
      </c>
      <c r="X61" s="64"/>
      <c r="Y61" s="64"/>
      <c r="Z61" s="64"/>
    </row>
    <row r="62">
      <c r="A62" s="31">
        <v>51.0</v>
      </c>
      <c r="B62" s="32" t="s">
        <v>69</v>
      </c>
      <c r="C62" s="15">
        <v>8.0</v>
      </c>
      <c r="D62" s="15">
        <v>7.0</v>
      </c>
      <c r="E62" s="15">
        <v>4.0</v>
      </c>
      <c r="F62" s="15">
        <v>8.0</v>
      </c>
      <c r="G62" s="14"/>
      <c r="H62" s="15">
        <v>8.0</v>
      </c>
      <c r="I62" s="15">
        <v>10.0</v>
      </c>
      <c r="J62" s="15">
        <v>9.0</v>
      </c>
      <c r="K62" s="15">
        <v>4.0</v>
      </c>
      <c r="L62" s="15">
        <v>10.0</v>
      </c>
      <c r="M62" s="142">
        <v>9.0</v>
      </c>
      <c r="N62" s="147">
        <v>2.0</v>
      </c>
      <c r="O62" s="144">
        <v>12.0</v>
      </c>
      <c r="P62" s="14"/>
      <c r="Q62" s="15">
        <v>12.0</v>
      </c>
      <c r="R62" s="54">
        <f t="shared" ref="R62:T62" si="56">SUM(C62,F62,I62,L62,O62)</f>
        <v>48</v>
      </c>
      <c r="S62" s="62">
        <f t="shared" si="56"/>
        <v>25</v>
      </c>
      <c r="T62" s="54">
        <f t="shared" si="56"/>
        <v>30</v>
      </c>
      <c r="U62" s="92">
        <f t="shared" si="57"/>
        <v>97.95918367</v>
      </c>
      <c r="V62" s="159">
        <f t="shared" si="58"/>
        <v>100</v>
      </c>
      <c r="W62" s="92">
        <f t="shared" si="59"/>
        <v>100</v>
      </c>
    </row>
    <row r="63">
      <c r="A63" s="31">
        <v>52.0</v>
      </c>
      <c r="B63" s="32" t="s">
        <v>70</v>
      </c>
      <c r="C63" s="15">
        <v>7.0</v>
      </c>
      <c r="D63" s="15">
        <v>7.0</v>
      </c>
      <c r="E63" s="15">
        <v>3.0</v>
      </c>
      <c r="F63" s="15">
        <v>7.0</v>
      </c>
      <c r="G63" s="14"/>
      <c r="H63" s="15">
        <v>3.0</v>
      </c>
      <c r="I63" s="15">
        <v>9.0</v>
      </c>
      <c r="J63" s="15">
        <v>5.0</v>
      </c>
      <c r="K63" s="15">
        <v>3.0</v>
      </c>
      <c r="L63" s="15">
        <v>9.0</v>
      </c>
      <c r="M63" s="142">
        <v>5.0</v>
      </c>
      <c r="N63" s="147">
        <v>1.0</v>
      </c>
      <c r="O63" s="144">
        <v>10.0</v>
      </c>
      <c r="P63" s="14"/>
      <c r="Q63" s="15">
        <v>11.0</v>
      </c>
      <c r="R63" s="54">
        <f t="shared" ref="R63:T63" si="60">SUM(C63,F63,I63,L63,O63)</f>
        <v>42</v>
      </c>
      <c r="S63" s="62">
        <f t="shared" si="60"/>
        <v>17</v>
      </c>
      <c r="T63" s="54">
        <f t="shared" si="60"/>
        <v>21</v>
      </c>
      <c r="U63" s="92">
        <f t="shared" si="57"/>
        <v>85.71428571</v>
      </c>
      <c r="V63" s="159">
        <f t="shared" si="58"/>
        <v>68</v>
      </c>
      <c r="W63" s="92">
        <f t="shared" si="59"/>
        <v>70</v>
      </c>
    </row>
    <row r="64">
      <c r="A64" s="31">
        <v>53.0</v>
      </c>
      <c r="B64" s="32" t="s">
        <v>71</v>
      </c>
      <c r="C64" s="15">
        <v>9.0</v>
      </c>
      <c r="D64" s="15">
        <v>7.0</v>
      </c>
      <c r="E64" s="15">
        <v>4.0</v>
      </c>
      <c r="F64" s="15">
        <v>8.0</v>
      </c>
      <c r="G64" s="14"/>
      <c r="H64" s="15">
        <v>8.0</v>
      </c>
      <c r="I64" s="15">
        <v>10.0</v>
      </c>
      <c r="J64" s="15">
        <v>9.0</v>
      </c>
      <c r="K64" s="15">
        <v>4.0</v>
      </c>
      <c r="L64" s="15">
        <v>10.0</v>
      </c>
      <c r="M64" s="142">
        <v>9.0</v>
      </c>
      <c r="N64" s="147">
        <v>2.0</v>
      </c>
      <c r="O64" s="144">
        <v>12.0</v>
      </c>
      <c r="P64" s="14"/>
      <c r="Q64" s="15">
        <v>12.0</v>
      </c>
      <c r="R64" s="54">
        <f t="shared" ref="R64:T64" si="61">SUM(C64,F64,I64,L64,O64)</f>
        <v>49</v>
      </c>
      <c r="S64" s="62">
        <f t="shared" si="61"/>
        <v>25</v>
      </c>
      <c r="T64" s="54">
        <f t="shared" si="61"/>
        <v>30</v>
      </c>
      <c r="U64" s="92">
        <f t="shared" si="57"/>
        <v>100</v>
      </c>
      <c r="V64" s="159">
        <f t="shared" si="58"/>
        <v>100</v>
      </c>
      <c r="W64" s="92">
        <f t="shared" si="59"/>
        <v>100</v>
      </c>
    </row>
    <row r="65">
      <c r="A65" s="31">
        <v>54.0</v>
      </c>
      <c r="B65" s="32" t="s">
        <v>72</v>
      </c>
      <c r="C65" s="15">
        <v>9.0</v>
      </c>
      <c r="D65" s="15">
        <v>7.0</v>
      </c>
      <c r="E65" s="15">
        <v>4.0</v>
      </c>
      <c r="F65" s="15">
        <v>8.0</v>
      </c>
      <c r="G65" s="14"/>
      <c r="H65" s="15">
        <v>8.0</v>
      </c>
      <c r="I65" s="15">
        <v>10.0</v>
      </c>
      <c r="J65" s="15">
        <v>9.0</v>
      </c>
      <c r="K65" s="15">
        <v>3.0</v>
      </c>
      <c r="L65" s="15">
        <v>10.0</v>
      </c>
      <c r="M65" s="142">
        <v>9.0</v>
      </c>
      <c r="N65" s="147">
        <v>1.0</v>
      </c>
      <c r="O65" s="144">
        <v>12.0</v>
      </c>
      <c r="P65" s="14"/>
      <c r="Q65" s="15">
        <v>12.0</v>
      </c>
      <c r="R65" s="54">
        <f t="shared" ref="R65:T65" si="62">SUM(C65,F65,I65,L65,O65)</f>
        <v>49</v>
      </c>
      <c r="S65" s="62">
        <f t="shared" si="62"/>
        <v>25</v>
      </c>
      <c r="T65" s="54">
        <f t="shared" si="62"/>
        <v>28</v>
      </c>
      <c r="U65" s="92">
        <f t="shared" si="57"/>
        <v>100</v>
      </c>
      <c r="V65" s="159">
        <f t="shared" si="58"/>
        <v>100</v>
      </c>
      <c r="W65" s="92">
        <f t="shared" si="59"/>
        <v>93.33333333</v>
      </c>
    </row>
    <row r="66">
      <c r="A66" s="31">
        <v>55.0</v>
      </c>
      <c r="B66" s="32" t="s">
        <v>73</v>
      </c>
      <c r="C66" s="15">
        <v>9.0</v>
      </c>
      <c r="D66" s="15">
        <v>7.0</v>
      </c>
      <c r="E66" s="15">
        <v>4.0</v>
      </c>
      <c r="F66" s="15">
        <v>8.0</v>
      </c>
      <c r="G66" s="14"/>
      <c r="H66" s="15">
        <v>8.0</v>
      </c>
      <c r="I66" s="15">
        <v>10.0</v>
      </c>
      <c r="J66" s="15">
        <v>9.0</v>
      </c>
      <c r="K66" s="15">
        <v>4.0</v>
      </c>
      <c r="L66" s="15">
        <v>10.0</v>
      </c>
      <c r="M66" s="142">
        <v>9.0</v>
      </c>
      <c r="N66" s="147">
        <v>2.0</v>
      </c>
      <c r="O66" s="144">
        <v>12.0</v>
      </c>
      <c r="P66" s="14"/>
      <c r="Q66" s="15">
        <v>12.0</v>
      </c>
      <c r="R66" s="54">
        <f t="shared" ref="R66:T66" si="63">SUM(C66,F66,I66,L66,O66)</f>
        <v>49</v>
      </c>
      <c r="S66" s="62">
        <f t="shared" si="63"/>
        <v>25</v>
      </c>
      <c r="T66" s="54">
        <f t="shared" si="63"/>
        <v>30</v>
      </c>
      <c r="U66" s="92">
        <f t="shared" si="57"/>
        <v>100</v>
      </c>
      <c r="V66" s="159">
        <f t="shared" si="58"/>
        <v>100</v>
      </c>
      <c r="W66" s="92">
        <f t="shared" si="59"/>
        <v>100</v>
      </c>
    </row>
    <row r="67">
      <c r="A67" s="31">
        <v>56.0</v>
      </c>
      <c r="B67" s="32" t="s">
        <v>74</v>
      </c>
      <c r="C67" s="15">
        <v>9.0</v>
      </c>
      <c r="D67" s="15">
        <v>7.0</v>
      </c>
      <c r="E67" s="15">
        <v>3.0</v>
      </c>
      <c r="F67" s="15">
        <v>7.0</v>
      </c>
      <c r="G67" s="14"/>
      <c r="H67" s="15">
        <v>8.0</v>
      </c>
      <c r="I67" s="15">
        <v>10.0</v>
      </c>
      <c r="J67" s="15">
        <v>9.0</v>
      </c>
      <c r="K67" s="15">
        <v>4.0</v>
      </c>
      <c r="L67" s="15">
        <v>9.0</v>
      </c>
      <c r="M67" s="142">
        <v>9.0</v>
      </c>
      <c r="N67" s="147">
        <v>2.0</v>
      </c>
      <c r="O67" s="144">
        <v>12.0</v>
      </c>
      <c r="P67" s="14"/>
      <c r="Q67" s="15">
        <v>11.0</v>
      </c>
      <c r="R67" s="54">
        <f t="shared" ref="R67:T67" si="64">SUM(C67,F67,I67,L67,O67)</f>
        <v>47</v>
      </c>
      <c r="S67" s="62">
        <f t="shared" si="64"/>
        <v>25</v>
      </c>
      <c r="T67" s="54">
        <f t="shared" si="64"/>
        <v>28</v>
      </c>
      <c r="U67" s="92">
        <f t="shared" si="57"/>
        <v>95.91836735</v>
      </c>
      <c r="V67" s="159">
        <f t="shared" si="58"/>
        <v>100</v>
      </c>
      <c r="W67" s="92">
        <f t="shared" si="59"/>
        <v>93.33333333</v>
      </c>
    </row>
    <row r="68">
      <c r="A68" s="31">
        <v>57.0</v>
      </c>
      <c r="B68" s="32" t="s">
        <v>75</v>
      </c>
      <c r="C68" s="15">
        <v>8.0</v>
      </c>
      <c r="D68" s="15">
        <v>7.0</v>
      </c>
      <c r="E68" s="15">
        <v>4.0</v>
      </c>
      <c r="F68" s="15">
        <v>8.0</v>
      </c>
      <c r="G68" s="14"/>
      <c r="H68" s="15">
        <v>7.0</v>
      </c>
      <c r="I68" s="15">
        <v>10.0</v>
      </c>
      <c r="J68" s="15">
        <v>9.0</v>
      </c>
      <c r="K68" s="15">
        <v>4.0</v>
      </c>
      <c r="L68" s="15">
        <v>10.0</v>
      </c>
      <c r="M68" s="142">
        <v>8.0</v>
      </c>
      <c r="N68" s="147">
        <v>2.0</v>
      </c>
      <c r="O68" s="144">
        <v>12.0</v>
      </c>
      <c r="P68" s="14"/>
      <c r="Q68" s="15">
        <v>12.0</v>
      </c>
      <c r="R68" s="54">
        <f t="shared" ref="R68:T68" si="65">SUM(C68,F68,I68,L68,O68)</f>
        <v>48</v>
      </c>
      <c r="S68" s="62">
        <f t="shared" si="65"/>
        <v>24</v>
      </c>
      <c r="T68" s="54">
        <f t="shared" si="65"/>
        <v>29</v>
      </c>
      <c r="U68" s="92">
        <f t="shared" si="57"/>
        <v>97.95918367</v>
      </c>
      <c r="V68" s="159">
        <f t="shared" si="58"/>
        <v>96</v>
      </c>
      <c r="W68" s="92">
        <f t="shared" si="59"/>
        <v>96.66666667</v>
      </c>
    </row>
    <row r="69">
      <c r="A69" s="31">
        <v>58.0</v>
      </c>
      <c r="B69" s="32" t="s">
        <v>76</v>
      </c>
      <c r="C69" s="15">
        <v>6.0</v>
      </c>
      <c r="D69" s="15">
        <v>5.0</v>
      </c>
      <c r="E69" s="15">
        <v>3.0</v>
      </c>
      <c r="F69" s="15">
        <v>6.0</v>
      </c>
      <c r="G69" s="14"/>
      <c r="H69" s="15">
        <v>6.0</v>
      </c>
      <c r="I69" s="15">
        <v>8.0</v>
      </c>
      <c r="J69" s="15">
        <v>7.0</v>
      </c>
      <c r="K69" s="15">
        <v>4.0</v>
      </c>
      <c r="L69" s="15">
        <v>8.0</v>
      </c>
      <c r="M69" s="142">
        <v>6.0</v>
      </c>
      <c r="N69" s="147">
        <v>2.0</v>
      </c>
      <c r="O69" s="144">
        <v>9.0</v>
      </c>
      <c r="P69" s="14"/>
      <c r="Q69" s="15">
        <v>9.0</v>
      </c>
      <c r="R69" s="54">
        <f t="shared" ref="R69:T69" si="66">SUM(C69,F69,I69,L69,O69)</f>
        <v>37</v>
      </c>
      <c r="S69" s="62">
        <f t="shared" si="66"/>
        <v>18</v>
      </c>
      <c r="T69" s="54">
        <f t="shared" si="66"/>
        <v>24</v>
      </c>
      <c r="U69" s="92">
        <f t="shared" si="57"/>
        <v>75.51020408</v>
      </c>
      <c r="V69" s="159">
        <f t="shared" si="58"/>
        <v>72</v>
      </c>
      <c r="W69" s="92">
        <f t="shared" si="59"/>
        <v>80</v>
      </c>
    </row>
    <row r="70">
      <c r="A70" s="31">
        <v>59.0</v>
      </c>
      <c r="B70" s="32" t="s">
        <v>77</v>
      </c>
      <c r="C70" s="15">
        <v>8.0</v>
      </c>
      <c r="D70" s="15">
        <v>7.0</v>
      </c>
      <c r="E70" s="15">
        <v>4.0</v>
      </c>
      <c r="F70" s="15">
        <v>8.0</v>
      </c>
      <c r="G70" s="14"/>
      <c r="H70" s="15">
        <v>6.0</v>
      </c>
      <c r="I70" s="15">
        <v>10.0</v>
      </c>
      <c r="J70" s="15">
        <v>8.0</v>
      </c>
      <c r="K70" s="15">
        <v>4.0</v>
      </c>
      <c r="L70" s="15">
        <v>10.0</v>
      </c>
      <c r="M70" s="142">
        <v>8.0</v>
      </c>
      <c r="N70" s="147">
        <v>2.0</v>
      </c>
      <c r="O70" s="144">
        <v>11.0</v>
      </c>
      <c r="P70" s="14"/>
      <c r="Q70" s="15">
        <v>12.0</v>
      </c>
      <c r="R70" s="54">
        <f t="shared" ref="R70:T70" si="67">SUM(C70,F70,I70,L70,O70)</f>
        <v>47</v>
      </c>
      <c r="S70" s="62">
        <f t="shared" si="67"/>
        <v>23</v>
      </c>
      <c r="T70" s="54">
        <f t="shared" si="67"/>
        <v>28</v>
      </c>
      <c r="U70" s="92">
        <f t="shared" si="57"/>
        <v>95.91836735</v>
      </c>
      <c r="V70" s="159">
        <f t="shared" si="58"/>
        <v>92</v>
      </c>
      <c r="W70" s="92">
        <f t="shared" si="59"/>
        <v>93.33333333</v>
      </c>
    </row>
    <row r="71">
      <c r="A71" s="31">
        <v>60.0</v>
      </c>
      <c r="B71" s="32" t="s">
        <v>78</v>
      </c>
      <c r="C71" s="15">
        <v>6.0</v>
      </c>
      <c r="D71" s="15">
        <v>7.0</v>
      </c>
      <c r="E71" s="15">
        <v>4.0</v>
      </c>
      <c r="F71" s="15">
        <v>8.0</v>
      </c>
      <c r="G71" s="14"/>
      <c r="H71" s="15">
        <v>6.0</v>
      </c>
      <c r="I71" s="15">
        <v>7.0</v>
      </c>
      <c r="J71" s="15">
        <v>6.0</v>
      </c>
      <c r="K71" s="15">
        <v>3.0</v>
      </c>
      <c r="L71" s="15">
        <v>8.0</v>
      </c>
      <c r="M71" s="142">
        <v>6.0</v>
      </c>
      <c r="N71" s="147">
        <v>0.0</v>
      </c>
      <c r="O71" s="144">
        <v>9.0</v>
      </c>
      <c r="P71" s="14"/>
      <c r="Q71" s="15">
        <v>11.0</v>
      </c>
      <c r="R71" s="54">
        <f t="shared" ref="R71:T71" si="68">SUM(C71,F71,I71,L71,O71)</f>
        <v>38</v>
      </c>
      <c r="S71" s="62">
        <f t="shared" si="68"/>
        <v>19</v>
      </c>
      <c r="T71" s="54">
        <f t="shared" si="68"/>
        <v>24</v>
      </c>
      <c r="U71" s="92">
        <f t="shared" si="57"/>
        <v>77.55102041</v>
      </c>
      <c r="V71" s="159">
        <f t="shared" si="58"/>
        <v>76</v>
      </c>
      <c r="W71" s="92">
        <f t="shared" si="59"/>
        <v>80</v>
      </c>
    </row>
    <row r="72">
      <c r="A72" s="31">
        <v>61.0</v>
      </c>
      <c r="B72" s="32" t="s">
        <v>79</v>
      </c>
      <c r="C72" s="15">
        <v>7.0</v>
      </c>
      <c r="D72" s="15">
        <v>4.0</v>
      </c>
      <c r="E72" s="15">
        <v>4.0</v>
      </c>
      <c r="F72" s="15">
        <v>6.0</v>
      </c>
      <c r="G72" s="14"/>
      <c r="H72" s="15">
        <v>6.0</v>
      </c>
      <c r="I72" s="15">
        <v>8.0</v>
      </c>
      <c r="J72" s="15">
        <v>7.0</v>
      </c>
      <c r="K72" s="15">
        <v>2.0</v>
      </c>
      <c r="L72" s="15">
        <v>8.0</v>
      </c>
      <c r="M72" s="142">
        <v>7.0</v>
      </c>
      <c r="N72" s="147">
        <v>0.0</v>
      </c>
      <c r="O72" s="144">
        <v>10.0</v>
      </c>
      <c r="P72" s="14"/>
      <c r="Q72" s="15">
        <v>10.0</v>
      </c>
      <c r="R72" s="54">
        <f t="shared" ref="R72:T72" si="69">SUM(C72,F72,I72,L72,O72)</f>
        <v>39</v>
      </c>
      <c r="S72" s="62">
        <f t="shared" si="69"/>
        <v>18</v>
      </c>
      <c r="T72" s="54">
        <f t="shared" si="69"/>
        <v>22</v>
      </c>
      <c r="U72" s="92">
        <f t="shared" si="57"/>
        <v>79.59183673</v>
      </c>
      <c r="V72" s="159">
        <f t="shared" si="58"/>
        <v>72</v>
      </c>
      <c r="W72" s="92">
        <f t="shared" si="59"/>
        <v>73.33333333</v>
      </c>
    </row>
    <row r="73">
      <c r="A73" s="31">
        <v>62.0</v>
      </c>
      <c r="B73" s="32" t="s">
        <v>80</v>
      </c>
      <c r="C73" s="15">
        <v>7.0</v>
      </c>
      <c r="D73" s="15">
        <v>5.0</v>
      </c>
      <c r="E73" s="15">
        <v>4.0</v>
      </c>
      <c r="F73" s="15">
        <v>7.0</v>
      </c>
      <c r="G73" s="14"/>
      <c r="H73" s="15">
        <v>6.0</v>
      </c>
      <c r="I73" s="15">
        <v>8.0</v>
      </c>
      <c r="J73" s="15">
        <v>7.0</v>
      </c>
      <c r="K73" s="15">
        <v>2.0</v>
      </c>
      <c r="L73" s="15">
        <v>9.0</v>
      </c>
      <c r="M73" s="142">
        <v>7.0</v>
      </c>
      <c r="N73" s="147">
        <v>1.0</v>
      </c>
      <c r="O73" s="144">
        <v>9.0</v>
      </c>
      <c r="P73" s="14"/>
      <c r="Q73" s="15">
        <v>10.0</v>
      </c>
      <c r="R73" s="54">
        <f t="shared" ref="R73:T73" si="70">SUM(C73,F73,I73,L73,O73)</f>
        <v>40</v>
      </c>
      <c r="S73" s="62">
        <f t="shared" si="70"/>
        <v>19</v>
      </c>
      <c r="T73" s="54">
        <f t="shared" si="70"/>
        <v>23</v>
      </c>
      <c r="U73" s="92">
        <f t="shared" si="57"/>
        <v>81.63265306</v>
      </c>
      <c r="V73" s="159">
        <f t="shared" si="58"/>
        <v>76</v>
      </c>
      <c r="W73" s="92">
        <f t="shared" si="59"/>
        <v>76.66666667</v>
      </c>
    </row>
    <row r="74">
      <c r="A74" s="31">
        <v>63.0</v>
      </c>
      <c r="B74" s="32" t="s">
        <v>81</v>
      </c>
      <c r="C74" s="15">
        <v>9.0</v>
      </c>
      <c r="D74" s="15">
        <v>7.0</v>
      </c>
      <c r="E74" s="15">
        <v>4.0</v>
      </c>
      <c r="F74" s="15">
        <v>8.0</v>
      </c>
      <c r="G74" s="14"/>
      <c r="H74" s="15">
        <v>8.0</v>
      </c>
      <c r="I74" s="15">
        <v>10.0</v>
      </c>
      <c r="J74" s="15">
        <v>9.0</v>
      </c>
      <c r="K74" s="15">
        <v>3.0</v>
      </c>
      <c r="L74" s="15">
        <v>10.0</v>
      </c>
      <c r="M74" s="142">
        <v>9.0</v>
      </c>
      <c r="N74" s="147">
        <v>1.0</v>
      </c>
      <c r="O74" s="144">
        <v>12.0</v>
      </c>
      <c r="P74" s="14"/>
      <c r="Q74" s="15">
        <v>12.0</v>
      </c>
      <c r="R74" s="54">
        <f t="shared" ref="R74:T74" si="71">SUM(C74,F74,I74,L74,O74)</f>
        <v>49</v>
      </c>
      <c r="S74" s="62">
        <f t="shared" si="71"/>
        <v>25</v>
      </c>
      <c r="T74" s="54">
        <f t="shared" si="71"/>
        <v>28</v>
      </c>
      <c r="U74" s="92">
        <f t="shared" si="57"/>
        <v>100</v>
      </c>
      <c r="V74" s="159">
        <f t="shared" si="58"/>
        <v>100</v>
      </c>
      <c r="W74" s="92">
        <f t="shared" si="59"/>
        <v>93.33333333</v>
      </c>
    </row>
    <row r="75">
      <c r="A75" s="31">
        <v>64.0</v>
      </c>
      <c r="B75" s="32" t="s">
        <v>82</v>
      </c>
      <c r="C75" s="15">
        <v>8.0</v>
      </c>
      <c r="D75" s="15">
        <v>6.0</v>
      </c>
      <c r="E75" s="15">
        <v>4.0</v>
      </c>
      <c r="F75" s="15">
        <v>8.0</v>
      </c>
      <c r="G75" s="14"/>
      <c r="H75" s="15">
        <v>7.0</v>
      </c>
      <c r="I75" s="15">
        <v>9.0</v>
      </c>
      <c r="J75" s="15">
        <v>9.0</v>
      </c>
      <c r="K75" s="15">
        <v>3.0</v>
      </c>
      <c r="L75" s="15">
        <v>10.0</v>
      </c>
      <c r="M75" s="142">
        <v>8.0</v>
      </c>
      <c r="N75" s="147">
        <v>1.0</v>
      </c>
      <c r="O75" s="144">
        <v>11.0</v>
      </c>
      <c r="P75" s="14"/>
      <c r="Q75" s="15">
        <v>12.0</v>
      </c>
      <c r="R75" s="54">
        <f t="shared" ref="R75:T75" si="72">SUM(C75,F75,I75,L75,O75)</f>
        <v>46</v>
      </c>
      <c r="S75" s="62">
        <f t="shared" si="72"/>
        <v>23</v>
      </c>
      <c r="T75" s="54">
        <f t="shared" si="72"/>
        <v>27</v>
      </c>
      <c r="U75" s="92">
        <f t="shared" si="57"/>
        <v>93.87755102</v>
      </c>
      <c r="V75" s="159">
        <f t="shared" si="58"/>
        <v>92</v>
      </c>
      <c r="W75" s="92">
        <f t="shared" si="59"/>
        <v>90</v>
      </c>
    </row>
    <row r="76">
      <c r="A76" s="31">
        <v>65.0</v>
      </c>
      <c r="B76" s="32" t="s">
        <v>83</v>
      </c>
      <c r="C76" s="15">
        <v>9.0</v>
      </c>
      <c r="D76" s="15">
        <v>7.0</v>
      </c>
      <c r="E76" s="15">
        <v>4.0</v>
      </c>
      <c r="F76" s="15">
        <v>8.0</v>
      </c>
      <c r="G76" s="14"/>
      <c r="H76" s="15">
        <v>8.0</v>
      </c>
      <c r="I76" s="15">
        <v>10.0</v>
      </c>
      <c r="J76" s="15">
        <v>9.0</v>
      </c>
      <c r="K76" s="15">
        <v>3.0</v>
      </c>
      <c r="L76" s="15">
        <v>10.0</v>
      </c>
      <c r="M76" s="142">
        <v>9.0</v>
      </c>
      <c r="N76" s="147">
        <v>1.0</v>
      </c>
      <c r="O76" s="144">
        <v>12.0</v>
      </c>
      <c r="P76" s="14"/>
      <c r="Q76" s="15">
        <v>12.0</v>
      </c>
      <c r="R76" s="54">
        <f t="shared" ref="R76:T76" si="73">SUM(C76,F76,I76,L76,O76)</f>
        <v>49</v>
      </c>
      <c r="S76" s="62">
        <f t="shared" si="73"/>
        <v>25</v>
      </c>
      <c r="T76" s="54">
        <f t="shared" si="73"/>
        <v>28</v>
      </c>
      <c r="U76" s="92">
        <f t="shared" si="57"/>
        <v>100</v>
      </c>
      <c r="V76" s="159">
        <f t="shared" si="58"/>
        <v>100</v>
      </c>
      <c r="W76" s="92">
        <f t="shared" si="59"/>
        <v>93.33333333</v>
      </c>
    </row>
    <row r="77">
      <c r="A77" s="31">
        <v>66.0</v>
      </c>
      <c r="B77" s="32" t="s">
        <v>84</v>
      </c>
      <c r="C77" s="15">
        <v>5.0</v>
      </c>
      <c r="D77" s="15">
        <v>5.0</v>
      </c>
      <c r="E77" s="15">
        <v>2.0</v>
      </c>
      <c r="F77" s="15">
        <v>4.0</v>
      </c>
      <c r="G77" s="14"/>
      <c r="H77" s="15">
        <v>6.0</v>
      </c>
      <c r="I77" s="15">
        <v>5.0</v>
      </c>
      <c r="J77" s="15">
        <v>5.0</v>
      </c>
      <c r="K77" s="15">
        <v>2.0</v>
      </c>
      <c r="L77" s="15">
        <v>4.0</v>
      </c>
      <c r="M77" s="142">
        <v>5.0</v>
      </c>
      <c r="N77" s="147">
        <v>0.0</v>
      </c>
      <c r="O77" s="144">
        <v>7.0</v>
      </c>
      <c r="P77" s="14"/>
      <c r="Q77" s="15">
        <v>6.0</v>
      </c>
      <c r="R77" s="54">
        <f t="shared" ref="R77:T77" si="74">SUM(C77,F77,I77,L77,O77)</f>
        <v>25</v>
      </c>
      <c r="S77" s="62">
        <f t="shared" si="74"/>
        <v>15</v>
      </c>
      <c r="T77" s="54">
        <f t="shared" si="74"/>
        <v>16</v>
      </c>
      <c r="U77" s="92">
        <f t="shared" si="57"/>
        <v>51.02040816</v>
      </c>
      <c r="V77" s="159">
        <f t="shared" si="58"/>
        <v>60</v>
      </c>
      <c r="W77" s="92">
        <f t="shared" si="59"/>
        <v>53.33333333</v>
      </c>
    </row>
    <row r="78">
      <c r="A78" s="31">
        <v>67.0</v>
      </c>
      <c r="B78" s="32" t="s">
        <v>85</v>
      </c>
      <c r="C78" s="15">
        <v>7.0</v>
      </c>
      <c r="D78" s="15">
        <v>3.0</v>
      </c>
      <c r="E78" s="15">
        <v>4.0</v>
      </c>
      <c r="F78" s="15">
        <v>6.0</v>
      </c>
      <c r="G78" s="14"/>
      <c r="H78" s="15">
        <v>4.0</v>
      </c>
      <c r="I78" s="15">
        <v>8.0</v>
      </c>
      <c r="J78" s="15">
        <v>7.0</v>
      </c>
      <c r="K78" s="15">
        <v>3.0</v>
      </c>
      <c r="L78" s="15">
        <v>7.0</v>
      </c>
      <c r="M78" s="142">
        <v>7.0</v>
      </c>
      <c r="N78" s="147">
        <v>2.0</v>
      </c>
      <c r="O78" s="144">
        <v>9.0</v>
      </c>
      <c r="P78" s="14"/>
      <c r="Q78" s="15">
        <v>10.0</v>
      </c>
      <c r="R78" s="54">
        <f t="shared" ref="R78:T78" si="75">SUM(C78,F78,I78,L78,O78)</f>
        <v>37</v>
      </c>
      <c r="S78" s="62">
        <f t="shared" si="75"/>
        <v>17</v>
      </c>
      <c r="T78" s="54">
        <f t="shared" si="75"/>
        <v>23</v>
      </c>
      <c r="U78" s="92">
        <f t="shared" si="57"/>
        <v>75.51020408</v>
      </c>
      <c r="V78" s="159">
        <f t="shared" si="58"/>
        <v>68</v>
      </c>
      <c r="W78" s="92">
        <f t="shared" si="59"/>
        <v>76.66666667</v>
      </c>
    </row>
    <row r="79">
      <c r="A79" s="31">
        <v>68.0</v>
      </c>
      <c r="B79" s="32" t="s">
        <v>86</v>
      </c>
      <c r="C79" s="15">
        <v>7.0</v>
      </c>
      <c r="D79" s="15">
        <v>5.0</v>
      </c>
      <c r="E79" s="15">
        <v>3.0</v>
      </c>
      <c r="F79" s="15">
        <v>6.0</v>
      </c>
      <c r="G79" s="14"/>
      <c r="H79" s="15">
        <v>6.0</v>
      </c>
      <c r="I79" s="15">
        <v>7.0</v>
      </c>
      <c r="J79" s="15">
        <v>7.0</v>
      </c>
      <c r="K79" s="15">
        <v>1.0</v>
      </c>
      <c r="L79" s="15">
        <v>8.0</v>
      </c>
      <c r="M79" s="142">
        <v>7.0</v>
      </c>
      <c r="N79" s="147">
        <v>1.0</v>
      </c>
      <c r="O79" s="144">
        <v>9.0</v>
      </c>
      <c r="P79" s="14"/>
      <c r="Q79" s="15">
        <v>10.0</v>
      </c>
      <c r="R79" s="54">
        <f t="shared" ref="R79:T79" si="76">SUM(C79,F79,I79,L79,O79)</f>
        <v>37</v>
      </c>
      <c r="S79" s="62">
        <f t="shared" si="76"/>
        <v>19</v>
      </c>
      <c r="T79" s="54">
        <f t="shared" si="76"/>
        <v>21</v>
      </c>
      <c r="U79" s="92">
        <f t="shared" si="57"/>
        <v>75.51020408</v>
      </c>
      <c r="V79" s="159">
        <f t="shared" si="58"/>
        <v>76</v>
      </c>
      <c r="W79" s="92">
        <f t="shared" si="59"/>
        <v>70</v>
      </c>
    </row>
    <row r="80">
      <c r="A80" s="31">
        <v>69.0</v>
      </c>
      <c r="B80" s="32" t="s">
        <v>87</v>
      </c>
      <c r="C80" s="15">
        <v>8.0</v>
      </c>
      <c r="D80" s="15">
        <v>7.0</v>
      </c>
      <c r="E80" s="15">
        <v>4.0</v>
      </c>
      <c r="F80" s="15">
        <v>7.0</v>
      </c>
      <c r="G80" s="14"/>
      <c r="H80" s="15">
        <v>7.0</v>
      </c>
      <c r="I80" s="15">
        <v>9.0</v>
      </c>
      <c r="J80" s="15">
        <v>8.0</v>
      </c>
      <c r="K80" s="15">
        <v>3.0</v>
      </c>
      <c r="L80" s="15">
        <v>8.0</v>
      </c>
      <c r="M80" s="142">
        <v>8.0</v>
      </c>
      <c r="N80" s="147">
        <v>0.0</v>
      </c>
      <c r="O80" s="144">
        <v>11.0</v>
      </c>
      <c r="P80" s="14"/>
      <c r="Q80" s="15">
        <v>12.0</v>
      </c>
      <c r="R80" s="54">
        <f t="shared" ref="R80:T80" si="77">SUM(C80,F80,I80,L80,O80)</f>
        <v>43</v>
      </c>
      <c r="S80" s="62">
        <f t="shared" si="77"/>
        <v>23</v>
      </c>
      <c r="T80" s="54">
        <f t="shared" si="77"/>
        <v>26</v>
      </c>
      <c r="U80" s="92">
        <f t="shared" si="57"/>
        <v>87.75510204</v>
      </c>
      <c r="V80" s="159">
        <f t="shared" si="58"/>
        <v>92</v>
      </c>
      <c r="W80" s="92">
        <f t="shared" si="59"/>
        <v>86.66666667</v>
      </c>
    </row>
    <row r="81">
      <c r="A81" s="31">
        <v>70.0</v>
      </c>
      <c r="B81" s="32" t="s">
        <v>88</v>
      </c>
      <c r="C81" s="15">
        <v>6.0</v>
      </c>
      <c r="D81" s="15">
        <v>5.0</v>
      </c>
      <c r="E81" s="15">
        <v>3.0</v>
      </c>
      <c r="F81" s="15">
        <v>5.0</v>
      </c>
      <c r="G81" s="14"/>
      <c r="H81" s="15">
        <v>7.0</v>
      </c>
      <c r="I81" s="15">
        <v>9.0</v>
      </c>
      <c r="J81" s="15">
        <v>7.0</v>
      </c>
      <c r="K81" s="15">
        <v>4.0</v>
      </c>
      <c r="L81" s="15">
        <v>6.0</v>
      </c>
      <c r="M81" s="142">
        <v>7.0</v>
      </c>
      <c r="N81" s="147">
        <v>2.0</v>
      </c>
      <c r="O81" s="144">
        <v>9.0</v>
      </c>
      <c r="P81" s="14"/>
      <c r="Q81" s="15">
        <v>7.0</v>
      </c>
      <c r="R81" s="54">
        <f t="shared" ref="R81:T81" si="78">SUM(C81,F81,I81,L81,O81)</f>
        <v>35</v>
      </c>
      <c r="S81" s="62">
        <f t="shared" si="78"/>
        <v>19</v>
      </c>
      <c r="T81" s="54">
        <f t="shared" si="78"/>
        <v>23</v>
      </c>
      <c r="U81" s="92">
        <f t="shared" si="57"/>
        <v>71.42857143</v>
      </c>
      <c r="V81" s="159">
        <f t="shared" si="58"/>
        <v>76</v>
      </c>
      <c r="W81" s="92">
        <f t="shared" si="59"/>
        <v>76.66666667</v>
      </c>
    </row>
    <row r="82">
      <c r="A82" s="31">
        <v>71.0</v>
      </c>
      <c r="B82" s="32" t="s">
        <v>89</v>
      </c>
      <c r="C82" s="15">
        <v>6.0</v>
      </c>
      <c r="D82" s="15">
        <v>3.0</v>
      </c>
      <c r="E82" s="15">
        <v>4.0</v>
      </c>
      <c r="F82" s="15">
        <v>5.0</v>
      </c>
      <c r="G82" s="14"/>
      <c r="H82" s="15">
        <v>6.0</v>
      </c>
      <c r="I82" s="15">
        <v>8.0</v>
      </c>
      <c r="J82" s="15">
        <v>6.0</v>
      </c>
      <c r="K82" s="15">
        <v>3.0</v>
      </c>
      <c r="L82" s="15">
        <v>7.0</v>
      </c>
      <c r="M82" s="142">
        <v>6.0</v>
      </c>
      <c r="N82" s="147">
        <v>1.0</v>
      </c>
      <c r="O82" s="144">
        <v>8.0</v>
      </c>
      <c r="P82" s="14"/>
      <c r="Q82" s="15">
        <v>6.0</v>
      </c>
      <c r="R82" s="54">
        <f t="shared" ref="R82:T82" si="79">SUM(C82,F82,I82,L82,O82)</f>
        <v>34</v>
      </c>
      <c r="S82" s="62">
        <f t="shared" si="79"/>
        <v>15</v>
      </c>
      <c r="T82" s="54">
        <f t="shared" si="79"/>
        <v>20</v>
      </c>
      <c r="U82" s="92">
        <f t="shared" si="57"/>
        <v>69.3877551</v>
      </c>
      <c r="V82" s="159">
        <f t="shared" si="58"/>
        <v>60</v>
      </c>
      <c r="W82" s="92">
        <f t="shared" si="59"/>
        <v>66.66666667</v>
      </c>
    </row>
    <row r="83">
      <c r="A83" s="31">
        <v>72.0</v>
      </c>
      <c r="B83" s="32" t="s">
        <v>90</v>
      </c>
      <c r="C83" s="15">
        <v>9.0</v>
      </c>
      <c r="D83" s="15">
        <v>6.0</v>
      </c>
      <c r="E83" s="15">
        <v>4.0</v>
      </c>
      <c r="F83" s="15">
        <v>8.0</v>
      </c>
      <c r="G83" s="14"/>
      <c r="H83" s="15">
        <v>8.0</v>
      </c>
      <c r="I83" s="15">
        <v>10.0</v>
      </c>
      <c r="J83" s="15">
        <v>9.0</v>
      </c>
      <c r="K83" s="15">
        <v>3.0</v>
      </c>
      <c r="L83" s="15">
        <v>10.0</v>
      </c>
      <c r="M83" s="142">
        <v>9.0</v>
      </c>
      <c r="N83" s="147">
        <v>1.0</v>
      </c>
      <c r="O83" s="144">
        <v>12.0</v>
      </c>
      <c r="P83" s="14"/>
      <c r="Q83" s="15">
        <v>12.0</v>
      </c>
      <c r="R83" s="54">
        <f t="shared" ref="R83:T83" si="80">SUM(C83,F83,I83,L83,O83)</f>
        <v>49</v>
      </c>
      <c r="S83" s="62">
        <f t="shared" si="80"/>
        <v>24</v>
      </c>
      <c r="T83" s="54">
        <f t="shared" si="80"/>
        <v>28</v>
      </c>
      <c r="U83" s="92">
        <f t="shared" si="57"/>
        <v>100</v>
      </c>
      <c r="V83" s="159">
        <f t="shared" si="58"/>
        <v>96</v>
      </c>
      <c r="W83" s="92">
        <f t="shared" si="59"/>
        <v>93.33333333</v>
      </c>
    </row>
    <row r="84">
      <c r="A84" s="31">
        <v>73.0</v>
      </c>
      <c r="B84" s="32" t="s">
        <v>91</v>
      </c>
      <c r="C84" s="15">
        <v>8.0</v>
      </c>
      <c r="D84" s="15">
        <v>7.0</v>
      </c>
      <c r="E84" s="15">
        <v>4.0</v>
      </c>
      <c r="F84" s="15">
        <v>8.0</v>
      </c>
      <c r="G84" s="14"/>
      <c r="H84" s="15">
        <v>7.0</v>
      </c>
      <c r="I84" s="15">
        <v>9.0</v>
      </c>
      <c r="J84" s="15">
        <v>8.0</v>
      </c>
      <c r="K84" s="15">
        <v>3.0</v>
      </c>
      <c r="L84" s="15">
        <v>10.0</v>
      </c>
      <c r="M84" s="142">
        <v>8.0</v>
      </c>
      <c r="N84" s="147">
        <v>1.0</v>
      </c>
      <c r="O84" s="144">
        <v>11.0</v>
      </c>
      <c r="P84" s="14"/>
      <c r="Q84" s="15">
        <v>11.0</v>
      </c>
      <c r="R84" s="54">
        <f t="shared" ref="R84:T84" si="81">SUM(C84,F84,I84,L84,O84)</f>
        <v>46</v>
      </c>
      <c r="S84" s="62">
        <f t="shared" si="81"/>
        <v>23</v>
      </c>
      <c r="T84" s="54">
        <f t="shared" si="81"/>
        <v>26</v>
      </c>
      <c r="U84" s="92">
        <f t="shared" si="57"/>
        <v>93.87755102</v>
      </c>
      <c r="V84" s="159">
        <f t="shared" si="58"/>
        <v>92</v>
      </c>
      <c r="W84" s="92">
        <f t="shared" si="59"/>
        <v>86.66666667</v>
      </c>
    </row>
    <row r="85">
      <c r="A85" s="31">
        <v>74.0</v>
      </c>
      <c r="B85" s="32" t="s">
        <v>92</v>
      </c>
      <c r="C85" s="15">
        <v>5.0</v>
      </c>
      <c r="D85" s="15">
        <v>4.0</v>
      </c>
      <c r="E85" s="15">
        <v>3.0</v>
      </c>
      <c r="F85" s="15">
        <v>5.0</v>
      </c>
      <c r="G85" s="14"/>
      <c r="H85" s="15">
        <v>3.0</v>
      </c>
      <c r="I85" s="15">
        <v>6.0</v>
      </c>
      <c r="J85" s="15">
        <v>6.0</v>
      </c>
      <c r="K85" s="15">
        <v>2.0</v>
      </c>
      <c r="L85" s="15">
        <v>4.0</v>
      </c>
      <c r="M85" s="142">
        <v>5.0</v>
      </c>
      <c r="N85" s="147">
        <v>0.0</v>
      </c>
      <c r="O85" s="144">
        <v>7.0</v>
      </c>
      <c r="P85" s="14"/>
      <c r="Q85" s="15">
        <v>8.0</v>
      </c>
      <c r="R85" s="54">
        <f t="shared" ref="R85:T85" si="82">SUM(C85,F85,I85,L85,O85)</f>
        <v>27</v>
      </c>
      <c r="S85" s="62">
        <f t="shared" si="82"/>
        <v>15</v>
      </c>
      <c r="T85" s="54">
        <f t="shared" si="82"/>
        <v>16</v>
      </c>
      <c r="U85" s="92">
        <f t="shared" si="57"/>
        <v>55.10204082</v>
      </c>
      <c r="V85" s="159">
        <f t="shared" si="58"/>
        <v>60</v>
      </c>
      <c r="W85" s="92">
        <f t="shared" si="59"/>
        <v>53.33333333</v>
      </c>
    </row>
    <row r="86">
      <c r="A86" s="31">
        <v>75.0</v>
      </c>
      <c r="B86" s="32" t="s">
        <v>93</v>
      </c>
      <c r="C86" s="15">
        <v>8.0</v>
      </c>
      <c r="D86" s="15">
        <v>7.0</v>
      </c>
      <c r="E86" s="15">
        <v>3.0</v>
      </c>
      <c r="F86" s="15">
        <v>7.0</v>
      </c>
      <c r="G86" s="14"/>
      <c r="H86" s="15">
        <v>8.0</v>
      </c>
      <c r="I86" s="15">
        <v>9.0</v>
      </c>
      <c r="J86" s="15">
        <v>9.0</v>
      </c>
      <c r="K86" s="15">
        <v>3.0</v>
      </c>
      <c r="L86" s="15">
        <v>10.0</v>
      </c>
      <c r="M86" s="142">
        <v>9.0</v>
      </c>
      <c r="N86" s="147">
        <v>1.0</v>
      </c>
      <c r="O86" s="144">
        <v>11.0</v>
      </c>
      <c r="P86" s="14"/>
      <c r="Q86" s="15">
        <v>11.0</v>
      </c>
      <c r="R86" s="54">
        <f t="shared" ref="R86:T86" si="83">SUM(C86,F86,I86,L86,O86)</f>
        <v>45</v>
      </c>
      <c r="S86" s="62">
        <f t="shared" si="83"/>
        <v>25</v>
      </c>
      <c r="T86" s="54">
        <f t="shared" si="83"/>
        <v>26</v>
      </c>
      <c r="U86" s="92">
        <f t="shared" si="57"/>
        <v>91.83673469</v>
      </c>
      <c r="V86" s="159">
        <f t="shared" si="58"/>
        <v>100</v>
      </c>
      <c r="W86" s="92">
        <f t="shared" si="59"/>
        <v>86.66666667</v>
      </c>
    </row>
    <row r="87">
      <c r="A87" s="31">
        <v>76.0</v>
      </c>
      <c r="B87" s="32" t="s">
        <v>94</v>
      </c>
      <c r="C87" s="15">
        <v>6.0</v>
      </c>
      <c r="D87" s="15">
        <v>3.0</v>
      </c>
      <c r="E87" s="15">
        <v>4.0</v>
      </c>
      <c r="F87" s="15">
        <v>6.0</v>
      </c>
      <c r="G87" s="14"/>
      <c r="H87" s="15">
        <v>5.0</v>
      </c>
      <c r="I87" s="15">
        <v>8.0</v>
      </c>
      <c r="J87" s="15">
        <v>6.0</v>
      </c>
      <c r="K87" s="15">
        <v>3.0</v>
      </c>
      <c r="L87" s="15">
        <v>7.0</v>
      </c>
      <c r="M87" s="142">
        <v>6.0</v>
      </c>
      <c r="N87" s="147">
        <v>2.0</v>
      </c>
      <c r="O87" s="144">
        <v>8.0</v>
      </c>
      <c r="P87" s="14"/>
      <c r="Q87" s="15">
        <v>9.0</v>
      </c>
      <c r="R87" s="54">
        <f t="shared" ref="R87:T87" si="84">SUM(C87,F87,I87,L87,O87)</f>
        <v>35</v>
      </c>
      <c r="S87" s="62">
        <f t="shared" si="84"/>
        <v>15</v>
      </c>
      <c r="T87" s="54">
        <f t="shared" si="84"/>
        <v>23</v>
      </c>
      <c r="U87" s="92">
        <f t="shared" si="57"/>
        <v>71.42857143</v>
      </c>
      <c r="V87" s="159">
        <f t="shared" si="58"/>
        <v>60</v>
      </c>
      <c r="W87" s="92">
        <f t="shared" si="59"/>
        <v>76.66666667</v>
      </c>
    </row>
    <row r="88">
      <c r="A88" s="31">
        <v>77.0</v>
      </c>
      <c r="B88" s="32" t="s">
        <v>95</v>
      </c>
      <c r="C88" s="15">
        <v>7.0</v>
      </c>
      <c r="D88" s="15">
        <v>3.0</v>
      </c>
      <c r="E88" s="15">
        <v>4.0</v>
      </c>
      <c r="F88" s="15">
        <v>5.0</v>
      </c>
      <c r="G88" s="14"/>
      <c r="H88" s="15">
        <v>6.0</v>
      </c>
      <c r="I88" s="15">
        <v>7.0</v>
      </c>
      <c r="J88" s="15">
        <v>7.0</v>
      </c>
      <c r="K88" s="15">
        <v>2.0</v>
      </c>
      <c r="L88" s="15">
        <v>7.0</v>
      </c>
      <c r="M88" s="142">
        <v>7.0</v>
      </c>
      <c r="N88" s="147">
        <v>1.0</v>
      </c>
      <c r="O88" s="144">
        <v>9.0</v>
      </c>
      <c r="P88" s="14"/>
      <c r="Q88" s="15">
        <v>8.0</v>
      </c>
      <c r="R88" s="54">
        <f t="shared" ref="R88:T88" si="85">SUM(C88,F88,I88,L88,O88)</f>
        <v>35</v>
      </c>
      <c r="S88" s="62">
        <f t="shared" si="85"/>
        <v>17</v>
      </c>
      <c r="T88" s="54">
        <f t="shared" si="85"/>
        <v>21</v>
      </c>
      <c r="U88" s="92">
        <f t="shared" si="57"/>
        <v>71.42857143</v>
      </c>
      <c r="V88" s="159">
        <f t="shared" si="58"/>
        <v>68</v>
      </c>
      <c r="W88" s="92">
        <f t="shared" si="59"/>
        <v>70</v>
      </c>
    </row>
    <row r="89">
      <c r="A89" s="31">
        <v>78.0</v>
      </c>
      <c r="B89" s="32" t="s">
        <v>96</v>
      </c>
      <c r="C89" s="15">
        <v>9.0</v>
      </c>
      <c r="D89" s="15">
        <v>7.0</v>
      </c>
      <c r="E89" s="15">
        <v>4.0</v>
      </c>
      <c r="F89" s="15">
        <v>8.0</v>
      </c>
      <c r="G89" s="14"/>
      <c r="H89" s="15">
        <v>8.0</v>
      </c>
      <c r="I89" s="15">
        <v>10.0</v>
      </c>
      <c r="J89" s="15">
        <v>9.0</v>
      </c>
      <c r="K89" s="15">
        <v>4.0</v>
      </c>
      <c r="L89" s="15">
        <v>9.0</v>
      </c>
      <c r="M89" s="142">
        <v>9.0</v>
      </c>
      <c r="N89" s="147">
        <v>2.0</v>
      </c>
      <c r="O89" s="144">
        <v>12.0</v>
      </c>
      <c r="P89" s="14"/>
      <c r="Q89" s="15">
        <v>12.0</v>
      </c>
      <c r="R89" s="54">
        <f t="shared" ref="R89:T89" si="86">SUM(C89,F89,I89,L89,O89)</f>
        <v>48</v>
      </c>
      <c r="S89" s="62">
        <f t="shared" si="86"/>
        <v>25</v>
      </c>
      <c r="T89" s="54">
        <f t="shared" si="86"/>
        <v>30</v>
      </c>
      <c r="U89" s="92">
        <f t="shared" si="57"/>
        <v>97.95918367</v>
      </c>
      <c r="V89" s="159">
        <f t="shared" si="58"/>
        <v>100</v>
      </c>
      <c r="W89" s="92">
        <f t="shared" si="59"/>
        <v>100</v>
      </c>
    </row>
    <row r="90">
      <c r="A90" s="31">
        <v>79.0</v>
      </c>
      <c r="B90" s="32" t="s">
        <v>97</v>
      </c>
      <c r="C90" s="15">
        <v>9.0</v>
      </c>
      <c r="D90" s="15">
        <v>7.0</v>
      </c>
      <c r="E90" s="15">
        <v>4.0</v>
      </c>
      <c r="F90" s="15">
        <v>8.0</v>
      </c>
      <c r="G90" s="14"/>
      <c r="H90" s="15">
        <v>8.0</v>
      </c>
      <c r="I90" s="15">
        <v>10.0</v>
      </c>
      <c r="J90" s="15">
        <v>9.0</v>
      </c>
      <c r="K90" s="15">
        <v>4.0</v>
      </c>
      <c r="L90" s="15">
        <v>10.0</v>
      </c>
      <c r="M90" s="142">
        <v>9.0</v>
      </c>
      <c r="N90" s="147">
        <v>2.0</v>
      </c>
      <c r="O90" s="144">
        <v>12.0</v>
      </c>
      <c r="P90" s="14"/>
      <c r="Q90" s="15">
        <v>12.0</v>
      </c>
      <c r="R90" s="54">
        <f t="shared" ref="R90:T90" si="87">SUM(C90,F90,I90,L90,O90)</f>
        <v>49</v>
      </c>
      <c r="S90" s="62">
        <f t="shared" si="87"/>
        <v>25</v>
      </c>
      <c r="T90" s="54">
        <f t="shared" si="87"/>
        <v>30</v>
      </c>
      <c r="U90" s="92">
        <f t="shared" si="57"/>
        <v>100</v>
      </c>
      <c r="V90" s="159">
        <f t="shared" si="58"/>
        <v>100</v>
      </c>
      <c r="W90" s="92">
        <f t="shared" si="59"/>
        <v>100</v>
      </c>
    </row>
    <row r="91">
      <c r="A91" s="31">
        <v>80.0</v>
      </c>
      <c r="B91" s="32" t="s">
        <v>98</v>
      </c>
      <c r="C91" s="15">
        <v>7.0</v>
      </c>
      <c r="D91" s="15">
        <v>7.0</v>
      </c>
      <c r="E91" s="15">
        <v>3.0</v>
      </c>
      <c r="F91" s="15">
        <v>7.0</v>
      </c>
      <c r="G91" s="14"/>
      <c r="H91" s="15">
        <v>7.0</v>
      </c>
      <c r="I91" s="15">
        <v>9.0</v>
      </c>
      <c r="J91" s="15">
        <v>7.0</v>
      </c>
      <c r="K91" s="15">
        <v>4.0</v>
      </c>
      <c r="L91" s="15">
        <v>9.0</v>
      </c>
      <c r="M91" s="142">
        <v>7.0</v>
      </c>
      <c r="N91" s="147">
        <v>2.0</v>
      </c>
      <c r="O91" s="144">
        <v>10.0</v>
      </c>
      <c r="P91" s="14"/>
      <c r="Q91" s="15">
        <v>10.0</v>
      </c>
      <c r="R91" s="54">
        <f t="shared" ref="R91:T91" si="88">SUM(C91,F91,I91,L91,O91)</f>
        <v>42</v>
      </c>
      <c r="S91" s="62">
        <f t="shared" si="88"/>
        <v>21</v>
      </c>
      <c r="T91" s="54">
        <f t="shared" si="88"/>
        <v>26</v>
      </c>
      <c r="U91" s="92">
        <f t="shared" si="57"/>
        <v>85.71428571</v>
      </c>
      <c r="V91" s="159">
        <f t="shared" si="58"/>
        <v>84</v>
      </c>
      <c r="W91" s="92">
        <f t="shared" si="59"/>
        <v>86.66666667</v>
      </c>
    </row>
    <row r="92">
      <c r="A92" s="31">
        <v>81.0</v>
      </c>
      <c r="B92" s="32" t="s">
        <v>99</v>
      </c>
      <c r="C92" s="15">
        <v>8.0</v>
      </c>
      <c r="D92" s="15">
        <v>6.0</v>
      </c>
      <c r="E92" s="15">
        <v>4.0</v>
      </c>
      <c r="F92" s="15">
        <v>8.0</v>
      </c>
      <c r="G92" s="14"/>
      <c r="H92" s="15">
        <v>5.0</v>
      </c>
      <c r="I92" s="15">
        <v>8.0</v>
      </c>
      <c r="J92" s="15">
        <v>8.0</v>
      </c>
      <c r="K92" s="15">
        <v>1.0</v>
      </c>
      <c r="L92" s="15">
        <v>9.0</v>
      </c>
      <c r="M92" s="142">
        <v>8.0</v>
      </c>
      <c r="N92" s="147">
        <v>1.0</v>
      </c>
      <c r="O92" s="144">
        <v>10.0</v>
      </c>
      <c r="P92" s="14"/>
      <c r="Q92" s="15">
        <v>12.0</v>
      </c>
      <c r="R92" s="54">
        <f t="shared" ref="R92:T92" si="89">SUM(C92,F92,I92,L92,O92)</f>
        <v>43</v>
      </c>
      <c r="S92" s="62">
        <f t="shared" si="89"/>
        <v>22</v>
      </c>
      <c r="T92" s="54">
        <f t="shared" si="89"/>
        <v>23</v>
      </c>
      <c r="U92" s="92">
        <f t="shared" si="57"/>
        <v>87.75510204</v>
      </c>
      <c r="V92" s="159">
        <f t="shared" si="58"/>
        <v>88</v>
      </c>
      <c r="W92" s="92">
        <f t="shared" si="59"/>
        <v>76.66666667</v>
      </c>
    </row>
    <row r="93">
      <c r="A93" s="31">
        <v>82.0</v>
      </c>
      <c r="B93" s="32" t="s">
        <v>100</v>
      </c>
      <c r="C93" s="15">
        <v>9.0</v>
      </c>
      <c r="D93" s="15">
        <v>7.0</v>
      </c>
      <c r="E93" s="15">
        <v>4.0</v>
      </c>
      <c r="F93" s="15">
        <v>8.0</v>
      </c>
      <c r="G93" s="14"/>
      <c r="H93" s="15">
        <v>8.0</v>
      </c>
      <c r="I93" s="15">
        <v>10.0</v>
      </c>
      <c r="J93" s="15">
        <v>9.0</v>
      </c>
      <c r="K93" s="15">
        <v>3.0</v>
      </c>
      <c r="L93" s="15">
        <v>9.0</v>
      </c>
      <c r="M93" s="142">
        <v>9.0</v>
      </c>
      <c r="N93" s="147">
        <v>1.0</v>
      </c>
      <c r="O93" s="144">
        <v>12.0</v>
      </c>
      <c r="P93" s="14"/>
      <c r="Q93" s="15">
        <v>12.0</v>
      </c>
      <c r="R93" s="54">
        <f t="shared" ref="R93:T93" si="90">SUM(C93,F93,I93,L93,O93)</f>
        <v>48</v>
      </c>
      <c r="S93" s="62">
        <f t="shared" si="90"/>
        <v>25</v>
      </c>
      <c r="T93" s="54">
        <f t="shared" si="90"/>
        <v>28</v>
      </c>
      <c r="U93" s="92">
        <f t="shared" si="57"/>
        <v>97.95918367</v>
      </c>
      <c r="V93" s="159">
        <f t="shared" si="58"/>
        <v>100</v>
      </c>
      <c r="W93" s="92">
        <f t="shared" si="59"/>
        <v>93.33333333</v>
      </c>
    </row>
    <row r="94">
      <c r="A94" s="31">
        <v>83.0</v>
      </c>
      <c r="B94" s="32" t="s">
        <v>101</v>
      </c>
      <c r="C94" s="15">
        <v>6.0</v>
      </c>
      <c r="D94" s="15">
        <v>5.0</v>
      </c>
      <c r="E94" s="15">
        <v>4.0</v>
      </c>
      <c r="F94" s="15">
        <v>6.0</v>
      </c>
      <c r="G94" s="14"/>
      <c r="H94" s="15">
        <v>7.0</v>
      </c>
      <c r="I94" s="15">
        <v>9.0</v>
      </c>
      <c r="J94" s="15">
        <v>6.0</v>
      </c>
      <c r="K94" s="15">
        <v>3.0</v>
      </c>
      <c r="L94" s="15">
        <v>7.0</v>
      </c>
      <c r="M94" s="142">
        <v>6.0</v>
      </c>
      <c r="N94" s="147">
        <v>1.0</v>
      </c>
      <c r="O94" s="144">
        <v>9.0</v>
      </c>
      <c r="P94" s="14"/>
      <c r="Q94" s="15">
        <v>7.0</v>
      </c>
      <c r="R94" s="54">
        <f t="shared" ref="R94:T94" si="91">SUM(C94,F94,I94,L94,O94)</f>
        <v>37</v>
      </c>
      <c r="S94" s="62">
        <f t="shared" si="91"/>
        <v>17</v>
      </c>
      <c r="T94" s="54">
        <f t="shared" si="91"/>
        <v>22</v>
      </c>
      <c r="U94" s="92">
        <f t="shared" si="57"/>
        <v>75.51020408</v>
      </c>
      <c r="V94" s="159">
        <f t="shared" si="58"/>
        <v>68</v>
      </c>
      <c r="W94" s="92">
        <f t="shared" si="59"/>
        <v>73.33333333</v>
      </c>
    </row>
    <row r="95">
      <c r="A95" s="31">
        <v>84.0</v>
      </c>
      <c r="B95" s="32" t="s">
        <v>102</v>
      </c>
      <c r="C95" s="15">
        <v>8.0</v>
      </c>
      <c r="D95" s="15">
        <v>6.0</v>
      </c>
      <c r="E95" s="15">
        <v>4.0</v>
      </c>
      <c r="F95" s="15">
        <v>8.0</v>
      </c>
      <c r="G95" s="14"/>
      <c r="H95" s="15">
        <v>7.0</v>
      </c>
      <c r="I95" s="15">
        <v>9.0</v>
      </c>
      <c r="J95" s="15">
        <v>8.0</v>
      </c>
      <c r="K95" s="15">
        <v>2.0</v>
      </c>
      <c r="L95" s="15">
        <v>10.0</v>
      </c>
      <c r="M95" s="142">
        <v>8.0</v>
      </c>
      <c r="N95" s="147">
        <v>1.0</v>
      </c>
      <c r="O95" s="144">
        <v>11.0</v>
      </c>
      <c r="P95" s="14"/>
      <c r="Q95" s="15">
        <v>12.0</v>
      </c>
      <c r="R95" s="54">
        <f t="shared" ref="R95:T95" si="92">SUM(C95,F95,I95,L95,O95)</f>
        <v>46</v>
      </c>
      <c r="S95" s="62">
        <f t="shared" si="92"/>
        <v>22</v>
      </c>
      <c r="T95" s="54">
        <f t="shared" si="92"/>
        <v>26</v>
      </c>
      <c r="U95" s="92">
        <f t="shared" si="57"/>
        <v>93.87755102</v>
      </c>
      <c r="V95" s="159">
        <f t="shared" si="58"/>
        <v>88</v>
      </c>
      <c r="W95" s="92">
        <f t="shared" si="59"/>
        <v>86.66666667</v>
      </c>
    </row>
    <row r="96">
      <c r="A96" s="31">
        <v>85.0</v>
      </c>
      <c r="B96" s="32" t="s">
        <v>103</v>
      </c>
      <c r="C96" s="15">
        <v>9.0</v>
      </c>
      <c r="D96" s="15">
        <v>6.0</v>
      </c>
      <c r="E96" s="15">
        <v>4.0</v>
      </c>
      <c r="F96" s="15">
        <v>7.0</v>
      </c>
      <c r="G96" s="14"/>
      <c r="H96" s="15">
        <v>8.0</v>
      </c>
      <c r="I96" s="15">
        <v>10.0</v>
      </c>
      <c r="J96" s="15">
        <v>9.0</v>
      </c>
      <c r="K96" s="15">
        <v>4.0</v>
      </c>
      <c r="L96" s="15">
        <v>9.0</v>
      </c>
      <c r="M96" s="142">
        <v>9.0</v>
      </c>
      <c r="N96" s="147">
        <v>2.0</v>
      </c>
      <c r="O96" s="144">
        <v>12.0</v>
      </c>
      <c r="P96" s="14"/>
      <c r="Q96" s="15">
        <v>11.0</v>
      </c>
      <c r="R96" s="54">
        <f t="shared" ref="R96:T96" si="93">SUM(C96,F96,I96,L96,O96)</f>
        <v>47</v>
      </c>
      <c r="S96" s="62">
        <f t="shared" si="93"/>
        <v>24</v>
      </c>
      <c r="T96" s="54">
        <f t="shared" si="93"/>
        <v>29</v>
      </c>
      <c r="U96" s="92">
        <f t="shared" si="57"/>
        <v>95.91836735</v>
      </c>
      <c r="V96" s="159">
        <f t="shared" si="58"/>
        <v>96</v>
      </c>
      <c r="W96" s="92">
        <f t="shared" si="59"/>
        <v>96.66666667</v>
      </c>
    </row>
    <row r="97">
      <c r="A97" s="31">
        <v>86.0</v>
      </c>
      <c r="B97" s="32" t="s">
        <v>104</v>
      </c>
      <c r="C97" s="15">
        <v>8.0</v>
      </c>
      <c r="D97" s="15">
        <v>7.0</v>
      </c>
      <c r="E97" s="15">
        <v>4.0</v>
      </c>
      <c r="F97" s="15">
        <v>8.0</v>
      </c>
      <c r="G97" s="14"/>
      <c r="H97" s="15">
        <v>7.0</v>
      </c>
      <c r="I97" s="15">
        <v>10.0</v>
      </c>
      <c r="J97" s="15">
        <v>8.0</v>
      </c>
      <c r="K97" s="15">
        <v>4.0</v>
      </c>
      <c r="L97" s="15">
        <v>10.0</v>
      </c>
      <c r="M97" s="142">
        <v>8.0</v>
      </c>
      <c r="N97" s="147">
        <v>2.0</v>
      </c>
      <c r="O97" s="144">
        <v>11.0</v>
      </c>
      <c r="P97" s="14"/>
      <c r="Q97" s="15">
        <v>12.0</v>
      </c>
      <c r="R97" s="54">
        <f t="shared" ref="R97:T97" si="94">SUM(C97,F97,I97,L97,O97)</f>
        <v>47</v>
      </c>
      <c r="S97" s="62">
        <f t="shared" si="94"/>
        <v>23</v>
      </c>
      <c r="T97" s="54">
        <f t="shared" si="94"/>
        <v>29</v>
      </c>
      <c r="U97" s="92">
        <f t="shared" si="57"/>
        <v>95.91836735</v>
      </c>
      <c r="V97" s="159">
        <f t="shared" si="58"/>
        <v>92</v>
      </c>
      <c r="W97" s="92">
        <f t="shared" si="59"/>
        <v>96.66666667</v>
      </c>
    </row>
    <row r="98">
      <c r="A98" s="31">
        <v>87.0</v>
      </c>
      <c r="B98" s="32" t="s">
        <v>105</v>
      </c>
      <c r="C98" s="15">
        <v>7.0</v>
      </c>
      <c r="D98" s="15">
        <v>7.0</v>
      </c>
      <c r="E98" s="15">
        <v>4.0</v>
      </c>
      <c r="F98" s="15">
        <v>8.0</v>
      </c>
      <c r="G98" s="14"/>
      <c r="H98" s="15">
        <v>6.0</v>
      </c>
      <c r="I98" s="15">
        <v>8.0</v>
      </c>
      <c r="J98" s="15">
        <v>7.0</v>
      </c>
      <c r="K98" s="15">
        <v>3.0</v>
      </c>
      <c r="L98" s="15">
        <v>10.0</v>
      </c>
      <c r="M98" s="142">
        <v>7.0</v>
      </c>
      <c r="N98" s="147">
        <v>0.0</v>
      </c>
      <c r="O98" s="144">
        <v>10.0</v>
      </c>
      <c r="P98" s="14"/>
      <c r="Q98" s="15">
        <v>12.0</v>
      </c>
      <c r="R98" s="54">
        <f t="shared" ref="R98:T98" si="95">SUM(C98,F98,I98,L98,O98)</f>
        <v>43</v>
      </c>
      <c r="S98" s="62">
        <f t="shared" si="95"/>
        <v>21</v>
      </c>
      <c r="T98" s="54">
        <f t="shared" si="95"/>
        <v>25</v>
      </c>
      <c r="U98" s="92">
        <f t="shared" si="57"/>
        <v>87.75510204</v>
      </c>
      <c r="V98" s="159">
        <f t="shared" si="58"/>
        <v>84</v>
      </c>
      <c r="W98" s="92">
        <f t="shared" si="59"/>
        <v>83.33333333</v>
      </c>
    </row>
    <row r="99">
      <c r="A99" s="31">
        <v>88.0</v>
      </c>
      <c r="B99" s="32" t="s">
        <v>106</v>
      </c>
      <c r="C99" s="15">
        <v>9.0</v>
      </c>
      <c r="D99" s="15">
        <v>7.0</v>
      </c>
      <c r="E99" s="15">
        <v>4.0</v>
      </c>
      <c r="F99" s="15">
        <v>8.0</v>
      </c>
      <c r="G99" s="14"/>
      <c r="H99" s="15">
        <v>7.0</v>
      </c>
      <c r="I99" s="15">
        <v>10.0</v>
      </c>
      <c r="J99" s="15">
        <v>9.0</v>
      </c>
      <c r="K99" s="15">
        <v>3.0</v>
      </c>
      <c r="L99" s="15">
        <v>10.0</v>
      </c>
      <c r="M99" s="142">
        <v>9.0</v>
      </c>
      <c r="N99" s="147">
        <v>1.0</v>
      </c>
      <c r="O99" s="144">
        <v>12.0</v>
      </c>
      <c r="P99" s="14"/>
      <c r="Q99" s="15">
        <v>12.0</v>
      </c>
      <c r="R99" s="54">
        <f t="shared" ref="R99:T99" si="96">SUM(C99,F99,I99,L99,O99)</f>
        <v>49</v>
      </c>
      <c r="S99" s="62">
        <f t="shared" si="96"/>
        <v>25</v>
      </c>
      <c r="T99" s="54">
        <f t="shared" si="96"/>
        <v>27</v>
      </c>
      <c r="U99" s="92">
        <f t="shared" si="57"/>
        <v>100</v>
      </c>
      <c r="V99" s="159">
        <f t="shared" si="58"/>
        <v>100</v>
      </c>
      <c r="W99" s="92">
        <f t="shared" si="59"/>
        <v>90</v>
      </c>
    </row>
    <row r="100">
      <c r="A100" s="31">
        <v>89.0</v>
      </c>
      <c r="B100" s="32" t="s">
        <v>107</v>
      </c>
      <c r="C100" s="15">
        <v>9.0</v>
      </c>
      <c r="D100" s="15">
        <v>7.0</v>
      </c>
      <c r="E100" s="15">
        <v>4.0</v>
      </c>
      <c r="F100" s="15">
        <v>8.0</v>
      </c>
      <c r="G100" s="14"/>
      <c r="H100" s="15">
        <v>8.0</v>
      </c>
      <c r="I100" s="15">
        <v>10.0</v>
      </c>
      <c r="J100" s="15">
        <v>9.0</v>
      </c>
      <c r="K100" s="15">
        <v>3.0</v>
      </c>
      <c r="L100" s="15">
        <v>10.0</v>
      </c>
      <c r="M100" s="142">
        <v>9.0</v>
      </c>
      <c r="N100" s="147">
        <v>1.0</v>
      </c>
      <c r="O100" s="144">
        <v>12.0</v>
      </c>
      <c r="P100" s="14"/>
      <c r="Q100" s="15">
        <v>12.0</v>
      </c>
      <c r="R100" s="54">
        <f t="shared" ref="R100:T100" si="97">SUM(C100,F100,I100,L100,O100)</f>
        <v>49</v>
      </c>
      <c r="S100" s="62">
        <f t="shared" si="97"/>
        <v>25</v>
      </c>
      <c r="T100" s="54">
        <f t="shared" si="97"/>
        <v>28</v>
      </c>
      <c r="U100" s="92">
        <f t="shared" si="57"/>
        <v>100</v>
      </c>
      <c r="V100" s="159">
        <f t="shared" si="58"/>
        <v>100</v>
      </c>
      <c r="W100" s="92">
        <f t="shared" si="59"/>
        <v>93.33333333</v>
      </c>
    </row>
    <row r="101">
      <c r="A101" s="31">
        <v>90.0</v>
      </c>
      <c r="B101" s="32" t="s">
        <v>108</v>
      </c>
      <c r="C101" s="15">
        <v>7.0</v>
      </c>
      <c r="D101" s="15">
        <v>6.0</v>
      </c>
      <c r="E101" s="15">
        <v>3.0</v>
      </c>
      <c r="F101" s="15">
        <v>6.0</v>
      </c>
      <c r="G101" s="14"/>
      <c r="H101" s="15">
        <v>7.0</v>
      </c>
      <c r="I101" s="15">
        <v>9.0</v>
      </c>
      <c r="J101" s="15">
        <v>7.0</v>
      </c>
      <c r="K101" s="15">
        <v>4.0</v>
      </c>
      <c r="L101" s="15">
        <v>8.0</v>
      </c>
      <c r="M101" s="142">
        <v>7.0</v>
      </c>
      <c r="N101" s="147">
        <v>2.0</v>
      </c>
      <c r="O101" s="144">
        <v>10.0</v>
      </c>
      <c r="P101" s="14"/>
      <c r="Q101" s="15">
        <v>9.0</v>
      </c>
      <c r="R101" s="54">
        <f t="shared" ref="R101:T101" si="98">SUM(C101,F101,I101,L101,O101)</f>
        <v>40</v>
      </c>
      <c r="S101" s="62">
        <f t="shared" si="98"/>
        <v>20</v>
      </c>
      <c r="T101" s="54">
        <f t="shared" si="98"/>
        <v>25</v>
      </c>
      <c r="U101" s="92">
        <f t="shared" si="57"/>
        <v>81.63265306</v>
      </c>
      <c r="V101" s="159">
        <f t="shared" si="58"/>
        <v>80</v>
      </c>
      <c r="W101" s="92">
        <f t="shared" si="59"/>
        <v>83.33333333</v>
      </c>
    </row>
    <row r="102">
      <c r="A102" s="31">
        <v>91.0</v>
      </c>
      <c r="B102" s="32" t="s">
        <v>109</v>
      </c>
      <c r="C102" s="15">
        <v>9.0</v>
      </c>
      <c r="D102" s="15">
        <v>7.0</v>
      </c>
      <c r="E102" s="15">
        <v>3.0</v>
      </c>
      <c r="F102" s="15">
        <v>7.0</v>
      </c>
      <c r="G102" s="14"/>
      <c r="H102" s="15">
        <v>7.0</v>
      </c>
      <c r="I102" s="15">
        <v>10.0</v>
      </c>
      <c r="J102" s="15">
        <v>8.0</v>
      </c>
      <c r="K102" s="15">
        <v>4.0</v>
      </c>
      <c r="L102" s="15">
        <v>9.0</v>
      </c>
      <c r="M102" s="142">
        <v>8.0</v>
      </c>
      <c r="N102" s="147">
        <v>1.0</v>
      </c>
      <c r="O102" s="144">
        <v>12.0</v>
      </c>
      <c r="P102" s="14"/>
      <c r="Q102" s="15">
        <v>11.0</v>
      </c>
      <c r="R102" s="54">
        <f t="shared" ref="R102:T102" si="99">SUM(C102,F102,I102,L102,O102)</f>
        <v>47</v>
      </c>
      <c r="S102" s="62">
        <f t="shared" si="99"/>
        <v>23</v>
      </c>
      <c r="T102" s="54">
        <f t="shared" si="99"/>
        <v>26</v>
      </c>
      <c r="U102" s="92">
        <f t="shared" si="57"/>
        <v>95.91836735</v>
      </c>
      <c r="V102" s="159">
        <f t="shared" si="58"/>
        <v>92</v>
      </c>
      <c r="W102" s="92">
        <f t="shared" si="59"/>
        <v>86.66666667</v>
      </c>
    </row>
    <row r="103">
      <c r="A103" s="31">
        <v>92.0</v>
      </c>
      <c r="B103" s="32" t="s">
        <v>110</v>
      </c>
      <c r="C103" s="15">
        <v>9.0</v>
      </c>
      <c r="D103" s="15">
        <v>7.0</v>
      </c>
      <c r="E103" s="15">
        <v>4.0</v>
      </c>
      <c r="F103" s="15">
        <v>8.0</v>
      </c>
      <c r="G103" s="14"/>
      <c r="H103" s="15">
        <v>8.0</v>
      </c>
      <c r="I103" s="15">
        <v>9.0</v>
      </c>
      <c r="J103" s="15">
        <v>8.0</v>
      </c>
      <c r="K103" s="15">
        <v>4.0</v>
      </c>
      <c r="L103" s="15">
        <v>10.0</v>
      </c>
      <c r="M103" s="142">
        <v>8.0</v>
      </c>
      <c r="N103" s="147">
        <v>2.0</v>
      </c>
      <c r="O103" s="144">
        <v>12.0</v>
      </c>
      <c r="P103" s="14"/>
      <c r="Q103" s="15">
        <v>11.0</v>
      </c>
      <c r="R103" s="54">
        <f t="shared" ref="R103:T103" si="100">SUM(C103,F103,I103,L103,O103)</f>
        <v>48</v>
      </c>
      <c r="S103" s="62">
        <f t="shared" si="100"/>
        <v>23</v>
      </c>
      <c r="T103" s="54">
        <f t="shared" si="100"/>
        <v>29</v>
      </c>
      <c r="U103" s="92">
        <f t="shared" si="57"/>
        <v>97.95918367</v>
      </c>
      <c r="V103" s="159">
        <f t="shared" si="58"/>
        <v>92</v>
      </c>
      <c r="W103" s="92">
        <f t="shared" si="59"/>
        <v>96.66666667</v>
      </c>
    </row>
    <row r="104">
      <c r="A104" s="31">
        <v>93.0</v>
      </c>
      <c r="B104" s="32" t="s">
        <v>111</v>
      </c>
      <c r="C104" s="15">
        <v>1.0</v>
      </c>
      <c r="D104" s="15">
        <v>1.0</v>
      </c>
      <c r="E104" s="15">
        <v>0.0</v>
      </c>
      <c r="F104" s="15">
        <v>1.0</v>
      </c>
      <c r="G104" s="14"/>
      <c r="H104" s="15">
        <v>2.0</v>
      </c>
      <c r="I104" s="15">
        <v>1.0</v>
      </c>
      <c r="J104" s="15">
        <v>1.0</v>
      </c>
      <c r="K104" s="15">
        <v>0.0</v>
      </c>
      <c r="L104" s="15">
        <v>0.0</v>
      </c>
      <c r="M104" s="142">
        <v>0.0</v>
      </c>
      <c r="N104" s="147">
        <v>0.0</v>
      </c>
      <c r="O104" s="144">
        <v>1.0</v>
      </c>
      <c r="P104" s="14"/>
      <c r="Q104" s="15">
        <v>1.0</v>
      </c>
      <c r="R104" s="54">
        <f t="shared" ref="R104:T104" si="101">SUM(C104,F104,I104,L104,O104)</f>
        <v>4</v>
      </c>
      <c r="S104" s="62">
        <f t="shared" si="101"/>
        <v>2</v>
      </c>
      <c r="T104" s="54">
        <f t="shared" si="101"/>
        <v>3</v>
      </c>
      <c r="U104" s="92">
        <f t="shared" si="57"/>
        <v>8.163265306</v>
      </c>
      <c r="V104" s="159">
        <f t="shared" si="58"/>
        <v>8</v>
      </c>
      <c r="W104" s="92">
        <f t="shared" si="59"/>
        <v>10</v>
      </c>
    </row>
    <row r="105">
      <c r="A105" s="31">
        <v>94.0</v>
      </c>
      <c r="B105" s="32" t="s">
        <v>112</v>
      </c>
      <c r="C105" s="15">
        <v>9.0</v>
      </c>
      <c r="D105" s="15">
        <v>6.0</v>
      </c>
      <c r="E105" s="15">
        <v>4.0</v>
      </c>
      <c r="F105" s="15">
        <v>7.0</v>
      </c>
      <c r="G105" s="14"/>
      <c r="H105" s="15">
        <v>8.0</v>
      </c>
      <c r="I105" s="15">
        <v>10.0</v>
      </c>
      <c r="J105" s="15">
        <v>9.0</v>
      </c>
      <c r="K105" s="15">
        <v>4.0</v>
      </c>
      <c r="L105" s="15">
        <v>9.0</v>
      </c>
      <c r="M105" s="142">
        <v>9.0</v>
      </c>
      <c r="N105" s="147">
        <v>2.0</v>
      </c>
      <c r="O105" s="144">
        <v>12.0</v>
      </c>
      <c r="P105" s="14"/>
      <c r="Q105" s="15">
        <v>11.0</v>
      </c>
      <c r="R105" s="54">
        <f t="shared" ref="R105:T105" si="102">SUM(C105,F105,I105,L105,O105)</f>
        <v>47</v>
      </c>
      <c r="S105" s="62">
        <f t="shared" si="102"/>
        <v>24</v>
      </c>
      <c r="T105" s="54">
        <f t="shared" si="102"/>
        <v>29</v>
      </c>
      <c r="U105" s="92">
        <f t="shared" si="57"/>
        <v>95.91836735</v>
      </c>
      <c r="V105" s="159">
        <f t="shared" si="58"/>
        <v>96</v>
      </c>
      <c r="W105" s="92">
        <f t="shared" si="59"/>
        <v>96.66666667</v>
      </c>
    </row>
    <row r="106">
      <c r="A106" s="31">
        <v>95.0</v>
      </c>
      <c r="B106" s="32" t="s">
        <v>113</v>
      </c>
      <c r="C106" s="15">
        <v>9.0</v>
      </c>
      <c r="D106" s="15">
        <v>7.0</v>
      </c>
      <c r="E106" s="15">
        <v>4.0</v>
      </c>
      <c r="F106" s="15">
        <v>8.0</v>
      </c>
      <c r="G106" s="14"/>
      <c r="H106" s="15">
        <v>8.0</v>
      </c>
      <c r="I106" s="15">
        <v>10.0</v>
      </c>
      <c r="J106" s="15">
        <v>9.0</v>
      </c>
      <c r="K106" s="15">
        <v>4.0</v>
      </c>
      <c r="L106" s="15">
        <v>10.0</v>
      </c>
      <c r="M106" s="142">
        <v>9.0</v>
      </c>
      <c r="N106" s="147">
        <v>2.0</v>
      </c>
      <c r="O106" s="144">
        <v>12.0</v>
      </c>
      <c r="P106" s="14"/>
      <c r="Q106" s="15">
        <v>12.0</v>
      </c>
      <c r="R106" s="54">
        <f t="shared" ref="R106:T106" si="103">SUM(C106,F106,I106,L106,O106)</f>
        <v>49</v>
      </c>
      <c r="S106" s="62">
        <f t="shared" si="103"/>
        <v>25</v>
      </c>
      <c r="T106" s="54">
        <f t="shared" si="103"/>
        <v>30</v>
      </c>
      <c r="U106" s="92">
        <f t="shared" si="57"/>
        <v>100</v>
      </c>
      <c r="V106" s="159">
        <f t="shared" si="58"/>
        <v>100</v>
      </c>
      <c r="W106" s="92">
        <f t="shared" si="59"/>
        <v>100</v>
      </c>
    </row>
    <row r="107">
      <c r="A107" s="31">
        <v>96.0</v>
      </c>
      <c r="B107" s="32" t="s">
        <v>114</v>
      </c>
      <c r="C107" s="15">
        <v>9.0</v>
      </c>
      <c r="D107" s="15">
        <v>6.0</v>
      </c>
      <c r="E107" s="15">
        <v>4.0</v>
      </c>
      <c r="F107" s="15">
        <v>8.0</v>
      </c>
      <c r="G107" s="14"/>
      <c r="H107" s="15">
        <v>7.0</v>
      </c>
      <c r="I107" s="15">
        <v>9.0</v>
      </c>
      <c r="J107" s="15">
        <v>9.0</v>
      </c>
      <c r="K107" s="15">
        <v>3.0</v>
      </c>
      <c r="L107" s="15">
        <v>9.0</v>
      </c>
      <c r="M107" s="142">
        <v>9.0</v>
      </c>
      <c r="N107" s="147">
        <v>1.0</v>
      </c>
      <c r="O107" s="144">
        <v>11.0</v>
      </c>
      <c r="P107" s="14"/>
      <c r="Q107" s="15">
        <v>12.0</v>
      </c>
      <c r="R107" s="54">
        <f t="shared" ref="R107:T107" si="104">SUM(C107,F107,I107,L107,O107)</f>
        <v>46</v>
      </c>
      <c r="S107" s="62">
        <f t="shared" si="104"/>
        <v>24</v>
      </c>
      <c r="T107" s="54">
        <f t="shared" si="104"/>
        <v>27</v>
      </c>
      <c r="U107" s="92">
        <f t="shared" si="57"/>
        <v>93.87755102</v>
      </c>
      <c r="V107" s="159">
        <f t="shared" si="58"/>
        <v>96</v>
      </c>
      <c r="W107" s="92">
        <f t="shared" si="59"/>
        <v>90</v>
      </c>
    </row>
    <row r="108">
      <c r="A108" s="31">
        <v>97.0</v>
      </c>
      <c r="B108" s="32" t="s">
        <v>115</v>
      </c>
      <c r="C108" s="15">
        <v>8.0</v>
      </c>
      <c r="D108" s="15">
        <v>7.0</v>
      </c>
      <c r="E108" s="15">
        <v>4.0</v>
      </c>
      <c r="F108" s="15">
        <v>8.0</v>
      </c>
      <c r="G108" s="14"/>
      <c r="H108" s="15">
        <v>7.0</v>
      </c>
      <c r="I108" s="15">
        <v>9.0</v>
      </c>
      <c r="J108" s="15">
        <v>8.0</v>
      </c>
      <c r="K108" s="15">
        <v>3.0</v>
      </c>
      <c r="L108" s="15">
        <v>10.0</v>
      </c>
      <c r="M108" s="142">
        <v>8.0</v>
      </c>
      <c r="N108" s="147">
        <v>1.0</v>
      </c>
      <c r="O108" s="144">
        <v>11.0</v>
      </c>
      <c r="P108" s="14"/>
      <c r="Q108" s="15">
        <v>12.0</v>
      </c>
      <c r="R108" s="54">
        <f t="shared" ref="R108:T108" si="105">SUM(C108,F108,I108,L108,O108)</f>
        <v>46</v>
      </c>
      <c r="S108" s="62">
        <f t="shared" si="105"/>
        <v>23</v>
      </c>
      <c r="T108" s="54">
        <f t="shared" si="105"/>
        <v>27</v>
      </c>
      <c r="U108" s="92">
        <f t="shared" si="57"/>
        <v>93.87755102</v>
      </c>
      <c r="V108" s="159">
        <f t="shared" si="58"/>
        <v>92</v>
      </c>
      <c r="W108" s="92">
        <f t="shared" si="59"/>
        <v>90</v>
      </c>
    </row>
    <row r="109">
      <c r="A109" s="31">
        <v>98.0</v>
      </c>
      <c r="B109" s="32" t="s">
        <v>116</v>
      </c>
      <c r="C109" s="15">
        <v>9.0</v>
      </c>
      <c r="D109" s="15">
        <v>7.0</v>
      </c>
      <c r="E109" s="15">
        <v>3.0</v>
      </c>
      <c r="F109" s="15">
        <v>7.0</v>
      </c>
      <c r="G109" s="14"/>
      <c r="H109" s="15">
        <v>8.0</v>
      </c>
      <c r="I109" s="15">
        <v>10.0</v>
      </c>
      <c r="J109" s="15">
        <v>9.0</v>
      </c>
      <c r="K109" s="15">
        <v>3.0</v>
      </c>
      <c r="L109" s="15">
        <v>9.0</v>
      </c>
      <c r="M109" s="142">
        <v>9.0</v>
      </c>
      <c r="N109" s="147">
        <v>1.0</v>
      </c>
      <c r="O109" s="144">
        <v>12.0</v>
      </c>
      <c r="P109" s="14"/>
      <c r="Q109" s="15">
        <v>11.0</v>
      </c>
      <c r="R109" s="54">
        <f t="shared" ref="R109:T109" si="106">SUM(C109,F109,I109,L109,O109)</f>
        <v>47</v>
      </c>
      <c r="S109" s="62">
        <f t="shared" si="106"/>
        <v>25</v>
      </c>
      <c r="T109" s="54">
        <f t="shared" si="106"/>
        <v>26</v>
      </c>
      <c r="U109" s="92">
        <f t="shared" si="57"/>
        <v>95.91836735</v>
      </c>
      <c r="V109" s="159">
        <f t="shared" si="58"/>
        <v>100</v>
      </c>
      <c r="W109" s="92">
        <f t="shared" si="59"/>
        <v>86.66666667</v>
      </c>
    </row>
    <row r="110">
      <c r="A110" s="31">
        <v>99.0</v>
      </c>
      <c r="B110" s="32" t="s">
        <v>117</v>
      </c>
      <c r="C110" s="15">
        <v>8.0</v>
      </c>
      <c r="D110" s="15">
        <v>5.0</v>
      </c>
      <c r="E110" s="15">
        <v>4.0</v>
      </c>
      <c r="F110" s="15">
        <v>8.0</v>
      </c>
      <c r="G110" s="14"/>
      <c r="H110" s="15">
        <v>5.0</v>
      </c>
      <c r="I110" s="15">
        <v>9.0</v>
      </c>
      <c r="J110" s="15">
        <v>9.0</v>
      </c>
      <c r="K110" s="15">
        <v>2.0</v>
      </c>
      <c r="L110" s="15">
        <v>9.0</v>
      </c>
      <c r="M110" s="142">
        <v>8.0</v>
      </c>
      <c r="N110" s="147">
        <v>1.0</v>
      </c>
      <c r="O110" s="144">
        <v>11.0</v>
      </c>
      <c r="P110" s="14"/>
      <c r="Q110" s="15">
        <v>12.0</v>
      </c>
      <c r="R110" s="54">
        <f t="shared" ref="R110:T110" si="107">SUM(C110,F110,I110,L110,O110)</f>
        <v>45</v>
      </c>
      <c r="S110" s="62">
        <f t="shared" si="107"/>
        <v>22</v>
      </c>
      <c r="T110" s="54">
        <f t="shared" si="107"/>
        <v>24</v>
      </c>
      <c r="U110" s="92">
        <f t="shared" si="57"/>
        <v>91.83673469</v>
      </c>
      <c r="V110" s="159">
        <f t="shared" si="58"/>
        <v>88</v>
      </c>
      <c r="W110" s="92">
        <f t="shared" si="59"/>
        <v>80</v>
      </c>
    </row>
    <row r="111">
      <c r="A111" s="31">
        <v>100.0</v>
      </c>
      <c r="B111" s="32" t="s">
        <v>118</v>
      </c>
      <c r="C111" s="15">
        <v>8.0</v>
      </c>
      <c r="D111" s="15">
        <v>7.0</v>
      </c>
      <c r="E111" s="15">
        <v>3.0</v>
      </c>
      <c r="F111" s="15">
        <v>7.0</v>
      </c>
      <c r="G111" s="14"/>
      <c r="H111" s="15">
        <v>6.0</v>
      </c>
      <c r="I111" s="15">
        <v>8.0</v>
      </c>
      <c r="J111" s="15">
        <v>6.0</v>
      </c>
      <c r="K111" s="15">
        <v>3.0</v>
      </c>
      <c r="L111" s="15">
        <v>9.0</v>
      </c>
      <c r="M111" s="142">
        <v>7.0</v>
      </c>
      <c r="N111" s="147">
        <v>1.0</v>
      </c>
      <c r="O111" s="144">
        <v>10.0</v>
      </c>
      <c r="P111" s="14"/>
      <c r="Q111" s="15">
        <v>11.0</v>
      </c>
      <c r="R111" s="54">
        <f t="shared" ref="R111:T111" si="108">SUM(C111,F111,I111,L111,O111)</f>
        <v>42</v>
      </c>
      <c r="S111" s="62">
        <f t="shared" si="108"/>
        <v>20</v>
      </c>
      <c r="T111" s="54">
        <f t="shared" si="108"/>
        <v>24</v>
      </c>
      <c r="U111" s="92">
        <f t="shared" si="57"/>
        <v>85.71428571</v>
      </c>
      <c r="V111" s="159">
        <f t="shared" si="58"/>
        <v>80</v>
      </c>
      <c r="W111" s="92">
        <f t="shared" si="59"/>
        <v>80</v>
      </c>
    </row>
    <row r="112">
      <c r="R112" s="5"/>
      <c r="S112" s="5"/>
      <c r="T112" s="5"/>
    </row>
    <row r="113">
      <c r="R113" s="5"/>
      <c r="S113" s="5"/>
      <c r="T113" s="5"/>
    </row>
    <row r="114">
      <c r="R114" s="5"/>
      <c r="S114" s="5"/>
      <c r="T114" s="5"/>
    </row>
    <row r="115">
      <c r="R115" s="5"/>
      <c r="S115" s="5"/>
      <c r="T115" s="5"/>
    </row>
    <row r="116">
      <c r="R116" s="5"/>
      <c r="S116" s="5"/>
      <c r="T116" s="5"/>
    </row>
    <row r="117">
      <c r="R117" s="5"/>
      <c r="S117" s="5"/>
      <c r="T117" s="5"/>
    </row>
    <row r="118">
      <c r="R118" s="5"/>
      <c r="S118" s="5"/>
      <c r="T118" s="5"/>
    </row>
    <row r="119">
      <c r="R119" s="5"/>
      <c r="S119" s="5"/>
      <c r="T119" s="5"/>
    </row>
    <row r="120">
      <c r="R120" s="5"/>
      <c r="S120" s="5"/>
      <c r="T120" s="5"/>
    </row>
    <row r="121">
      <c r="R121" s="5"/>
      <c r="S121" s="5"/>
      <c r="T121" s="5"/>
    </row>
    <row r="122">
      <c r="R122" s="5"/>
      <c r="S122" s="5"/>
      <c r="T122" s="5"/>
    </row>
    <row r="123">
      <c r="R123" s="5"/>
      <c r="S123" s="5"/>
      <c r="T123" s="5"/>
    </row>
    <row r="124">
      <c r="R124" s="5"/>
      <c r="S124" s="5"/>
      <c r="T124" s="5"/>
    </row>
    <row r="125">
      <c r="R125" s="5"/>
      <c r="S125" s="5"/>
      <c r="T125" s="5"/>
    </row>
    <row r="126">
      <c r="R126" s="5"/>
      <c r="S126" s="5"/>
      <c r="T126" s="5"/>
    </row>
    <row r="127">
      <c r="R127" s="5"/>
      <c r="S127" s="5"/>
      <c r="T127" s="5"/>
    </row>
    <row r="128">
      <c r="R128" s="5"/>
      <c r="S128" s="5"/>
      <c r="T128" s="5"/>
    </row>
    <row r="129">
      <c r="R129" s="5"/>
      <c r="S129" s="5"/>
      <c r="T129" s="5"/>
    </row>
    <row r="130">
      <c r="R130" s="5"/>
      <c r="S130" s="5"/>
      <c r="T130" s="5"/>
    </row>
    <row r="131">
      <c r="R131" s="5"/>
      <c r="S131" s="5"/>
      <c r="T131" s="5"/>
    </row>
    <row r="132">
      <c r="R132" s="5"/>
      <c r="S132" s="5"/>
      <c r="T132" s="5"/>
    </row>
    <row r="133">
      <c r="R133" s="5"/>
      <c r="S133" s="5"/>
      <c r="T133" s="5"/>
    </row>
    <row r="134">
      <c r="R134" s="5"/>
      <c r="S134" s="5"/>
      <c r="T134" s="5"/>
    </row>
    <row r="135">
      <c r="R135" s="5"/>
      <c r="S135" s="5"/>
      <c r="T135" s="5"/>
    </row>
    <row r="136">
      <c r="R136" s="5"/>
      <c r="S136" s="5"/>
      <c r="T136" s="5"/>
    </row>
    <row r="137">
      <c r="R137" s="5"/>
      <c r="S137" s="5"/>
      <c r="T137" s="5"/>
    </row>
    <row r="138">
      <c r="R138" s="5"/>
      <c r="S138" s="5"/>
      <c r="T138" s="5"/>
    </row>
    <row r="139">
      <c r="R139" s="5"/>
      <c r="S139" s="5"/>
      <c r="T139" s="5"/>
    </row>
    <row r="140">
      <c r="R140" s="5"/>
      <c r="S140" s="5"/>
      <c r="T140" s="5"/>
    </row>
    <row r="141">
      <c r="R141" s="5"/>
      <c r="S141" s="5"/>
      <c r="T141" s="5"/>
    </row>
    <row r="142">
      <c r="R142" s="5"/>
      <c r="S142" s="5"/>
      <c r="T142" s="5"/>
    </row>
    <row r="143">
      <c r="R143" s="5"/>
      <c r="S143" s="5"/>
      <c r="T143" s="5"/>
    </row>
    <row r="144">
      <c r="R144" s="5"/>
      <c r="S144" s="5"/>
      <c r="T144" s="5"/>
    </row>
    <row r="145">
      <c r="R145" s="5"/>
      <c r="S145" s="5"/>
      <c r="T145" s="5"/>
    </row>
    <row r="146">
      <c r="R146" s="5"/>
      <c r="S146" s="5"/>
      <c r="T146" s="5"/>
    </row>
    <row r="147">
      <c r="R147" s="5"/>
      <c r="S147" s="5"/>
      <c r="T147" s="5"/>
    </row>
    <row r="148">
      <c r="R148" s="5"/>
      <c r="S148" s="5"/>
      <c r="T148" s="5"/>
    </row>
    <row r="149">
      <c r="R149" s="5"/>
      <c r="S149" s="5"/>
      <c r="T149" s="5"/>
    </row>
    <row r="150">
      <c r="R150" s="5"/>
      <c r="S150" s="5"/>
      <c r="T150" s="5"/>
    </row>
    <row r="151">
      <c r="R151" s="5"/>
      <c r="S151" s="5"/>
      <c r="T151" s="5"/>
    </row>
    <row r="152">
      <c r="R152" s="5"/>
      <c r="S152" s="5"/>
      <c r="T152" s="5"/>
    </row>
    <row r="153">
      <c r="R153" s="5"/>
      <c r="S153" s="5"/>
      <c r="T153" s="5"/>
    </row>
    <row r="154">
      <c r="R154" s="5"/>
      <c r="S154" s="5"/>
      <c r="T154" s="5"/>
    </row>
    <row r="155">
      <c r="R155" s="5"/>
      <c r="S155" s="5"/>
      <c r="T155" s="5"/>
    </row>
    <row r="156">
      <c r="R156" s="5"/>
      <c r="S156" s="5"/>
      <c r="T156" s="5"/>
    </row>
    <row r="157">
      <c r="R157" s="5"/>
      <c r="S157" s="5"/>
      <c r="T157" s="5"/>
    </row>
    <row r="158">
      <c r="R158" s="5"/>
      <c r="S158" s="5"/>
      <c r="T158" s="5"/>
    </row>
    <row r="159">
      <c r="R159" s="5"/>
      <c r="S159" s="5"/>
      <c r="T159" s="5"/>
    </row>
    <row r="160">
      <c r="R160" s="5"/>
      <c r="S160" s="5"/>
      <c r="T160" s="5"/>
    </row>
    <row r="161">
      <c r="R161" s="5"/>
      <c r="S161" s="5"/>
      <c r="T161" s="5"/>
    </row>
    <row r="162">
      <c r="R162" s="5"/>
      <c r="S162" s="5"/>
      <c r="T162" s="5"/>
    </row>
    <row r="163">
      <c r="R163" s="5"/>
      <c r="S163" s="5"/>
      <c r="T163" s="5"/>
    </row>
    <row r="164">
      <c r="R164" s="5"/>
      <c r="S164" s="5"/>
      <c r="T164" s="5"/>
    </row>
    <row r="165">
      <c r="R165" s="5"/>
      <c r="S165" s="5"/>
      <c r="T165" s="5"/>
    </row>
    <row r="166">
      <c r="R166" s="5"/>
      <c r="S166" s="5"/>
      <c r="T166" s="5"/>
    </row>
    <row r="167">
      <c r="R167" s="5"/>
      <c r="S167" s="5"/>
      <c r="T167" s="5"/>
    </row>
    <row r="168">
      <c r="R168" s="5"/>
      <c r="S168" s="5"/>
      <c r="T168" s="5"/>
    </row>
    <row r="169">
      <c r="R169" s="5"/>
      <c r="S169" s="5"/>
      <c r="T169" s="5"/>
    </row>
    <row r="170">
      <c r="R170" s="5"/>
      <c r="S170" s="5"/>
      <c r="T170" s="5"/>
    </row>
    <row r="171">
      <c r="R171" s="5"/>
      <c r="S171" s="5"/>
      <c r="T171" s="5"/>
    </row>
    <row r="172">
      <c r="R172" s="5"/>
      <c r="S172" s="5"/>
      <c r="T172" s="5"/>
    </row>
    <row r="173">
      <c r="R173" s="5"/>
      <c r="S173" s="5"/>
      <c r="T173" s="5"/>
    </row>
    <row r="174">
      <c r="R174" s="5"/>
      <c r="S174" s="5"/>
      <c r="T174" s="5"/>
    </row>
    <row r="175">
      <c r="R175" s="5"/>
      <c r="S175" s="5"/>
      <c r="T175" s="5"/>
    </row>
    <row r="176">
      <c r="R176" s="5"/>
      <c r="S176" s="5"/>
      <c r="T176" s="5"/>
    </row>
    <row r="177">
      <c r="R177" s="5"/>
      <c r="S177" s="5"/>
      <c r="T177" s="5"/>
    </row>
    <row r="178">
      <c r="R178" s="5"/>
      <c r="S178" s="5"/>
      <c r="T178" s="5"/>
    </row>
    <row r="179">
      <c r="R179" s="5"/>
      <c r="S179" s="5"/>
      <c r="T179" s="5"/>
    </row>
    <row r="180">
      <c r="R180" s="5"/>
      <c r="S180" s="5"/>
      <c r="T180" s="5"/>
    </row>
    <row r="181">
      <c r="R181" s="5"/>
      <c r="S181" s="5"/>
      <c r="T181" s="5"/>
    </row>
    <row r="182">
      <c r="R182" s="5"/>
      <c r="S182" s="5"/>
      <c r="T182" s="5"/>
    </row>
    <row r="183">
      <c r="R183" s="5"/>
      <c r="S183" s="5"/>
      <c r="T183" s="5"/>
    </row>
    <row r="184">
      <c r="R184" s="5"/>
      <c r="S184" s="5"/>
      <c r="T184" s="5"/>
    </row>
    <row r="185">
      <c r="R185" s="5"/>
      <c r="S185" s="5"/>
      <c r="T185" s="5"/>
    </row>
    <row r="186">
      <c r="R186" s="5"/>
      <c r="S186" s="5"/>
      <c r="T186" s="5"/>
    </row>
    <row r="187">
      <c r="R187" s="5"/>
      <c r="S187" s="5"/>
      <c r="T187" s="5"/>
    </row>
    <row r="188">
      <c r="R188" s="5"/>
      <c r="S188" s="5"/>
      <c r="T188" s="5"/>
    </row>
    <row r="189">
      <c r="R189" s="5"/>
      <c r="S189" s="5"/>
      <c r="T189" s="5"/>
    </row>
    <row r="190">
      <c r="R190" s="5"/>
      <c r="S190" s="5"/>
      <c r="T190" s="5"/>
    </row>
    <row r="191">
      <c r="R191" s="5"/>
      <c r="S191" s="5"/>
      <c r="T191" s="5"/>
    </row>
    <row r="192">
      <c r="R192" s="5"/>
      <c r="S192" s="5"/>
      <c r="T192" s="5"/>
    </row>
    <row r="193">
      <c r="R193" s="5"/>
      <c r="S193" s="5"/>
      <c r="T193" s="5"/>
    </row>
    <row r="194">
      <c r="R194" s="5"/>
      <c r="S194" s="5"/>
      <c r="T194" s="5"/>
    </row>
    <row r="195">
      <c r="R195" s="5"/>
      <c r="S195" s="5"/>
      <c r="T195" s="5"/>
    </row>
    <row r="196">
      <c r="R196" s="5"/>
      <c r="S196" s="5"/>
      <c r="T196" s="5"/>
    </row>
    <row r="197">
      <c r="R197" s="5"/>
      <c r="S197" s="5"/>
      <c r="T197" s="5"/>
    </row>
    <row r="198">
      <c r="R198" s="5"/>
      <c r="S198" s="5"/>
      <c r="T198" s="5"/>
    </row>
    <row r="199">
      <c r="R199" s="5"/>
      <c r="S199" s="5"/>
      <c r="T199" s="5"/>
    </row>
    <row r="200">
      <c r="R200" s="5"/>
      <c r="S200" s="5"/>
      <c r="T200" s="5"/>
    </row>
    <row r="201">
      <c r="R201" s="5"/>
      <c r="S201" s="5"/>
      <c r="T201" s="5"/>
    </row>
    <row r="202">
      <c r="R202" s="5"/>
      <c r="S202" s="5"/>
      <c r="T202" s="5"/>
    </row>
    <row r="203">
      <c r="R203" s="5"/>
      <c r="S203" s="5"/>
      <c r="T203" s="5"/>
    </row>
    <row r="204">
      <c r="R204" s="5"/>
      <c r="S204" s="5"/>
      <c r="T204" s="5"/>
    </row>
    <row r="205">
      <c r="R205" s="5"/>
      <c r="S205" s="5"/>
      <c r="T205" s="5"/>
    </row>
    <row r="206">
      <c r="R206" s="5"/>
      <c r="S206" s="5"/>
      <c r="T206" s="5"/>
    </row>
    <row r="207">
      <c r="R207" s="5"/>
      <c r="S207" s="5"/>
      <c r="T207" s="5"/>
    </row>
    <row r="208">
      <c r="R208" s="5"/>
      <c r="S208" s="5"/>
      <c r="T208" s="5"/>
    </row>
    <row r="209">
      <c r="R209" s="5"/>
      <c r="S209" s="5"/>
      <c r="T209" s="5"/>
    </row>
    <row r="210">
      <c r="R210" s="5"/>
      <c r="S210" s="5"/>
      <c r="T210" s="5"/>
    </row>
    <row r="211">
      <c r="R211" s="5"/>
      <c r="S211" s="5"/>
      <c r="T211" s="5"/>
    </row>
    <row r="212">
      <c r="R212" s="5"/>
      <c r="S212" s="5"/>
      <c r="T212" s="5"/>
    </row>
    <row r="213">
      <c r="R213" s="5"/>
      <c r="S213" s="5"/>
      <c r="T213" s="5"/>
    </row>
    <row r="214">
      <c r="R214" s="5"/>
      <c r="S214" s="5"/>
      <c r="T214" s="5"/>
    </row>
    <row r="215">
      <c r="R215" s="5"/>
      <c r="S215" s="5"/>
      <c r="T215" s="5"/>
    </row>
    <row r="216">
      <c r="R216" s="5"/>
      <c r="S216" s="5"/>
      <c r="T216" s="5"/>
    </row>
    <row r="217">
      <c r="R217" s="5"/>
      <c r="S217" s="5"/>
      <c r="T217" s="5"/>
    </row>
    <row r="218">
      <c r="R218" s="5"/>
      <c r="S218" s="5"/>
      <c r="T218" s="5"/>
    </row>
    <row r="219">
      <c r="R219" s="5"/>
      <c r="S219" s="5"/>
      <c r="T219" s="5"/>
    </row>
    <row r="220">
      <c r="R220" s="5"/>
      <c r="S220" s="5"/>
      <c r="T220" s="5"/>
    </row>
    <row r="221">
      <c r="R221" s="5"/>
      <c r="S221" s="5"/>
      <c r="T221" s="5"/>
    </row>
    <row r="222">
      <c r="R222" s="5"/>
      <c r="S222" s="5"/>
      <c r="T222" s="5"/>
    </row>
    <row r="223">
      <c r="R223" s="5"/>
      <c r="S223" s="5"/>
      <c r="T223" s="5"/>
    </row>
    <row r="224">
      <c r="R224" s="5"/>
      <c r="S224" s="5"/>
      <c r="T224" s="5"/>
    </row>
    <row r="225">
      <c r="R225" s="5"/>
      <c r="S225" s="5"/>
      <c r="T225" s="5"/>
    </row>
    <row r="226">
      <c r="R226" s="5"/>
      <c r="S226" s="5"/>
      <c r="T226" s="5"/>
    </row>
    <row r="227">
      <c r="R227" s="5"/>
      <c r="S227" s="5"/>
      <c r="T227" s="5"/>
    </row>
    <row r="228">
      <c r="R228" s="5"/>
      <c r="S228" s="5"/>
      <c r="T228" s="5"/>
    </row>
    <row r="229">
      <c r="R229" s="5"/>
      <c r="S229" s="5"/>
      <c r="T229" s="5"/>
    </row>
    <row r="230">
      <c r="R230" s="5"/>
      <c r="S230" s="5"/>
      <c r="T230" s="5"/>
    </row>
    <row r="231">
      <c r="R231" s="5"/>
      <c r="S231" s="5"/>
      <c r="T231" s="5"/>
    </row>
    <row r="232">
      <c r="R232" s="5"/>
      <c r="S232" s="5"/>
      <c r="T232" s="5"/>
    </row>
    <row r="233">
      <c r="R233" s="5"/>
      <c r="S233" s="5"/>
      <c r="T233" s="5"/>
    </row>
    <row r="234">
      <c r="R234" s="5"/>
      <c r="S234" s="5"/>
      <c r="T234" s="5"/>
    </row>
    <row r="235">
      <c r="R235" s="5"/>
      <c r="S235" s="5"/>
      <c r="T235" s="5"/>
    </row>
    <row r="236">
      <c r="R236" s="5"/>
      <c r="S236" s="5"/>
      <c r="T236" s="5"/>
    </row>
    <row r="237">
      <c r="R237" s="5"/>
      <c r="S237" s="5"/>
      <c r="T237" s="5"/>
    </row>
    <row r="238">
      <c r="R238" s="5"/>
      <c r="S238" s="5"/>
      <c r="T238" s="5"/>
    </row>
    <row r="239">
      <c r="R239" s="5"/>
      <c r="S239" s="5"/>
      <c r="T239" s="5"/>
    </row>
    <row r="240">
      <c r="R240" s="5"/>
      <c r="S240" s="5"/>
      <c r="T240" s="5"/>
    </row>
    <row r="241">
      <c r="R241" s="5"/>
      <c r="S241" s="5"/>
      <c r="T241" s="5"/>
    </row>
    <row r="242">
      <c r="R242" s="5"/>
      <c r="S242" s="5"/>
      <c r="T242" s="5"/>
    </row>
    <row r="243">
      <c r="R243" s="5"/>
      <c r="S243" s="5"/>
      <c r="T243" s="5"/>
    </row>
    <row r="244">
      <c r="R244" s="5"/>
      <c r="S244" s="5"/>
      <c r="T244" s="5"/>
    </row>
    <row r="245">
      <c r="R245" s="5"/>
      <c r="S245" s="5"/>
      <c r="T245" s="5"/>
    </row>
    <row r="246">
      <c r="R246" s="5"/>
      <c r="S246" s="5"/>
      <c r="T246" s="5"/>
    </row>
    <row r="247">
      <c r="R247" s="5"/>
      <c r="S247" s="5"/>
      <c r="T247" s="5"/>
    </row>
    <row r="248">
      <c r="R248" s="5"/>
      <c r="S248" s="5"/>
      <c r="T248" s="5"/>
    </row>
    <row r="249">
      <c r="R249" s="5"/>
      <c r="S249" s="5"/>
      <c r="T249" s="5"/>
    </row>
    <row r="250">
      <c r="R250" s="5"/>
      <c r="S250" s="5"/>
      <c r="T250" s="5"/>
    </row>
    <row r="251">
      <c r="R251" s="5"/>
      <c r="S251" s="5"/>
      <c r="T251" s="5"/>
    </row>
    <row r="252">
      <c r="R252" s="5"/>
      <c r="S252" s="5"/>
      <c r="T252" s="5"/>
    </row>
    <row r="253">
      <c r="R253" s="5"/>
      <c r="S253" s="5"/>
      <c r="T253" s="5"/>
    </row>
    <row r="254">
      <c r="R254" s="5"/>
      <c r="S254" s="5"/>
      <c r="T254" s="5"/>
    </row>
    <row r="255">
      <c r="R255" s="5"/>
      <c r="S255" s="5"/>
      <c r="T255" s="5"/>
    </row>
    <row r="256">
      <c r="R256" s="5"/>
      <c r="S256" s="5"/>
      <c r="T256" s="5"/>
    </row>
    <row r="257">
      <c r="R257" s="5"/>
      <c r="S257" s="5"/>
      <c r="T257" s="5"/>
    </row>
    <row r="258">
      <c r="R258" s="5"/>
      <c r="S258" s="5"/>
      <c r="T258" s="5"/>
    </row>
    <row r="259">
      <c r="R259" s="5"/>
      <c r="S259" s="5"/>
      <c r="T259" s="5"/>
    </row>
    <row r="260">
      <c r="R260" s="5"/>
      <c r="S260" s="5"/>
      <c r="T260" s="5"/>
    </row>
    <row r="261">
      <c r="R261" s="5"/>
      <c r="S261" s="5"/>
      <c r="T261" s="5"/>
    </row>
    <row r="262">
      <c r="R262" s="5"/>
      <c r="S262" s="5"/>
      <c r="T262" s="5"/>
    </row>
    <row r="263">
      <c r="R263" s="5"/>
      <c r="S263" s="5"/>
      <c r="T263" s="5"/>
    </row>
    <row r="264">
      <c r="R264" s="5"/>
      <c r="S264" s="5"/>
      <c r="T264" s="5"/>
    </row>
    <row r="265">
      <c r="R265" s="5"/>
      <c r="S265" s="5"/>
      <c r="T265" s="5"/>
    </row>
    <row r="266">
      <c r="R266" s="5"/>
      <c r="S266" s="5"/>
      <c r="T266" s="5"/>
    </row>
    <row r="267">
      <c r="R267" s="5"/>
      <c r="S267" s="5"/>
      <c r="T267" s="5"/>
    </row>
    <row r="268">
      <c r="R268" s="5"/>
      <c r="S268" s="5"/>
      <c r="T268" s="5"/>
    </row>
    <row r="269">
      <c r="R269" s="5"/>
      <c r="S269" s="5"/>
      <c r="T269" s="5"/>
    </row>
    <row r="270">
      <c r="R270" s="5"/>
      <c r="S270" s="5"/>
      <c r="T270" s="5"/>
    </row>
    <row r="271">
      <c r="R271" s="5"/>
      <c r="S271" s="5"/>
      <c r="T271" s="5"/>
    </row>
    <row r="272">
      <c r="R272" s="5"/>
      <c r="S272" s="5"/>
      <c r="T272" s="5"/>
    </row>
    <row r="273">
      <c r="R273" s="5"/>
      <c r="S273" s="5"/>
      <c r="T273" s="5"/>
    </row>
    <row r="274">
      <c r="R274" s="5"/>
      <c r="S274" s="5"/>
      <c r="T274" s="5"/>
    </row>
    <row r="275">
      <c r="R275" s="5"/>
      <c r="S275" s="5"/>
      <c r="T275" s="5"/>
    </row>
    <row r="276">
      <c r="R276" s="5"/>
      <c r="S276" s="5"/>
      <c r="T276" s="5"/>
    </row>
    <row r="277">
      <c r="R277" s="5"/>
      <c r="S277" s="5"/>
      <c r="T277" s="5"/>
    </row>
    <row r="278">
      <c r="R278" s="5"/>
      <c r="S278" s="5"/>
      <c r="T278" s="5"/>
    </row>
    <row r="279">
      <c r="R279" s="5"/>
      <c r="S279" s="5"/>
      <c r="T279" s="5"/>
    </row>
    <row r="280">
      <c r="R280" s="5"/>
      <c r="S280" s="5"/>
      <c r="T280" s="5"/>
    </row>
    <row r="281">
      <c r="R281" s="5"/>
      <c r="S281" s="5"/>
      <c r="T281" s="5"/>
    </row>
    <row r="282">
      <c r="R282" s="5"/>
      <c r="S282" s="5"/>
      <c r="T282" s="5"/>
    </row>
    <row r="283">
      <c r="R283" s="5"/>
      <c r="S283" s="5"/>
      <c r="T283" s="5"/>
    </row>
    <row r="284">
      <c r="R284" s="5"/>
      <c r="S284" s="5"/>
      <c r="T284" s="5"/>
    </row>
    <row r="285">
      <c r="R285" s="5"/>
      <c r="S285" s="5"/>
      <c r="T285" s="5"/>
    </row>
    <row r="286">
      <c r="R286" s="5"/>
      <c r="S286" s="5"/>
      <c r="T286" s="5"/>
    </row>
    <row r="287">
      <c r="R287" s="5"/>
      <c r="S287" s="5"/>
      <c r="T287" s="5"/>
    </row>
    <row r="288">
      <c r="R288" s="5"/>
      <c r="S288" s="5"/>
      <c r="T288" s="5"/>
    </row>
    <row r="289">
      <c r="R289" s="5"/>
      <c r="S289" s="5"/>
      <c r="T289" s="5"/>
    </row>
    <row r="290">
      <c r="R290" s="5"/>
      <c r="S290" s="5"/>
      <c r="T290" s="5"/>
    </row>
    <row r="291">
      <c r="R291" s="5"/>
      <c r="S291" s="5"/>
      <c r="T291" s="5"/>
    </row>
    <row r="292">
      <c r="R292" s="5"/>
      <c r="S292" s="5"/>
      <c r="T292" s="5"/>
    </row>
    <row r="293">
      <c r="R293" s="5"/>
      <c r="S293" s="5"/>
      <c r="T293" s="5"/>
    </row>
    <row r="294">
      <c r="R294" s="5"/>
      <c r="S294" s="5"/>
      <c r="T294" s="5"/>
    </row>
    <row r="295">
      <c r="R295" s="5"/>
      <c r="S295" s="5"/>
      <c r="T295" s="5"/>
    </row>
    <row r="296">
      <c r="R296" s="5"/>
      <c r="S296" s="5"/>
      <c r="T296" s="5"/>
    </row>
    <row r="297">
      <c r="R297" s="5"/>
      <c r="S297" s="5"/>
      <c r="T297" s="5"/>
    </row>
    <row r="298">
      <c r="R298" s="5"/>
      <c r="S298" s="5"/>
      <c r="T298" s="5"/>
    </row>
    <row r="299">
      <c r="R299" s="5"/>
      <c r="S299" s="5"/>
      <c r="T299" s="5"/>
    </row>
    <row r="300">
      <c r="R300" s="5"/>
      <c r="S300" s="5"/>
      <c r="T300" s="5"/>
    </row>
    <row r="301">
      <c r="R301" s="5"/>
      <c r="S301" s="5"/>
      <c r="T301" s="5"/>
    </row>
    <row r="302">
      <c r="R302" s="5"/>
      <c r="S302" s="5"/>
      <c r="T302" s="5"/>
    </row>
    <row r="303">
      <c r="R303" s="5"/>
      <c r="S303" s="5"/>
      <c r="T303" s="5"/>
    </row>
    <row r="304">
      <c r="R304" s="5"/>
      <c r="S304" s="5"/>
      <c r="T304" s="5"/>
    </row>
    <row r="305">
      <c r="R305" s="5"/>
      <c r="S305" s="5"/>
      <c r="T305" s="5"/>
    </row>
    <row r="306">
      <c r="R306" s="5"/>
      <c r="S306" s="5"/>
      <c r="T306" s="5"/>
    </row>
    <row r="307">
      <c r="R307" s="5"/>
      <c r="S307" s="5"/>
      <c r="T307" s="5"/>
    </row>
    <row r="308">
      <c r="R308" s="5"/>
      <c r="S308" s="5"/>
      <c r="T308" s="5"/>
    </row>
    <row r="309">
      <c r="R309" s="5"/>
      <c r="S309" s="5"/>
      <c r="T309" s="5"/>
    </row>
    <row r="310">
      <c r="R310" s="5"/>
      <c r="S310" s="5"/>
      <c r="T310" s="5"/>
    </row>
    <row r="311">
      <c r="R311" s="5"/>
      <c r="S311" s="5"/>
      <c r="T311" s="5"/>
    </row>
    <row r="312">
      <c r="R312" s="5"/>
      <c r="S312" s="5"/>
      <c r="T312" s="5"/>
    </row>
    <row r="313">
      <c r="R313" s="5"/>
      <c r="S313" s="5"/>
      <c r="T313" s="5"/>
    </row>
    <row r="314">
      <c r="R314" s="5"/>
      <c r="S314" s="5"/>
      <c r="T314" s="5"/>
    </row>
    <row r="315">
      <c r="R315" s="5"/>
      <c r="S315" s="5"/>
      <c r="T315" s="5"/>
    </row>
    <row r="316">
      <c r="R316" s="5"/>
      <c r="S316" s="5"/>
      <c r="T316" s="5"/>
    </row>
    <row r="317">
      <c r="R317" s="5"/>
      <c r="S317" s="5"/>
      <c r="T317" s="5"/>
    </row>
    <row r="318">
      <c r="R318" s="5"/>
      <c r="S318" s="5"/>
      <c r="T318" s="5"/>
    </row>
    <row r="319">
      <c r="R319" s="5"/>
      <c r="S319" s="5"/>
      <c r="T319" s="5"/>
    </row>
    <row r="320">
      <c r="R320" s="5"/>
      <c r="S320" s="5"/>
      <c r="T320" s="5"/>
    </row>
    <row r="321">
      <c r="R321" s="5"/>
      <c r="S321" s="5"/>
      <c r="T321" s="5"/>
    </row>
    <row r="322">
      <c r="R322" s="5"/>
      <c r="S322" s="5"/>
      <c r="T322" s="5"/>
    </row>
    <row r="323">
      <c r="R323" s="5"/>
      <c r="S323" s="5"/>
      <c r="T323" s="5"/>
    </row>
    <row r="324">
      <c r="R324" s="5"/>
      <c r="S324" s="5"/>
      <c r="T324" s="5"/>
    </row>
    <row r="325">
      <c r="R325" s="5"/>
      <c r="S325" s="5"/>
      <c r="T325" s="5"/>
    </row>
    <row r="326">
      <c r="R326" s="5"/>
      <c r="S326" s="5"/>
      <c r="T326" s="5"/>
    </row>
    <row r="327">
      <c r="R327" s="5"/>
      <c r="S327" s="5"/>
      <c r="T327" s="5"/>
    </row>
    <row r="328">
      <c r="R328" s="5"/>
      <c r="S328" s="5"/>
      <c r="T328" s="5"/>
    </row>
    <row r="329">
      <c r="R329" s="5"/>
      <c r="S329" s="5"/>
      <c r="T329" s="5"/>
    </row>
    <row r="330">
      <c r="R330" s="5"/>
      <c r="S330" s="5"/>
      <c r="T330" s="5"/>
    </row>
    <row r="331">
      <c r="R331" s="5"/>
      <c r="S331" s="5"/>
      <c r="T331" s="5"/>
    </row>
    <row r="332">
      <c r="R332" s="5"/>
      <c r="S332" s="5"/>
      <c r="T332" s="5"/>
    </row>
    <row r="333">
      <c r="R333" s="5"/>
      <c r="S333" s="5"/>
      <c r="T333" s="5"/>
    </row>
    <row r="334">
      <c r="R334" s="5"/>
      <c r="S334" s="5"/>
      <c r="T334" s="5"/>
    </row>
    <row r="335">
      <c r="R335" s="5"/>
      <c r="S335" s="5"/>
      <c r="T335" s="5"/>
    </row>
    <row r="336">
      <c r="R336" s="5"/>
      <c r="S336" s="5"/>
      <c r="T336" s="5"/>
    </row>
    <row r="337">
      <c r="R337" s="5"/>
      <c r="S337" s="5"/>
      <c r="T337" s="5"/>
    </row>
    <row r="338">
      <c r="R338" s="5"/>
      <c r="S338" s="5"/>
      <c r="T338" s="5"/>
    </row>
    <row r="339">
      <c r="R339" s="5"/>
      <c r="S339" s="5"/>
      <c r="T339" s="5"/>
    </row>
    <row r="340">
      <c r="R340" s="5"/>
      <c r="S340" s="5"/>
      <c r="T340" s="5"/>
    </row>
    <row r="341">
      <c r="R341" s="5"/>
      <c r="S341" s="5"/>
      <c r="T341" s="5"/>
    </row>
    <row r="342">
      <c r="R342" s="5"/>
      <c r="S342" s="5"/>
      <c r="T342" s="5"/>
    </row>
    <row r="343">
      <c r="R343" s="5"/>
      <c r="S343" s="5"/>
      <c r="T343" s="5"/>
    </row>
    <row r="344">
      <c r="R344" s="5"/>
      <c r="S344" s="5"/>
      <c r="T344" s="5"/>
    </row>
    <row r="345">
      <c r="R345" s="5"/>
      <c r="S345" s="5"/>
      <c r="T345" s="5"/>
    </row>
    <row r="346">
      <c r="R346" s="5"/>
      <c r="S346" s="5"/>
      <c r="T346" s="5"/>
    </row>
    <row r="347">
      <c r="R347" s="5"/>
      <c r="S347" s="5"/>
      <c r="T347" s="5"/>
    </row>
    <row r="348">
      <c r="R348" s="5"/>
      <c r="S348" s="5"/>
      <c r="T348" s="5"/>
    </row>
    <row r="349">
      <c r="R349" s="5"/>
      <c r="S349" s="5"/>
      <c r="T349" s="5"/>
    </row>
    <row r="350">
      <c r="R350" s="5"/>
      <c r="S350" s="5"/>
      <c r="T350" s="5"/>
    </row>
    <row r="351">
      <c r="R351" s="5"/>
      <c r="S351" s="5"/>
      <c r="T351" s="5"/>
    </row>
    <row r="352">
      <c r="R352" s="5"/>
      <c r="S352" s="5"/>
      <c r="T352" s="5"/>
    </row>
    <row r="353">
      <c r="R353" s="5"/>
      <c r="S353" s="5"/>
      <c r="T353" s="5"/>
    </row>
    <row r="354">
      <c r="R354" s="5"/>
      <c r="S354" s="5"/>
      <c r="T354" s="5"/>
    </row>
    <row r="355">
      <c r="R355" s="5"/>
      <c r="S355" s="5"/>
      <c r="T355" s="5"/>
    </row>
    <row r="356">
      <c r="R356" s="5"/>
      <c r="S356" s="5"/>
      <c r="T356" s="5"/>
    </row>
    <row r="357">
      <c r="R357" s="5"/>
      <c r="S357" s="5"/>
      <c r="T357" s="5"/>
    </row>
    <row r="358">
      <c r="R358" s="5"/>
      <c r="S358" s="5"/>
      <c r="T358" s="5"/>
    </row>
    <row r="359">
      <c r="R359" s="5"/>
      <c r="S359" s="5"/>
      <c r="T359" s="5"/>
    </row>
    <row r="360">
      <c r="R360" s="5"/>
      <c r="S360" s="5"/>
      <c r="T360" s="5"/>
    </row>
    <row r="361">
      <c r="R361" s="5"/>
      <c r="S361" s="5"/>
      <c r="T361" s="5"/>
    </row>
    <row r="362">
      <c r="R362" s="5"/>
      <c r="S362" s="5"/>
      <c r="T362" s="5"/>
    </row>
    <row r="363">
      <c r="R363" s="5"/>
      <c r="S363" s="5"/>
      <c r="T363" s="5"/>
    </row>
    <row r="364">
      <c r="R364" s="5"/>
      <c r="S364" s="5"/>
      <c r="T364" s="5"/>
    </row>
    <row r="365">
      <c r="R365" s="5"/>
      <c r="S365" s="5"/>
      <c r="T365" s="5"/>
    </row>
    <row r="366">
      <c r="R366" s="5"/>
      <c r="S366" s="5"/>
      <c r="T366" s="5"/>
    </row>
    <row r="367">
      <c r="R367" s="5"/>
      <c r="S367" s="5"/>
      <c r="T367" s="5"/>
    </row>
    <row r="368">
      <c r="R368" s="5"/>
      <c r="S368" s="5"/>
      <c r="T368" s="5"/>
    </row>
    <row r="369">
      <c r="R369" s="5"/>
      <c r="S369" s="5"/>
      <c r="T369" s="5"/>
    </row>
    <row r="370">
      <c r="R370" s="5"/>
      <c r="S370" s="5"/>
      <c r="T370" s="5"/>
    </row>
    <row r="371">
      <c r="R371" s="5"/>
      <c r="S371" s="5"/>
      <c r="T371" s="5"/>
    </row>
    <row r="372">
      <c r="R372" s="5"/>
      <c r="S372" s="5"/>
      <c r="T372" s="5"/>
    </row>
    <row r="373">
      <c r="R373" s="5"/>
      <c r="S373" s="5"/>
      <c r="T373" s="5"/>
    </row>
    <row r="374">
      <c r="R374" s="5"/>
      <c r="S374" s="5"/>
      <c r="T374" s="5"/>
    </row>
    <row r="375">
      <c r="R375" s="5"/>
      <c r="S375" s="5"/>
      <c r="T375" s="5"/>
    </row>
    <row r="376">
      <c r="R376" s="5"/>
      <c r="S376" s="5"/>
      <c r="T376" s="5"/>
    </row>
    <row r="377">
      <c r="R377" s="5"/>
      <c r="S377" s="5"/>
      <c r="T377" s="5"/>
    </row>
    <row r="378">
      <c r="R378" s="5"/>
      <c r="S378" s="5"/>
      <c r="T378" s="5"/>
    </row>
    <row r="379">
      <c r="R379" s="5"/>
      <c r="S379" s="5"/>
      <c r="T379" s="5"/>
    </row>
    <row r="380">
      <c r="R380" s="5"/>
      <c r="S380" s="5"/>
      <c r="T380" s="5"/>
    </row>
    <row r="381">
      <c r="R381" s="5"/>
      <c r="S381" s="5"/>
      <c r="T381" s="5"/>
    </row>
    <row r="382">
      <c r="R382" s="5"/>
      <c r="S382" s="5"/>
      <c r="T382" s="5"/>
    </row>
    <row r="383">
      <c r="R383" s="5"/>
      <c r="S383" s="5"/>
      <c r="T383" s="5"/>
    </row>
    <row r="384">
      <c r="R384" s="5"/>
      <c r="S384" s="5"/>
      <c r="T384" s="5"/>
    </row>
    <row r="385">
      <c r="R385" s="5"/>
      <c r="S385" s="5"/>
      <c r="T385" s="5"/>
    </row>
    <row r="386">
      <c r="R386" s="5"/>
      <c r="S386" s="5"/>
      <c r="T386" s="5"/>
    </row>
    <row r="387">
      <c r="R387" s="5"/>
      <c r="S387" s="5"/>
      <c r="T387" s="5"/>
    </row>
    <row r="388">
      <c r="R388" s="5"/>
      <c r="S388" s="5"/>
      <c r="T388" s="5"/>
    </row>
    <row r="389">
      <c r="R389" s="5"/>
      <c r="S389" s="5"/>
      <c r="T389" s="5"/>
    </row>
    <row r="390">
      <c r="R390" s="5"/>
      <c r="S390" s="5"/>
      <c r="T390" s="5"/>
    </row>
    <row r="391">
      <c r="R391" s="5"/>
      <c r="S391" s="5"/>
      <c r="T391" s="5"/>
    </row>
    <row r="392">
      <c r="R392" s="5"/>
      <c r="S392" s="5"/>
      <c r="T392" s="5"/>
    </row>
    <row r="393">
      <c r="R393" s="5"/>
      <c r="S393" s="5"/>
      <c r="T393" s="5"/>
    </row>
    <row r="394">
      <c r="R394" s="5"/>
      <c r="S394" s="5"/>
      <c r="T394" s="5"/>
    </row>
    <row r="395">
      <c r="R395" s="5"/>
      <c r="S395" s="5"/>
      <c r="T395" s="5"/>
    </row>
    <row r="396">
      <c r="R396" s="5"/>
      <c r="S396" s="5"/>
      <c r="T396" s="5"/>
    </row>
    <row r="397">
      <c r="R397" s="5"/>
      <c r="S397" s="5"/>
      <c r="T397" s="5"/>
    </row>
    <row r="398">
      <c r="R398" s="5"/>
      <c r="S398" s="5"/>
      <c r="T398" s="5"/>
    </row>
    <row r="399">
      <c r="R399" s="5"/>
      <c r="S399" s="5"/>
      <c r="T399" s="5"/>
    </row>
    <row r="400">
      <c r="R400" s="5"/>
      <c r="S400" s="5"/>
      <c r="T400" s="5"/>
    </row>
    <row r="401">
      <c r="R401" s="5"/>
      <c r="S401" s="5"/>
      <c r="T401" s="5"/>
    </row>
    <row r="402">
      <c r="R402" s="5"/>
      <c r="S402" s="5"/>
      <c r="T402" s="5"/>
    </row>
    <row r="403">
      <c r="R403" s="5"/>
      <c r="S403" s="5"/>
      <c r="T403" s="5"/>
    </row>
    <row r="404">
      <c r="R404" s="5"/>
      <c r="S404" s="5"/>
      <c r="T404" s="5"/>
    </row>
    <row r="405">
      <c r="R405" s="5"/>
      <c r="S405" s="5"/>
      <c r="T405" s="5"/>
    </row>
    <row r="406">
      <c r="R406" s="5"/>
      <c r="S406" s="5"/>
      <c r="T406" s="5"/>
    </row>
    <row r="407">
      <c r="R407" s="5"/>
      <c r="S407" s="5"/>
      <c r="T407" s="5"/>
    </row>
    <row r="408">
      <c r="R408" s="5"/>
      <c r="S408" s="5"/>
      <c r="T408" s="5"/>
    </row>
    <row r="409">
      <c r="R409" s="5"/>
      <c r="S409" s="5"/>
      <c r="T409" s="5"/>
    </row>
    <row r="410">
      <c r="R410" s="5"/>
      <c r="S410" s="5"/>
      <c r="T410" s="5"/>
    </row>
    <row r="411">
      <c r="R411" s="5"/>
      <c r="S411" s="5"/>
      <c r="T411" s="5"/>
    </row>
    <row r="412">
      <c r="R412" s="5"/>
      <c r="S412" s="5"/>
      <c r="T412" s="5"/>
    </row>
    <row r="413">
      <c r="R413" s="5"/>
      <c r="S413" s="5"/>
      <c r="T413" s="5"/>
    </row>
    <row r="414">
      <c r="R414" s="5"/>
      <c r="S414" s="5"/>
      <c r="T414" s="5"/>
    </row>
    <row r="415">
      <c r="R415" s="5"/>
      <c r="S415" s="5"/>
      <c r="T415" s="5"/>
    </row>
    <row r="416">
      <c r="R416" s="5"/>
      <c r="S416" s="5"/>
      <c r="T416" s="5"/>
    </row>
    <row r="417">
      <c r="R417" s="5"/>
      <c r="S417" s="5"/>
      <c r="T417" s="5"/>
    </row>
    <row r="418">
      <c r="R418" s="5"/>
      <c r="S418" s="5"/>
      <c r="T418" s="5"/>
    </row>
    <row r="419">
      <c r="R419" s="5"/>
      <c r="S419" s="5"/>
      <c r="T419" s="5"/>
    </row>
    <row r="420">
      <c r="R420" s="5"/>
      <c r="S420" s="5"/>
      <c r="T420" s="5"/>
    </row>
    <row r="421">
      <c r="R421" s="5"/>
      <c r="S421" s="5"/>
      <c r="T421" s="5"/>
    </row>
    <row r="422">
      <c r="R422" s="5"/>
      <c r="S422" s="5"/>
      <c r="T422" s="5"/>
    </row>
    <row r="423">
      <c r="R423" s="5"/>
      <c r="S423" s="5"/>
      <c r="T423" s="5"/>
    </row>
    <row r="424">
      <c r="R424" s="5"/>
      <c r="S424" s="5"/>
      <c r="T424" s="5"/>
    </row>
    <row r="425">
      <c r="R425" s="5"/>
      <c r="S425" s="5"/>
      <c r="T425" s="5"/>
    </row>
    <row r="426">
      <c r="R426" s="5"/>
      <c r="S426" s="5"/>
      <c r="T426" s="5"/>
    </row>
    <row r="427">
      <c r="R427" s="5"/>
      <c r="S427" s="5"/>
      <c r="T427" s="5"/>
    </row>
    <row r="428">
      <c r="R428" s="5"/>
      <c r="S428" s="5"/>
      <c r="T428" s="5"/>
    </row>
    <row r="429">
      <c r="R429" s="5"/>
      <c r="S429" s="5"/>
      <c r="T429" s="5"/>
    </row>
    <row r="430">
      <c r="R430" s="5"/>
      <c r="S430" s="5"/>
      <c r="T430" s="5"/>
    </row>
    <row r="431">
      <c r="R431" s="5"/>
      <c r="S431" s="5"/>
      <c r="T431" s="5"/>
    </row>
    <row r="432">
      <c r="R432" s="5"/>
      <c r="S432" s="5"/>
      <c r="T432" s="5"/>
    </row>
    <row r="433">
      <c r="R433" s="5"/>
      <c r="S433" s="5"/>
      <c r="T433" s="5"/>
    </row>
    <row r="434">
      <c r="R434" s="5"/>
      <c r="S434" s="5"/>
      <c r="T434" s="5"/>
    </row>
    <row r="435">
      <c r="R435" s="5"/>
      <c r="S435" s="5"/>
      <c r="T435" s="5"/>
    </row>
    <row r="436">
      <c r="R436" s="5"/>
      <c r="S436" s="5"/>
      <c r="T436" s="5"/>
    </row>
    <row r="437">
      <c r="R437" s="5"/>
      <c r="S437" s="5"/>
      <c r="T437" s="5"/>
    </row>
    <row r="438">
      <c r="R438" s="5"/>
      <c r="S438" s="5"/>
      <c r="T438" s="5"/>
    </row>
    <row r="439">
      <c r="R439" s="5"/>
      <c r="S439" s="5"/>
      <c r="T439" s="5"/>
    </row>
    <row r="440">
      <c r="R440" s="5"/>
      <c r="S440" s="5"/>
      <c r="T440" s="5"/>
    </row>
    <row r="441">
      <c r="R441" s="5"/>
      <c r="S441" s="5"/>
      <c r="T441" s="5"/>
    </row>
    <row r="442">
      <c r="R442" s="5"/>
      <c r="S442" s="5"/>
      <c r="T442" s="5"/>
    </row>
    <row r="443">
      <c r="R443" s="5"/>
      <c r="S443" s="5"/>
      <c r="T443" s="5"/>
    </row>
    <row r="444">
      <c r="R444" s="5"/>
      <c r="S444" s="5"/>
      <c r="T444" s="5"/>
    </row>
    <row r="445">
      <c r="R445" s="5"/>
      <c r="S445" s="5"/>
      <c r="T445" s="5"/>
    </row>
    <row r="446">
      <c r="R446" s="5"/>
      <c r="S446" s="5"/>
      <c r="T446" s="5"/>
    </row>
    <row r="447">
      <c r="R447" s="5"/>
      <c r="S447" s="5"/>
      <c r="T447" s="5"/>
    </row>
    <row r="448">
      <c r="R448" s="5"/>
      <c r="S448" s="5"/>
      <c r="T448" s="5"/>
    </row>
    <row r="449">
      <c r="R449" s="5"/>
      <c r="S449" s="5"/>
      <c r="T449" s="5"/>
    </row>
    <row r="450">
      <c r="R450" s="5"/>
      <c r="S450" s="5"/>
      <c r="T450" s="5"/>
    </row>
    <row r="451">
      <c r="R451" s="5"/>
      <c r="S451" s="5"/>
      <c r="T451" s="5"/>
    </row>
    <row r="452">
      <c r="R452" s="5"/>
      <c r="S452" s="5"/>
      <c r="T452" s="5"/>
    </row>
    <row r="453">
      <c r="R453" s="5"/>
      <c r="S453" s="5"/>
      <c r="T453" s="5"/>
    </row>
    <row r="454">
      <c r="R454" s="5"/>
      <c r="S454" s="5"/>
      <c r="T454" s="5"/>
    </row>
    <row r="455">
      <c r="R455" s="5"/>
      <c r="S455" s="5"/>
      <c r="T455" s="5"/>
    </row>
    <row r="456">
      <c r="R456" s="5"/>
      <c r="S456" s="5"/>
      <c r="T456" s="5"/>
    </row>
    <row r="457">
      <c r="R457" s="5"/>
      <c r="S457" s="5"/>
      <c r="T457" s="5"/>
    </row>
    <row r="458">
      <c r="R458" s="5"/>
      <c r="S458" s="5"/>
      <c r="T458" s="5"/>
    </row>
    <row r="459">
      <c r="R459" s="5"/>
      <c r="S459" s="5"/>
      <c r="T459" s="5"/>
    </row>
    <row r="460">
      <c r="R460" s="5"/>
      <c r="S460" s="5"/>
      <c r="T460" s="5"/>
    </row>
    <row r="461">
      <c r="R461" s="5"/>
      <c r="S461" s="5"/>
      <c r="T461" s="5"/>
    </row>
    <row r="462">
      <c r="R462" s="5"/>
      <c r="S462" s="5"/>
      <c r="T462" s="5"/>
    </row>
    <row r="463">
      <c r="R463" s="5"/>
      <c r="S463" s="5"/>
      <c r="T463" s="5"/>
    </row>
    <row r="464">
      <c r="R464" s="5"/>
      <c r="S464" s="5"/>
      <c r="T464" s="5"/>
    </row>
    <row r="465">
      <c r="R465" s="5"/>
      <c r="S465" s="5"/>
      <c r="T465" s="5"/>
    </row>
    <row r="466">
      <c r="R466" s="5"/>
      <c r="S466" s="5"/>
      <c r="T466" s="5"/>
    </row>
    <row r="467">
      <c r="R467" s="5"/>
      <c r="S467" s="5"/>
      <c r="T467" s="5"/>
    </row>
    <row r="468">
      <c r="R468" s="5"/>
      <c r="S468" s="5"/>
      <c r="T468" s="5"/>
    </row>
    <row r="469">
      <c r="R469" s="5"/>
      <c r="S469" s="5"/>
      <c r="T469" s="5"/>
    </row>
    <row r="470">
      <c r="R470" s="5"/>
      <c r="S470" s="5"/>
      <c r="T470" s="5"/>
    </row>
    <row r="471">
      <c r="R471" s="5"/>
      <c r="S471" s="5"/>
      <c r="T471" s="5"/>
    </row>
    <row r="472">
      <c r="R472" s="5"/>
      <c r="S472" s="5"/>
      <c r="T472" s="5"/>
    </row>
    <row r="473">
      <c r="R473" s="5"/>
      <c r="S473" s="5"/>
      <c r="T473" s="5"/>
    </row>
    <row r="474">
      <c r="R474" s="5"/>
      <c r="S474" s="5"/>
      <c r="T474" s="5"/>
    </row>
    <row r="475">
      <c r="R475" s="5"/>
      <c r="S475" s="5"/>
      <c r="T475" s="5"/>
    </row>
    <row r="476">
      <c r="R476" s="5"/>
      <c r="S476" s="5"/>
      <c r="T476" s="5"/>
    </row>
    <row r="477">
      <c r="R477" s="5"/>
      <c r="S477" s="5"/>
      <c r="T477" s="5"/>
    </row>
    <row r="478">
      <c r="R478" s="5"/>
      <c r="S478" s="5"/>
      <c r="T478" s="5"/>
    </row>
    <row r="479">
      <c r="R479" s="5"/>
      <c r="S479" s="5"/>
      <c r="T479" s="5"/>
    </row>
    <row r="480">
      <c r="R480" s="5"/>
      <c r="S480" s="5"/>
      <c r="T480" s="5"/>
    </row>
    <row r="481">
      <c r="R481" s="5"/>
      <c r="S481" s="5"/>
      <c r="T481" s="5"/>
    </row>
    <row r="482">
      <c r="R482" s="5"/>
      <c r="S482" s="5"/>
      <c r="T482" s="5"/>
    </row>
    <row r="483">
      <c r="R483" s="5"/>
      <c r="S483" s="5"/>
      <c r="T483" s="5"/>
    </row>
    <row r="484">
      <c r="R484" s="5"/>
      <c r="S484" s="5"/>
      <c r="T484" s="5"/>
    </row>
    <row r="485">
      <c r="R485" s="5"/>
      <c r="S485" s="5"/>
      <c r="T485" s="5"/>
    </row>
    <row r="486">
      <c r="R486" s="5"/>
      <c r="S486" s="5"/>
      <c r="T486" s="5"/>
    </row>
    <row r="487">
      <c r="R487" s="5"/>
      <c r="S487" s="5"/>
      <c r="T487" s="5"/>
    </row>
    <row r="488">
      <c r="R488" s="5"/>
      <c r="S488" s="5"/>
      <c r="T488" s="5"/>
    </row>
    <row r="489">
      <c r="R489" s="5"/>
      <c r="S489" s="5"/>
      <c r="T489" s="5"/>
    </row>
    <row r="490">
      <c r="R490" s="5"/>
      <c r="S490" s="5"/>
      <c r="T490" s="5"/>
    </row>
    <row r="491">
      <c r="R491" s="5"/>
      <c r="S491" s="5"/>
      <c r="T491" s="5"/>
    </row>
    <row r="492">
      <c r="R492" s="5"/>
      <c r="S492" s="5"/>
      <c r="T492" s="5"/>
    </row>
    <row r="493">
      <c r="R493" s="5"/>
      <c r="S493" s="5"/>
      <c r="T493" s="5"/>
    </row>
    <row r="494">
      <c r="R494" s="5"/>
      <c r="S494" s="5"/>
      <c r="T494" s="5"/>
    </row>
    <row r="495">
      <c r="R495" s="5"/>
      <c r="S495" s="5"/>
      <c r="T495" s="5"/>
    </row>
    <row r="496">
      <c r="R496" s="5"/>
      <c r="S496" s="5"/>
      <c r="T496" s="5"/>
    </row>
    <row r="497">
      <c r="R497" s="5"/>
      <c r="S497" s="5"/>
      <c r="T497" s="5"/>
    </row>
    <row r="498">
      <c r="R498" s="5"/>
      <c r="S498" s="5"/>
      <c r="T498" s="5"/>
    </row>
    <row r="499">
      <c r="R499" s="5"/>
      <c r="S499" s="5"/>
      <c r="T499" s="5"/>
    </row>
    <row r="500">
      <c r="R500" s="5"/>
      <c r="S500" s="5"/>
      <c r="T500" s="5"/>
    </row>
    <row r="501">
      <c r="R501" s="5"/>
      <c r="S501" s="5"/>
      <c r="T501" s="5"/>
    </row>
    <row r="502">
      <c r="R502" s="5"/>
      <c r="S502" s="5"/>
      <c r="T502" s="5"/>
    </row>
    <row r="503">
      <c r="R503" s="5"/>
      <c r="S503" s="5"/>
      <c r="T503" s="5"/>
    </row>
    <row r="504">
      <c r="R504" s="5"/>
      <c r="S504" s="5"/>
      <c r="T504" s="5"/>
    </row>
    <row r="505">
      <c r="R505" s="5"/>
      <c r="S505" s="5"/>
      <c r="T505" s="5"/>
    </row>
    <row r="506">
      <c r="R506" s="5"/>
      <c r="S506" s="5"/>
      <c r="T506" s="5"/>
    </row>
    <row r="507">
      <c r="R507" s="5"/>
      <c r="S507" s="5"/>
      <c r="T507" s="5"/>
    </row>
    <row r="508">
      <c r="R508" s="5"/>
      <c r="S508" s="5"/>
      <c r="T508" s="5"/>
    </row>
    <row r="509">
      <c r="R509" s="5"/>
      <c r="S509" s="5"/>
      <c r="T509" s="5"/>
    </row>
    <row r="510">
      <c r="R510" s="5"/>
      <c r="S510" s="5"/>
      <c r="T510" s="5"/>
    </row>
    <row r="511">
      <c r="R511" s="5"/>
      <c r="S511" s="5"/>
      <c r="T511" s="5"/>
    </row>
    <row r="512">
      <c r="R512" s="5"/>
      <c r="S512" s="5"/>
      <c r="T512" s="5"/>
    </row>
    <row r="513">
      <c r="R513" s="5"/>
      <c r="S513" s="5"/>
      <c r="T513" s="5"/>
    </row>
    <row r="514">
      <c r="R514" s="5"/>
      <c r="S514" s="5"/>
      <c r="T514" s="5"/>
    </row>
    <row r="515">
      <c r="R515" s="5"/>
      <c r="S515" s="5"/>
      <c r="T515" s="5"/>
    </row>
    <row r="516">
      <c r="R516" s="5"/>
      <c r="S516" s="5"/>
      <c r="T516" s="5"/>
    </row>
    <row r="517">
      <c r="R517" s="5"/>
      <c r="S517" s="5"/>
      <c r="T517" s="5"/>
    </row>
    <row r="518">
      <c r="R518" s="5"/>
      <c r="S518" s="5"/>
      <c r="T518" s="5"/>
    </row>
    <row r="519">
      <c r="R519" s="5"/>
      <c r="S519" s="5"/>
      <c r="T519" s="5"/>
    </row>
    <row r="520">
      <c r="R520" s="5"/>
      <c r="S520" s="5"/>
      <c r="T520" s="5"/>
    </row>
    <row r="521">
      <c r="R521" s="5"/>
      <c r="S521" s="5"/>
      <c r="T521" s="5"/>
    </row>
    <row r="522">
      <c r="R522" s="5"/>
      <c r="S522" s="5"/>
      <c r="T522" s="5"/>
    </row>
    <row r="523">
      <c r="R523" s="5"/>
      <c r="S523" s="5"/>
      <c r="T523" s="5"/>
    </row>
    <row r="524">
      <c r="R524" s="5"/>
      <c r="S524" s="5"/>
      <c r="T524" s="5"/>
    </row>
    <row r="525">
      <c r="R525" s="5"/>
      <c r="S525" s="5"/>
      <c r="T525" s="5"/>
    </row>
    <row r="526">
      <c r="R526" s="5"/>
      <c r="S526" s="5"/>
      <c r="T526" s="5"/>
    </row>
    <row r="527">
      <c r="R527" s="5"/>
      <c r="S527" s="5"/>
      <c r="T527" s="5"/>
    </row>
    <row r="528">
      <c r="R528" s="5"/>
      <c r="S528" s="5"/>
      <c r="T528" s="5"/>
    </row>
    <row r="529">
      <c r="R529" s="5"/>
      <c r="S529" s="5"/>
      <c r="T529" s="5"/>
    </row>
    <row r="530">
      <c r="R530" s="5"/>
      <c r="S530" s="5"/>
      <c r="T530" s="5"/>
    </row>
    <row r="531">
      <c r="R531" s="5"/>
      <c r="S531" s="5"/>
      <c r="T531" s="5"/>
    </row>
    <row r="532">
      <c r="R532" s="5"/>
      <c r="S532" s="5"/>
      <c r="T532" s="5"/>
    </row>
    <row r="533">
      <c r="R533" s="5"/>
      <c r="S533" s="5"/>
      <c r="T533" s="5"/>
    </row>
    <row r="534">
      <c r="R534" s="5"/>
      <c r="S534" s="5"/>
      <c r="T534" s="5"/>
    </row>
    <row r="535">
      <c r="R535" s="5"/>
      <c r="S535" s="5"/>
      <c r="T535" s="5"/>
    </row>
    <row r="536">
      <c r="R536" s="5"/>
      <c r="S536" s="5"/>
      <c r="T536" s="5"/>
    </row>
    <row r="537">
      <c r="R537" s="5"/>
      <c r="S537" s="5"/>
      <c r="T537" s="5"/>
    </row>
    <row r="538">
      <c r="R538" s="5"/>
      <c r="S538" s="5"/>
      <c r="T538" s="5"/>
    </row>
    <row r="539">
      <c r="R539" s="5"/>
      <c r="S539" s="5"/>
      <c r="T539" s="5"/>
    </row>
    <row r="540">
      <c r="R540" s="5"/>
      <c r="S540" s="5"/>
      <c r="T540" s="5"/>
    </row>
    <row r="541">
      <c r="R541" s="5"/>
      <c r="S541" s="5"/>
      <c r="T541" s="5"/>
    </row>
    <row r="542">
      <c r="R542" s="5"/>
      <c r="S542" s="5"/>
      <c r="T542" s="5"/>
    </row>
    <row r="543">
      <c r="R543" s="5"/>
      <c r="S543" s="5"/>
      <c r="T543" s="5"/>
    </row>
    <row r="544">
      <c r="R544" s="5"/>
      <c r="S544" s="5"/>
      <c r="T544" s="5"/>
    </row>
    <row r="545">
      <c r="R545" s="5"/>
      <c r="S545" s="5"/>
      <c r="T545" s="5"/>
    </row>
    <row r="546">
      <c r="R546" s="5"/>
      <c r="S546" s="5"/>
      <c r="T546" s="5"/>
    </row>
    <row r="547">
      <c r="R547" s="5"/>
      <c r="S547" s="5"/>
      <c r="T547" s="5"/>
    </row>
    <row r="548">
      <c r="R548" s="5"/>
      <c r="S548" s="5"/>
      <c r="T548" s="5"/>
    </row>
    <row r="549">
      <c r="R549" s="5"/>
      <c r="S549" s="5"/>
      <c r="T549" s="5"/>
    </row>
    <row r="550">
      <c r="R550" s="5"/>
      <c r="S550" s="5"/>
      <c r="T550" s="5"/>
    </row>
    <row r="551">
      <c r="R551" s="5"/>
      <c r="S551" s="5"/>
      <c r="T551" s="5"/>
    </row>
    <row r="552">
      <c r="R552" s="5"/>
      <c r="S552" s="5"/>
      <c r="T552" s="5"/>
    </row>
    <row r="553">
      <c r="R553" s="5"/>
      <c r="S553" s="5"/>
      <c r="T553" s="5"/>
    </row>
    <row r="554">
      <c r="R554" s="5"/>
      <c r="S554" s="5"/>
      <c r="T554" s="5"/>
    </row>
    <row r="555">
      <c r="R555" s="5"/>
      <c r="S555" s="5"/>
      <c r="T555" s="5"/>
    </row>
    <row r="556">
      <c r="R556" s="5"/>
      <c r="S556" s="5"/>
      <c r="T556" s="5"/>
    </row>
    <row r="557">
      <c r="R557" s="5"/>
      <c r="S557" s="5"/>
      <c r="T557" s="5"/>
    </row>
    <row r="558">
      <c r="R558" s="5"/>
      <c r="S558" s="5"/>
      <c r="T558" s="5"/>
    </row>
    <row r="559">
      <c r="R559" s="5"/>
      <c r="S559" s="5"/>
      <c r="T559" s="5"/>
    </row>
    <row r="560">
      <c r="R560" s="5"/>
      <c r="S560" s="5"/>
      <c r="T560" s="5"/>
    </row>
    <row r="561">
      <c r="R561" s="5"/>
      <c r="S561" s="5"/>
      <c r="T561" s="5"/>
    </row>
    <row r="562">
      <c r="R562" s="5"/>
      <c r="S562" s="5"/>
      <c r="T562" s="5"/>
    </row>
    <row r="563">
      <c r="R563" s="5"/>
      <c r="S563" s="5"/>
      <c r="T563" s="5"/>
    </row>
    <row r="564">
      <c r="R564" s="5"/>
      <c r="S564" s="5"/>
      <c r="T564" s="5"/>
    </row>
    <row r="565">
      <c r="R565" s="5"/>
      <c r="S565" s="5"/>
      <c r="T565" s="5"/>
    </row>
    <row r="566">
      <c r="R566" s="5"/>
      <c r="S566" s="5"/>
      <c r="T566" s="5"/>
    </row>
    <row r="567">
      <c r="R567" s="5"/>
      <c r="S567" s="5"/>
      <c r="T567" s="5"/>
    </row>
    <row r="568">
      <c r="R568" s="5"/>
      <c r="S568" s="5"/>
      <c r="T568" s="5"/>
    </row>
    <row r="569">
      <c r="R569" s="5"/>
      <c r="S569" s="5"/>
      <c r="T569" s="5"/>
    </row>
    <row r="570">
      <c r="R570" s="5"/>
      <c r="S570" s="5"/>
      <c r="T570" s="5"/>
    </row>
    <row r="571">
      <c r="R571" s="5"/>
      <c r="S571" s="5"/>
      <c r="T571" s="5"/>
    </row>
    <row r="572">
      <c r="R572" s="5"/>
      <c r="S572" s="5"/>
      <c r="T572" s="5"/>
    </row>
    <row r="573">
      <c r="R573" s="5"/>
      <c r="S573" s="5"/>
      <c r="T573" s="5"/>
    </row>
    <row r="574">
      <c r="R574" s="5"/>
      <c r="S574" s="5"/>
      <c r="T574" s="5"/>
    </row>
    <row r="575">
      <c r="R575" s="5"/>
      <c r="S575" s="5"/>
      <c r="T575" s="5"/>
    </row>
    <row r="576">
      <c r="R576" s="5"/>
      <c r="S576" s="5"/>
      <c r="T576" s="5"/>
    </row>
    <row r="577">
      <c r="R577" s="5"/>
      <c r="S577" s="5"/>
      <c r="T577" s="5"/>
    </row>
    <row r="578">
      <c r="R578" s="5"/>
      <c r="S578" s="5"/>
      <c r="T578" s="5"/>
    </row>
    <row r="579">
      <c r="R579" s="5"/>
      <c r="S579" s="5"/>
      <c r="T579" s="5"/>
    </row>
    <row r="580">
      <c r="R580" s="5"/>
      <c r="S580" s="5"/>
      <c r="T580" s="5"/>
    </row>
    <row r="581">
      <c r="R581" s="5"/>
      <c r="S581" s="5"/>
      <c r="T581" s="5"/>
    </row>
    <row r="582">
      <c r="R582" s="5"/>
      <c r="S582" s="5"/>
      <c r="T582" s="5"/>
    </row>
    <row r="583">
      <c r="R583" s="5"/>
      <c r="S583" s="5"/>
      <c r="T583" s="5"/>
    </row>
    <row r="584">
      <c r="R584" s="5"/>
      <c r="S584" s="5"/>
      <c r="T584" s="5"/>
    </row>
    <row r="585">
      <c r="R585" s="5"/>
      <c r="S585" s="5"/>
      <c r="T585" s="5"/>
    </row>
    <row r="586">
      <c r="R586" s="5"/>
      <c r="S586" s="5"/>
      <c r="T586" s="5"/>
    </row>
    <row r="587">
      <c r="R587" s="5"/>
      <c r="S587" s="5"/>
      <c r="T587" s="5"/>
    </row>
    <row r="588">
      <c r="R588" s="5"/>
      <c r="S588" s="5"/>
      <c r="T588" s="5"/>
    </row>
    <row r="589">
      <c r="R589" s="5"/>
      <c r="S589" s="5"/>
      <c r="T589" s="5"/>
    </row>
    <row r="590">
      <c r="R590" s="5"/>
      <c r="S590" s="5"/>
      <c r="T590" s="5"/>
    </row>
    <row r="591">
      <c r="R591" s="5"/>
      <c r="S591" s="5"/>
      <c r="T591" s="5"/>
    </row>
    <row r="592">
      <c r="R592" s="5"/>
      <c r="S592" s="5"/>
      <c r="T592" s="5"/>
    </row>
    <row r="593">
      <c r="R593" s="5"/>
      <c r="S593" s="5"/>
      <c r="T593" s="5"/>
    </row>
    <row r="594">
      <c r="R594" s="5"/>
      <c r="S594" s="5"/>
      <c r="T594" s="5"/>
    </row>
    <row r="595">
      <c r="R595" s="5"/>
      <c r="S595" s="5"/>
      <c r="T595" s="5"/>
    </row>
    <row r="596">
      <c r="R596" s="5"/>
      <c r="S596" s="5"/>
      <c r="T596" s="5"/>
    </row>
    <row r="597">
      <c r="R597" s="5"/>
      <c r="S597" s="5"/>
      <c r="T597" s="5"/>
    </row>
    <row r="598">
      <c r="R598" s="5"/>
      <c r="S598" s="5"/>
      <c r="T598" s="5"/>
    </row>
    <row r="599">
      <c r="R599" s="5"/>
      <c r="S599" s="5"/>
      <c r="T599" s="5"/>
    </row>
    <row r="600">
      <c r="R600" s="5"/>
      <c r="S600" s="5"/>
      <c r="T600" s="5"/>
    </row>
    <row r="601">
      <c r="R601" s="5"/>
      <c r="S601" s="5"/>
      <c r="T601" s="5"/>
    </row>
    <row r="602">
      <c r="R602" s="5"/>
      <c r="S602" s="5"/>
      <c r="T602" s="5"/>
    </row>
    <row r="603">
      <c r="R603" s="5"/>
      <c r="S603" s="5"/>
      <c r="T603" s="5"/>
    </row>
    <row r="604">
      <c r="R604" s="5"/>
      <c r="S604" s="5"/>
      <c r="T604" s="5"/>
    </row>
    <row r="605">
      <c r="R605" s="5"/>
      <c r="S605" s="5"/>
      <c r="T605" s="5"/>
    </row>
    <row r="606">
      <c r="R606" s="5"/>
      <c r="S606" s="5"/>
      <c r="T606" s="5"/>
    </row>
    <row r="607">
      <c r="R607" s="5"/>
      <c r="S607" s="5"/>
      <c r="T607" s="5"/>
    </row>
    <row r="608">
      <c r="R608" s="5"/>
      <c r="S608" s="5"/>
      <c r="T608" s="5"/>
    </row>
    <row r="609">
      <c r="R609" s="5"/>
      <c r="S609" s="5"/>
      <c r="T609" s="5"/>
    </row>
    <row r="610">
      <c r="R610" s="5"/>
      <c r="S610" s="5"/>
      <c r="T610" s="5"/>
    </row>
    <row r="611">
      <c r="R611" s="5"/>
      <c r="S611" s="5"/>
      <c r="T611" s="5"/>
    </row>
    <row r="612">
      <c r="R612" s="5"/>
      <c r="S612" s="5"/>
      <c r="T612" s="5"/>
    </row>
    <row r="613">
      <c r="R613" s="5"/>
      <c r="S613" s="5"/>
      <c r="T613" s="5"/>
    </row>
    <row r="614">
      <c r="R614" s="5"/>
      <c r="S614" s="5"/>
      <c r="T614" s="5"/>
    </row>
    <row r="615">
      <c r="R615" s="5"/>
      <c r="S615" s="5"/>
      <c r="T615" s="5"/>
    </row>
    <row r="616">
      <c r="R616" s="5"/>
      <c r="S616" s="5"/>
      <c r="T616" s="5"/>
    </row>
    <row r="617">
      <c r="R617" s="5"/>
      <c r="S617" s="5"/>
      <c r="T617" s="5"/>
    </row>
    <row r="618">
      <c r="R618" s="5"/>
      <c r="S618" s="5"/>
      <c r="T618" s="5"/>
    </row>
    <row r="619">
      <c r="R619" s="5"/>
      <c r="S619" s="5"/>
      <c r="T619" s="5"/>
    </row>
    <row r="620">
      <c r="R620" s="5"/>
      <c r="S620" s="5"/>
      <c r="T620" s="5"/>
    </row>
    <row r="621">
      <c r="R621" s="5"/>
      <c r="S621" s="5"/>
      <c r="T621" s="5"/>
    </row>
    <row r="622">
      <c r="R622" s="5"/>
      <c r="S622" s="5"/>
      <c r="T622" s="5"/>
    </row>
    <row r="623">
      <c r="R623" s="5"/>
      <c r="S623" s="5"/>
      <c r="T623" s="5"/>
    </row>
    <row r="624">
      <c r="R624" s="5"/>
      <c r="S624" s="5"/>
      <c r="T624" s="5"/>
    </row>
    <row r="625">
      <c r="R625" s="5"/>
      <c r="S625" s="5"/>
      <c r="T625" s="5"/>
    </row>
    <row r="626">
      <c r="R626" s="5"/>
      <c r="S626" s="5"/>
      <c r="T626" s="5"/>
    </row>
    <row r="627">
      <c r="R627" s="5"/>
      <c r="S627" s="5"/>
      <c r="T627" s="5"/>
    </row>
    <row r="628">
      <c r="R628" s="5"/>
      <c r="S628" s="5"/>
      <c r="T628" s="5"/>
    </row>
    <row r="629">
      <c r="R629" s="5"/>
      <c r="S629" s="5"/>
      <c r="T629" s="5"/>
    </row>
    <row r="630">
      <c r="R630" s="5"/>
      <c r="S630" s="5"/>
      <c r="T630" s="5"/>
    </row>
    <row r="631">
      <c r="R631" s="5"/>
      <c r="S631" s="5"/>
      <c r="T631" s="5"/>
    </row>
    <row r="632">
      <c r="R632" s="5"/>
      <c r="S632" s="5"/>
      <c r="T632" s="5"/>
    </row>
    <row r="633">
      <c r="R633" s="5"/>
      <c r="S633" s="5"/>
      <c r="T633" s="5"/>
    </row>
    <row r="634">
      <c r="R634" s="5"/>
      <c r="S634" s="5"/>
      <c r="T634" s="5"/>
    </row>
    <row r="635">
      <c r="R635" s="5"/>
      <c r="S635" s="5"/>
      <c r="T635" s="5"/>
    </row>
    <row r="636">
      <c r="R636" s="5"/>
      <c r="S636" s="5"/>
      <c r="T636" s="5"/>
    </row>
    <row r="637">
      <c r="R637" s="5"/>
      <c r="S637" s="5"/>
      <c r="T637" s="5"/>
    </row>
    <row r="638">
      <c r="R638" s="5"/>
      <c r="S638" s="5"/>
      <c r="T638" s="5"/>
    </row>
    <row r="639">
      <c r="R639" s="5"/>
      <c r="S639" s="5"/>
      <c r="T639" s="5"/>
    </row>
    <row r="640">
      <c r="R640" s="5"/>
      <c r="S640" s="5"/>
      <c r="T640" s="5"/>
    </row>
    <row r="641">
      <c r="R641" s="5"/>
      <c r="S641" s="5"/>
      <c r="T641" s="5"/>
    </row>
    <row r="642">
      <c r="R642" s="5"/>
      <c r="S642" s="5"/>
      <c r="T642" s="5"/>
    </row>
    <row r="643">
      <c r="R643" s="5"/>
      <c r="S643" s="5"/>
      <c r="T643" s="5"/>
    </row>
    <row r="644">
      <c r="R644" s="5"/>
      <c r="S644" s="5"/>
      <c r="T644" s="5"/>
    </row>
    <row r="645">
      <c r="R645" s="5"/>
      <c r="S645" s="5"/>
      <c r="T645" s="5"/>
    </row>
    <row r="646">
      <c r="R646" s="5"/>
      <c r="S646" s="5"/>
      <c r="T646" s="5"/>
    </row>
    <row r="647">
      <c r="R647" s="5"/>
      <c r="S647" s="5"/>
      <c r="T647" s="5"/>
    </row>
    <row r="648">
      <c r="R648" s="5"/>
      <c r="S648" s="5"/>
      <c r="T648" s="5"/>
    </row>
    <row r="649">
      <c r="R649" s="5"/>
      <c r="S649" s="5"/>
      <c r="T649" s="5"/>
    </row>
    <row r="650">
      <c r="R650" s="5"/>
      <c r="S650" s="5"/>
      <c r="T650" s="5"/>
    </row>
    <row r="651">
      <c r="R651" s="5"/>
      <c r="S651" s="5"/>
      <c r="T651" s="5"/>
    </row>
    <row r="652">
      <c r="R652" s="5"/>
      <c r="S652" s="5"/>
      <c r="T652" s="5"/>
    </row>
    <row r="653">
      <c r="R653" s="5"/>
      <c r="S653" s="5"/>
      <c r="T653" s="5"/>
    </row>
    <row r="654">
      <c r="R654" s="5"/>
      <c r="S654" s="5"/>
      <c r="T654" s="5"/>
    </row>
    <row r="655">
      <c r="R655" s="5"/>
      <c r="S655" s="5"/>
      <c r="T655" s="5"/>
    </row>
    <row r="656">
      <c r="R656" s="5"/>
      <c r="S656" s="5"/>
      <c r="T656" s="5"/>
    </row>
    <row r="657">
      <c r="R657" s="5"/>
      <c r="S657" s="5"/>
      <c r="T657" s="5"/>
    </row>
    <row r="658">
      <c r="R658" s="5"/>
      <c r="S658" s="5"/>
      <c r="T658" s="5"/>
    </row>
    <row r="659">
      <c r="R659" s="5"/>
      <c r="S659" s="5"/>
      <c r="T659" s="5"/>
    </row>
    <row r="660">
      <c r="R660" s="5"/>
      <c r="S660" s="5"/>
      <c r="T660" s="5"/>
    </row>
    <row r="661">
      <c r="R661" s="5"/>
      <c r="S661" s="5"/>
      <c r="T661" s="5"/>
    </row>
    <row r="662">
      <c r="R662" s="5"/>
      <c r="S662" s="5"/>
      <c r="T662" s="5"/>
    </row>
    <row r="663">
      <c r="R663" s="5"/>
      <c r="S663" s="5"/>
      <c r="T663" s="5"/>
    </row>
    <row r="664">
      <c r="R664" s="5"/>
      <c r="S664" s="5"/>
      <c r="T664" s="5"/>
    </row>
    <row r="665">
      <c r="R665" s="5"/>
      <c r="S665" s="5"/>
      <c r="T665" s="5"/>
    </row>
    <row r="666">
      <c r="R666" s="5"/>
      <c r="S666" s="5"/>
      <c r="T666" s="5"/>
    </row>
    <row r="667">
      <c r="R667" s="5"/>
      <c r="S667" s="5"/>
      <c r="T667" s="5"/>
    </row>
    <row r="668">
      <c r="R668" s="5"/>
      <c r="S668" s="5"/>
      <c r="T668" s="5"/>
    </row>
    <row r="669">
      <c r="R669" s="5"/>
      <c r="S669" s="5"/>
      <c r="T669" s="5"/>
    </row>
    <row r="670">
      <c r="R670" s="5"/>
      <c r="S670" s="5"/>
      <c r="T670" s="5"/>
    </row>
    <row r="671">
      <c r="R671" s="5"/>
      <c r="S671" s="5"/>
      <c r="T671" s="5"/>
    </row>
    <row r="672">
      <c r="R672" s="5"/>
      <c r="S672" s="5"/>
      <c r="T672" s="5"/>
    </row>
    <row r="673">
      <c r="R673" s="5"/>
      <c r="S673" s="5"/>
      <c r="T673" s="5"/>
    </row>
    <row r="674">
      <c r="R674" s="5"/>
      <c r="S674" s="5"/>
      <c r="T674" s="5"/>
    </row>
    <row r="675">
      <c r="R675" s="5"/>
      <c r="S675" s="5"/>
      <c r="T675" s="5"/>
    </row>
    <row r="676">
      <c r="R676" s="5"/>
      <c r="S676" s="5"/>
      <c r="T676" s="5"/>
    </row>
    <row r="677">
      <c r="R677" s="5"/>
      <c r="S677" s="5"/>
      <c r="T677" s="5"/>
    </row>
    <row r="678">
      <c r="R678" s="5"/>
      <c r="S678" s="5"/>
      <c r="T678" s="5"/>
    </row>
    <row r="679">
      <c r="R679" s="5"/>
      <c r="S679" s="5"/>
      <c r="T679" s="5"/>
    </row>
    <row r="680">
      <c r="R680" s="5"/>
      <c r="S680" s="5"/>
      <c r="T680" s="5"/>
    </row>
    <row r="681">
      <c r="R681" s="5"/>
      <c r="S681" s="5"/>
      <c r="T681" s="5"/>
    </row>
    <row r="682">
      <c r="R682" s="5"/>
      <c r="S682" s="5"/>
      <c r="T682" s="5"/>
    </row>
    <row r="683">
      <c r="R683" s="5"/>
      <c r="S683" s="5"/>
      <c r="T683" s="5"/>
    </row>
    <row r="684">
      <c r="R684" s="5"/>
      <c r="S684" s="5"/>
      <c r="T684" s="5"/>
    </row>
    <row r="685">
      <c r="R685" s="5"/>
      <c r="S685" s="5"/>
      <c r="T685" s="5"/>
    </row>
    <row r="686">
      <c r="R686" s="5"/>
      <c r="S686" s="5"/>
      <c r="T686" s="5"/>
    </row>
    <row r="687">
      <c r="R687" s="5"/>
      <c r="S687" s="5"/>
      <c r="T687" s="5"/>
    </row>
    <row r="688">
      <c r="R688" s="5"/>
      <c r="S688" s="5"/>
      <c r="T688" s="5"/>
    </row>
    <row r="689">
      <c r="R689" s="5"/>
      <c r="S689" s="5"/>
      <c r="T689" s="5"/>
    </row>
    <row r="690">
      <c r="R690" s="5"/>
      <c r="S690" s="5"/>
      <c r="T690" s="5"/>
    </row>
    <row r="691">
      <c r="R691" s="5"/>
      <c r="S691" s="5"/>
      <c r="T691" s="5"/>
    </row>
    <row r="692">
      <c r="R692" s="5"/>
      <c r="S692" s="5"/>
      <c r="T692" s="5"/>
    </row>
    <row r="693">
      <c r="R693" s="5"/>
      <c r="S693" s="5"/>
      <c r="T693" s="5"/>
    </row>
    <row r="694">
      <c r="R694" s="5"/>
      <c r="S694" s="5"/>
      <c r="T694" s="5"/>
    </row>
    <row r="695">
      <c r="R695" s="5"/>
      <c r="S695" s="5"/>
      <c r="T695" s="5"/>
    </row>
    <row r="696">
      <c r="R696" s="5"/>
      <c r="S696" s="5"/>
      <c r="T696" s="5"/>
    </row>
    <row r="697">
      <c r="R697" s="5"/>
      <c r="S697" s="5"/>
      <c r="T697" s="5"/>
    </row>
    <row r="698">
      <c r="R698" s="5"/>
      <c r="S698" s="5"/>
      <c r="T698" s="5"/>
    </row>
    <row r="699">
      <c r="R699" s="5"/>
      <c r="S699" s="5"/>
      <c r="T699" s="5"/>
    </row>
    <row r="700">
      <c r="R700" s="5"/>
      <c r="S700" s="5"/>
      <c r="T700" s="5"/>
    </row>
    <row r="701">
      <c r="R701" s="5"/>
      <c r="S701" s="5"/>
      <c r="T701" s="5"/>
    </row>
    <row r="702">
      <c r="R702" s="5"/>
      <c r="S702" s="5"/>
      <c r="T702" s="5"/>
    </row>
    <row r="703">
      <c r="R703" s="5"/>
      <c r="S703" s="5"/>
      <c r="T703" s="5"/>
    </row>
    <row r="704">
      <c r="R704" s="5"/>
      <c r="S704" s="5"/>
      <c r="T704" s="5"/>
    </row>
    <row r="705">
      <c r="R705" s="5"/>
      <c r="S705" s="5"/>
      <c r="T705" s="5"/>
    </row>
    <row r="706">
      <c r="R706" s="5"/>
      <c r="S706" s="5"/>
      <c r="T706" s="5"/>
    </row>
    <row r="707">
      <c r="R707" s="5"/>
      <c r="S707" s="5"/>
      <c r="T707" s="5"/>
    </row>
    <row r="708">
      <c r="R708" s="5"/>
      <c r="S708" s="5"/>
      <c r="T708" s="5"/>
    </row>
    <row r="709">
      <c r="R709" s="5"/>
      <c r="S709" s="5"/>
      <c r="T709" s="5"/>
    </row>
    <row r="710">
      <c r="R710" s="5"/>
      <c r="S710" s="5"/>
      <c r="T710" s="5"/>
    </row>
    <row r="711">
      <c r="R711" s="5"/>
      <c r="S711" s="5"/>
      <c r="T711" s="5"/>
    </row>
    <row r="712">
      <c r="R712" s="5"/>
      <c r="S712" s="5"/>
      <c r="T712" s="5"/>
    </row>
    <row r="713">
      <c r="R713" s="5"/>
      <c r="S713" s="5"/>
      <c r="T713" s="5"/>
    </row>
    <row r="714">
      <c r="R714" s="5"/>
      <c r="S714" s="5"/>
      <c r="T714" s="5"/>
    </row>
    <row r="715">
      <c r="R715" s="5"/>
      <c r="S715" s="5"/>
      <c r="T715" s="5"/>
    </row>
    <row r="716">
      <c r="R716" s="5"/>
      <c r="S716" s="5"/>
      <c r="T716" s="5"/>
    </row>
    <row r="717">
      <c r="R717" s="5"/>
      <c r="S717" s="5"/>
      <c r="T717" s="5"/>
    </row>
    <row r="718">
      <c r="R718" s="5"/>
      <c r="S718" s="5"/>
      <c r="T718" s="5"/>
    </row>
    <row r="719">
      <c r="R719" s="5"/>
      <c r="S719" s="5"/>
      <c r="T719" s="5"/>
    </row>
    <row r="720">
      <c r="R720" s="5"/>
      <c r="S720" s="5"/>
      <c r="T720" s="5"/>
    </row>
    <row r="721">
      <c r="R721" s="5"/>
      <c r="S721" s="5"/>
      <c r="T721" s="5"/>
    </row>
    <row r="722">
      <c r="R722" s="5"/>
      <c r="S722" s="5"/>
      <c r="T722" s="5"/>
    </row>
    <row r="723">
      <c r="R723" s="5"/>
      <c r="S723" s="5"/>
      <c r="T723" s="5"/>
    </row>
    <row r="724">
      <c r="R724" s="5"/>
      <c r="S724" s="5"/>
      <c r="T724" s="5"/>
    </row>
    <row r="725">
      <c r="R725" s="5"/>
      <c r="S725" s="5"/>
      <c r="T725" s="5"/>
    </row>
    <row r="726">
      <c r="R726" s="5"/>
      <c r="S726" s="5"/>
      <c r="T726" s="5"/>
    </row>
    <row r="727">
      <c r="R727" s="5"/>
      <c r="S727" s="5"/>
      <c r="T727" s="5"/>
    </row>
    <row r="728">
      <c r="R728" s="5"/>
      <c r="S728" s="5"/>
      <c r="T728" s="5"/>
    </row>
    <row r="729">
      <c r="R729" s="5"/>
      <c r="S729" s="5"/>
      <c r="T729" s="5"/>
    </row>
    <row r="730">
      <c r="R730" s="5"/>
      <c r="S730" s="5"/>
      <c r="T730" s="5"/>
    </row>
    <row r="731">
      <c r="R731" s="5"/>
      <c r="S731" s="5"/>
      <c r="T731" s="5"/>
    </row>
    <row r="732">
      <c r="R732" s="5"/>
      <c r="S732" s="5"/>
      <c r="T732" s="5"/>
    </row>
    <row r="733">
      <c r="R733" s="5"/>
      <c r="S733" s="5"/>
      <c r="T733" s="5"/>
    </row>
    <row r="734">
      <c r="R734" s="5"/>
      <c r="S734" s="5"/>
      <c r="T734" s="5"/>
    </row>
    <row r="735">
      <c r="R735" s="5"/>
      <c r="S735" s="5"/>
      <c r="T735" s="5"/>
    </row>
    <row r="736">
      <c r="R736" s="5"/>
      <c r="S736" s="5"/>
      <c r="T736" s="5"/>
    </row>
    <row r="737">
      <c r="R737" s="5"/>
      <c r="S737" s="5"/>
      <c r="T737" s="5"/>
    </row>
    <row r="738">
      <c r="R738" s="5"/>
      <c r="S738" s="5"/>
      <c r="T738" s="5"/>
    </row>
    <row r="739">
      <c r="R739" s="5"/>
      <c r="S739" s="5"/>
      <c r="T739" s="5"/>
    </row>
    <row r="740">
      <c r="R740" s="5"/>
      <c r="S740" s="5"/>
      <c r="T740" s="5"/>
    </row>
    <row r="741">
      <c r="R741" s="5"/>
      <c r="S741" s="5"/>
      <c r="T741" s="5"/>
    </row>
    <row r="742">
      <c r="R742" s="5"/>
      <c r="S742" s="5"/>
      <c r="T742" s="5"/>
    </row>
    <row r="743">
      <c r="R743" s="5"/>
      <c r="S743" s="5"/>
      <c r="T743" s="5"/>
    </row>
    <row r="744">
      <c r="R744" s="5"/>
      <c r="S744" s="5"/>
      <c r="T744" s="5"/>
    </row>
    <row r="745">
      <c r="R745" s="5"/>
      <c r="S745" s="5"/>
      <c r="T745" s="5"/>
    </row>
    <row r="746">
      <c r="R746" s="5"/>
      <c r="S746" s="5"/>
      <c r="T746" s="5"/>
    </row>
    <row r="747">
      <c r="R747" s="5"/>
      <c r="S747" s="5"/>
      <c r="T747" s="5"/>
    </row>
    <row r="748">
      <c r="R748" s="5"/>
      <c r="S748" s="5"/>
      <c r="T748" s="5"/>
    </row>
    <row r="749">
      <c r="R749" s="5"/>
      <c r="S749" s="5"/>
      <c r="T749" s="5"/>
    </row>
    <row r="750">
      <c r="R750" s="5"/>
      <c r="S750" s="5"/>
      <c r="T750" s="5"/>
    </row>
    <row r="751">
      <c r="R751" s="5"/>
      <c r="S751" s="5"/>
      <c r="T751" s="5"/>
    </row>
    <row r="752">
      <c r="R752" s="5"/>
      <c r="S752" s="5"/>
      <c r="T752" s="5"/>
    </row>
    <row r="753">
      <c r="R753" s="5"/>
      <c r="S753" s="5"/>
      <c r="T753" s="5"/>
    </row>
    <row r="754">
      <c r="R754" s="5"/>
      <c r="S754" s="5"/>
      <c r="T754" s="5"/>
    </row>
    <row r="755">
      <c r="R755" s="5"/>
      <c r="S755" s="5"/>
      <c r="T755" s="5"/>
    </row>
    <row r="756">
      <c r="R756" s="5"/>
      <c r="S756" s="5"/>
      <c r="T756" s="5"/>
    </row>
    <row r="757">
      <c r="R757" s="5"/>
      <c r="S757" s="5"/>
      <c r="T757" s="5"/>
    </row>
    <row r="758">
      <c r="R758" s="5"/>
      <c r="S758" s="5"/>
      <c r="T758" s="5"/>
    </row>
    <row r="759">
      <c r="R759" s="5"/>
      <c r="S759" s="5"/>
      <c r="T759" s="5"/>
    </row>
    <row r="760">
      <c r="R760" s="5"/>
      <c r="S760" s="5"/>
      <c r="T760" s="5"/>
    </row>
    <row r="761">
      <c r="R761" s="5"/>
      <c r="S761" s="5"/>
      <c r="T761" s="5"/>
    </row>
    <row r="762">
      <c r="R762" s="5"/>
      <c r="S762" s="5"/>
      <c r="T762" s="5"/>
    </row>
    <row r="763">
      <c r="R763" s="5"/>
      <c r="S763" s="5"/>
      <c r="T763" s="5"/>
    </row>
    <row r="764">
      <c r="R764" s="5"/>
      <c r="S764" s="5"/>
      <c r="T764" s="5"/>
    </row>
    <row r="765">
      <c r="R765" s="5"/>
      <c r="S765" s="5"/>
      <c r="T765" s="5"/>
    </row>
    <row r="766">
      <c r="R766" s="5"/>
      <c r="S766" s="5"/>
      <c r="T766" s="5"/>
    </row>
    <row r="767">
      <c r="R767" s="5"/>
      <c r="S767" s="5"/>
      <c r="T767" s="5"/>
    </row>
    <row r="768">
      <c r="R768" s="5"/>
      <c r="S768" s="5"/>
      <c r="T768" s="5"/>
    </row>
    <row r="769">
      <c r="R769" s="5"/>
      <c r="S769" s="5"/>
      <c r="T769" s="5"/>
    </row>
    <row r="770">
      <c r="R770" s="5"/>
      <c r="S770" s="5"/>
      <c r="T770" s="5"/>
    </row>
    <row r="771">
      <c r="R771" s="5"/>
      <c r="S771" s="5"/>
      <c r="T771" s="5"/>
    </row>
    <row r="772">
      <c r="R772" s="5"/>
      <c r="S772" s="5"/>
      <c r="T772" s="5"/>
    </row>
    <row r="773">
      <c r="R773" s="5"/>
      <c r="S773" s="5"/>
      <c r="T773" s="5"/>
    </row>
    <row r="774">
      <c r="R774" s="5"/>
      <c r="S774" s="5"/>
      <c r="T774" s="5"/>
    </row>
    <row r="775">
      <c r="R775" s="5"/>
      <c r="S775" s="5"/>
      <c r="T775" s="5"/>
    </row>
    <row r="776">
      <c r="R776" s="5"/>
      <c r="S776" s="5"/>
      <c r="T776" s="5"/>
    </row>
    <row r="777">
      <c r="R777" s="5"/>
      <c r="S777" s="5"/>
      <c r="T777" s="5"/>
    </row>
    <row r="778">
      <c r="R778" s="5"/>
      <c r="S778" s="5"/>
      <c r="T778" s="5"/>
    </row>
    <row r="779">
      <c r="R779" s="5"/>
      <c r="S779" s="5"/>
      <c r="T779" s="5"/>
    </row>
    <row r="780">
      <c r="R780" s="5"/>
      <c r="S780" s="5"/>
      <c r="T780" s="5"/>
    </row>
    <row r="781">
      <c r="R781" s="5"/>
      <c r="S781" s="5"/>
      <c r="T781" s="5"/>
    </row>
    <row r="782">
      <c r="R782" s="5"/>
      <c r="S782" s="5"/>
      <c r="T782" s="5"/>
    </row>
    <row r="783">
      <c r="R783" s="5"/>
      <c r="S783" s="5"/>
      <c r="T783" s="5"/>
    </row>
    <row r="784">
      <c r="R784" s="5"/>
      <c r="S784" s="5"/>
      <c r="T784" s="5"/>
    </row>
    <row r="785">
      <c r="R785" s="5"/>
      <c r="S785" s="5"/>
      <c r="T785" s="5"/>
    </row>
    <row r="786">
      <c r="R786" s="5"/>
      <c r="S786" s="5"/>
      <c r="T786" s="5"/>
    </row>
    <row r="787">
      <c r="R787" s="5"/>
      <c r="S787" s="5"/>
      <c r="T787" s="5"/>
    </row>
    <row r="788">
      <c r="R788" s="5"/>
      <c r="S788" s="5"/>
      <c r="T788" s="5"/>
    </row>
    <row r="789">
      <c r="R789" s="5"/>
      <c r="S789" s="5"/>
      <c r="T789" s="5"/>
    </row>
    <row r="790">
      <c r="R790" s="5"/>
      <c r="S790" s="5"/>
      <c r="T790" s="5"/>
    </row>
    <row r="791">
      <c r="R791" s="5"/>
      <c r="S791" s="5"/>
      <c r="T791" s="5"/>
    </row>
    <row r="792">
      <c r="R792" s="5"/>
      <c r="S792" s="5"/>
      <c r="T792" s="5"/>
    </row>
    <row r="793">
      <c r="R793" s="5"/>
      <c r="S793" s="5"/>
      <c r="T793" s="5"/>
    </row>
    <row r="794">
      <c r="R794" s="5"/>
      <c r="S794" s="5"/>
      <c r="T794" s="5"/>
    </row>
    <row r="795">
      <c r="R795" s="5"/>
      <c r="S795" s="5"/>
      <c r="T795" s="5"/>
    </row>
    <row r="796">
      <c r="R796" s="5"/>
      <c r="S796" s="5"/>
      <c r="T796" s="5"/>
    </row>
    <row r="797">
      <c r="R797" s="5"/>
      <c r="S797" s="5"/>
      <c r="T797" s="5"/>
    </row>
    <row r="798">
      <c r="R798" s="5"/>
      <c r="S798" s="5"/>
      <c r="T798" s="5"/>
    </row>
    <row r="799">
      <c r="R799" s="5"/>
      <c r="S799" s="5"/>
      <c r="T799" s="5"/>
    </row>
    <row r="800">
      <c r="R800" s="5"/>
      <c r="S800" s="5"/>
      <c r="T800" s="5"/>
    </row>
    <row r="801">
      <c r="R801" s="5"/>
      <c r="S801" s="5"/>
      <c r="T801" s="5"/>
    </row>
    <row r="802">
      <c r="R802" s="5"/>
      <c r="S802" s="5"/>
      <c r="T802" s="5"/>
    </row>
    <row r="803">
      <c r="R803" s="5"/>
      <c r="S803" s="5"/>
      <c r="T803" s="5"/>
    </row>
    <row r="804">
      <c r="R804" s="5"/>
      <c r="S804" s="5"/>
      <c r="T804" s="5"/>
    </row>
    <row r="805">
      <c r="R805" s="5"/>
      <c r="S805" s="5"/>
      <c r="T805" s="5"/>
    </row>
    <row r="806">
      <c r="R806" s="5"/>
      <c r="S806" s="5"/>
      <c r="T806" s="5"/>
    </row>
    <row r="807">
      <c r="R807" s="5"/>
      <c r="S807" s="5"/>
      <c r="T807" s="5"/>
    </row>
    <row r="808">
      <c r="R808" s="5"/>
      <c r="S808" s="5"/>
      <c r="T808" s="5"/>
    </row>
    <row r="809">
      <c r="R809" s="5"/>
      <c r="S809" s="5"/>
      <c r="T809" s="5"/>
    </row>
    <row r="810">
      <c r="R810" s="5"/>
      <c r="S810" s="5"/>
      <c r="T810" s="5"/>
    </row>
    <row r="811">
      <c r="R811" s="5"/>
      <c r="S811" s="5"/>
      <c r="T811" s="5"/>
    </row>
    <row r="812">
      <c r="R812" s="5"/>
      <c r="S812" s="5"/>
      <c r="T812" s="5"/>
    </row>
    <row r="813">
      <c r="R813" s="5"/>
      <c r="S813" s="5"/>
      <c r="T813" s="5"/>
    </row>
    <row r="814">
      <c r="R814" s="5"/>
      <c r="S814" s="5"/>
      <c r="T814" s="5"/>
    </row>
    <row r="815">
      <c r="R815" s="5"/>
      <c r="S815" s="5"/>
      <c r="T815" s="5"/>
    </row>
    <row r="816">
      <c r="R816" s="5"/>
      <c r="S816" s="5"/>
      <c r="T816" s="5"/>
    </row>
    <row r="817">
      <c r="R817" s="5"/>
      <c r="S817" s="5"/>
      <c r="T817" s="5"/>
    </row>
    <row r="818">
      <c r="R818" s="5"/>
      <c r="S818" s="5"/>
      <c r="T818" s="5"/>
    </row>
    <row r="819">
      <c r="R819" s="5"/>
      <c r="S819" s="5"/>
      <c r="T819" s="5"/>
    </row>
    <row r="820">
      <c r="R820" s="5"/>
      <c r="S820" s="5"/>
      <c r="T820" s="5"/>
    </row>
    <row r="821">
      <c r="R821" s="5"/>
      <c r="S821" s="5"/>
      <c r="T821" s="5"/>
    </row>
    <row r="822">
      <c r="R822" s="5"/>
      <c r="S822" s="5"/>
      <c r="T822" s="5"/>
    </row>
    <row r="823">
      <c r="R823" s="5"/>
      <c r="S823" s="5"/>
      <c r="T823" s="5"/>
    </row>
    <row r="824">
      <c r="R824" s="5"/>
      <c r="S824" s="5"/>
      <c r="T824" s="5"/>
    </row>
    <row r="825">
      <c r="R825" s="5"/>
      <c r="S825" s="5"/>
      <c r="T825" s="5"/>
    </row>
    <row r="826">
      <c r="R826" s="5"/>
      <c r="S826" s="5"/>
      <c r="T826" s="5"/>
    </row>
    <row r="827">
      <c r="R827" s="5"/>
      <c r="S827" s="5"/>
      <c r="T827" s="5"/>
    </row>
    <row r="828">
      <c r="R828" s="5"/>
      <c r="S828" s="5"/>
      <c r="T828" s="5"/>
    </row>
    <row r="829">
      <c r="R829" s="5"/>
      <c r="S829" s="5"/>
      <c r="T829" s="5"/>
    </row>
    <row r="830">
      <c r="R830" s="5"/>
      <c r="S830" s="5"/>
      <c r="T830" s="5"/>
    </row>
    <row r="831">
      <c r="R831" s="5"/>
      <c r="S831" s="5"/>
      <c r="T831" s="5"/>
    </row>
    <row r="832">
      <c r="R832" s="5"/>
      <c r="S832" s="5"/>
      <c r="T832" s="5"/>
    </row>
    <row r="833">
      <c r="R833" s="5"/>
      <c r="S833" s="5"/>
      <c r="T833" s="5"/>
    </row>
    <row r="834">
      <c r="R834" s="5"/>
      <c r="S834" s="5"/>
      <c r="T834" s="5"/>
    </row>
    <row r="835">
      <c r="R835" s="5"/>
      <c r="S835" s="5"/>
      <c r="T835" s="5"/>
    </row>
    <row r="836">
      <c r="R836" s="5"/>
      <c r="S836" s="5"/>
      <c r="T836" s="5"/>
    </row>
    <row r="837">
      <c r="R837" s="5"/>
      <c r="S837" s="5"/>
      <c r="T837" s="5"/>
    </row>
    <row r="838">
      <c r="R838" s="5"/>
      <c r="S838" s="5"/>
      <c r="T838" s="5"/>
    </row>
    <row r="839">
      <c r="R839" s="5"/>
      <c r="S839" s="5"/>
      <c r="T839" s="5"/>
    </row>
    <row r="840">
      <c r="R840" s="5"/>
      <c r="S840" s="5"/>
      <c r="T840" s="5"/>
    </row>
    <row r="841">
      <c r="R841" s="5"/>
      <c r="S841" s="5"/>
      <c r="T841" s="5"/>
    </row>
    <row r="842">
      <c r="R842" s="5"/>
      <c r="S842" s="5"/>
      <c r="T842" s="5"/>
    </row>
    <row r="843">
      <c r="R843" s="5"/>
      <c r="S843" s="5"/>
      <c r="T843" s="5"/>
    </row>
    <row r="844">
      <c r="R844" s="5"/>
      <c r="S844" s="5"/>
      <c r="T844" s="5"/>
    </row>
    <row r="845">
      <c r="R845" s="5"/>
      <c r="S845" s="5"/>
      <c r="T845" s="5"/>
    </row>
    <row r="846">
      <c r="R846" s="5"/>
      <c r="S846" s="5"/>
      <c r="T846" s="5"/>
    </row>
    <row r="847">
      <c r="R847" s="5"/>
      <c r="S847" s="5"/>
      <c r="T847" s="5"/>
    </row>
    <row r="848">
      <c r="R848" s="5"/>
      <c r="S848" s="5"/>
      <c r="T848" s="5"/>
    </row>
    <row r="849">
      <c r="R849" s="5"/>
      <c r="S849" s="5"/>
      <c r="T849" s="5"/>
    </row>
    <row r="850">
      <c r="R850" s="5"/>
      <c r="S850" s="5"/>
      <c r="T850" s="5"/>
    </row>
    <row r="851">
      <c r="R851" s="5"/>
      <c r="S851" s="5"/>
      <c r="T851" s="5"/>
    </row>
    <row r="852">
      <c r="R852" s="5"/>
      <c r="S852" s="5"/>
      <c r="T852" s="5"/>
    </row>
    <row r="853">
      <c r="R853" s="5"/>
      <c r="S853" s="5"/>
      <c r="T853" s="5"/>
    </row>
    <row r="854">
      <c r="R854" s="5"/>
      <c r="S854" s="5"/>
      <c r="T854" s="5"/>
    </row>
    <row r="855">
      <c r="R855" s="5"/>
      <c r="S855" s="5"/>
      <c r="T855" s="5"/>
    </row>
    <row r="856">
      <c r="R856" s="5"/>
      <c r="S856" s="5"/>
      <c r="T856" s="5"/>
    </row>
    <row r="857">
      <c r="R857" s="5"/>
      <c r="S857" s="5"/>
      <c r="T857" s="5"/>
    </row>
    <row r="858">
      <c r="R858" s="5"/>
      <c r="S858" s="5"/>
      <c r="T858" s="5"/>
    </row>
    <row r="859">
      <c r="R859" s="5"/>
      <c r="S859" s="5"/>
      <c r="T859" s="5"/>
    </row>
    <row r="860">
      <c r="R860" s="5"/>
      <c r="S860" s="5"/>
      <c r="T860" s="5"/>
    </row>
    <row r="861">
      <c r="R861" s="5"/>
      <c r="S861" s="5"/>
      <c r="T861" s="5"/>
    </row>
    <row r="862">
      <c r="R862" s="5"/>
      <c r="S862" s="5"/>
      <c r="T862" s="5"/>
    </row>
    <row r="863">
      <c r="R863" s="5"/>
      <c r="S863" s="5"/>
      <c r="T863" s="5"/>
    </row>
    <row r="864">
      <c r="R864" s="5"/>
      <c r="S864" s="5"/>
      <c r="T864" s="5"/>
    </row>
    <row r="865">
      <c r="R865" s="5"/>
      <c r="S865" s="5"/>
      <c r="T865" s="5"/>
    </row>
    <row r="866">
      <c r="R866" s="5"/>
      <c r="S866" s="5"/>
      <c r="T866" s="5"/>
    </row>
    <row r="867">
      <c r="R867" s="5"/>
      <c r="S867" s="5"/>
      <c r="T867" s="5"/>
    </row>
    <row r="868">
      <c r="R868" s="5"/>
      <c r="S868" s="5"/>
      <c r="T868" s="5"/>
    </row>
    <row r="869">
      <c r="R869" s="5"/>
      <c r="S869" s="5"/>
      <c r="T869" s="5"/>
    </row>
    <row r="870">
      <c r="R870" s="5"/>
      <c r="S870" s="5"/>
      <c r="T870" s="5"/>
    </row>
    <row r="871">
      <c r="R871" s="5"/>
      <c r="S871" s="5"/>
      <c r="T871" s="5"/>
    </row>
    <row r="872">
      <c r="R872" s="5"/>
      <c r="S872" s="5"/>
      <c r="T872" s="5"/>
    </row>
    <row r="873">
      <c r="R873" s="5"/>
      <c r="S873" s="5"/>
      <c r="T873" s="5"/>
    </row>
    <row r="874">
      <c r="R874" s="5"/>
      <c r="S874" s="5"/>
      <c r="T874" s="5"/>
    </row>
    <row r="875">
      <c r="R875" s="5"/>
      <c r="S875" s="5"/>
      <c r="T875" s="5"/>
    </row>
    <row r="876">
      <c r="R876" s="5"/>
      <c r="S876" s="5"/>
      <c r="T876" s="5"/>
    </row>
    <row r="877">
      <c r="R877" s="5"/>
      <c r="S877" s="5"/>
      <c r="T877" s="5"/>
    </row>
    <row r="878">
      <c r="R878" s="5"/>
      <c r="S878" s="5"/>
      <c r="T878" s="5"/>
    </row>
    <row r="879">
      <c r="R879" s="5"/>
      <c r="S879" s="5"/>
      <c r="T879" s="5"/>
    </row>
    <row r="880">
      <c r="R880" s="5"/>
      <c r="S880" s="5"/>
      <c r="T880" s="5"/>
    </row>
    <row r="881">
      <c r="R881" s="5"/>
      <c r="S881" s="5"/>
      <c r="T881" s="5"/>
    </row>
    <row r="882">
      <c r="R882" s="5"/>
      <c r="S882" s="5"/>
      <c r="T882" s="5"/>
    </row>
    <row r="883">
      <c r="R883" s="5"/>
      <c r="S883" s="5"/>
      <c r="T883" s="5"/>
    </row>
    <row r="884">
      <c r="R884" s="5"/>
      <c r="S884" s="5"/>
      <c r="T884" s="5"/>
    </row>
    <row r="885">
      <c r="R885" s="5"/>
      <c r="S885" s="5"/>
      <c r="T885" s="5"/>
    </row>
    <row r="886">
      <c r="R886" s="5"/>
      <c r="S886" s="5"/>
      <c r="T886" s="5"/>
    </row>
    <row r="887">
      <c r="R887" s="5"/>
      <c r="S887" s="5"/>
      <c r="T887" s="5"/>
    </row>
    <row r="888">
      <c r="R888" s="5"/>
      <c r="S888" s="5"/>
      <c r="T888" s="5"/>
    </row>
    <row r="889">
      <c r="R889" s="5"/>
      <c r="S889" s="5"/>
      <c r="T889" s="5"/>
    </row>
    <row r="890">
      <c r="R890" s="5"/>
      <c r="S890" s="5"/>
      <c r="T890" s="5"/>
    </row>
    <row r="891">
      <c r="R891" s="5"/>
      <c r="S891" s="5"/>
      <c r="T891" s="5"/>
    </row>
    <row r="892">
      <c r="R892" s="5"/>
      <c r="S892" s="5"/>
      <c r="T892" s="5"/>
    </row>
    <row r="893">
      <c r="R893" s="5"/>
      <c r="S893" s="5"/>
      <c r="T893" s="5"/>
    </row>
    <row r="894">
      <c r="R894" s="5"/>
      <c r="S894" s="5"/>
      <c r="T894" s="5"/>
    </row>
    <row r="895">
      <c r="R895" s="5"/>
      <c r="S895" s="5"/>
      <c r="T895" s="5"/>
    </row>
    <row r="896">
      <c r="R896" s="5"/>
      <c r="S896" s="5"/>
      <c r="T896" s="5"/>
    </row>
    <row r="897">
      <c r="R897" s="5"/>
      <c r="S897" s="5"/>
      <c r="T897" s="5"/>
    </row>
    <row r="898">
      <c r="R898" s="5"/>
      <c r="S898" s="5"/>
      <c r="T898" s="5"/>
    </row>
    <row r="899">
      <c r="R899" s="5"/>
      <c r="S899" s="5"/>
      <c r="T899" s="5"/>
    </row>
    <row r="900">
      <c r="R900" s="5"/>
      <c r="S900" s="5"/>
      <c r="T900" s="5"/>
    </row>
    <row r="901">
      <c r="R901" s="5"/>
      <c r="S901" s="5"/>
      <c r="T901" s="5"/>
    </row>
    <row r="902">
      <c r="R902" s="5"/>
      <c r="S902" s="5"/>
      <c r="T902" s="5"/>
    </row>
    <row r="903">
      <c r="R903" s="5"/>
      <c r="S903" s="5"/>
      <c r="T903" s="5"/>
    </row>
    <row r="904">
      <c r="R904" s="5"/>
      <c r="S904" s="5"/>
      <c r="T904" s="5"/>
    </row>
    <row r="905">
      <c r="R905" s="5"/>
      <c r="S905" s="5"/>
      <c r="T905" s="5"/>
    </row>
    <row r="906">
      <c r="R906" s="5"/>
      <c r="S906" s="5"/>
      <c r="T906" s="5"/>
    </row>
    <row r="907">
      <c r="R907" s="5"/>
      <c r="S907" s="5"/>
      <c r="T907" s="5"/>
    </row>
    <row r="908">
      <c r="R908" s="5"/>
      <c r="S908" s="5"/>
      <c r="T908" s="5"/>
    </row>
    <row r="909">
      <c r="R909" s="5"/>
      <c r="S909" s="5"/>
      <c r="T909" s="5"/>
    </row>
    <row r="910">
      <c r="R910" s="5"/>
      <c r="S910" s="5"/>
      <c r="T910" s="5"/>
    </row>
    <row r="911">
      <c r="R911" s="5"/>
      <c r="S911" s="5"/>
      <c r="T911" s="5"/>
    </row>
    <row r="912">
      <c r="R912" s="5"/>
      <c r="S912" s="5"/>
      <c r="T912" s="5"/>
    </row>
    <row r="913">
      <c r="R913" s="5"/>
      <c r="S913" s="5"/>
      <c r="T913" s="5"/>
    </row>
    <row r="914">
      <c r="R914" s="5"/>
      <c r="S914" s="5"/>
      <c r="T914" s="5"/>
    </row>
    <row r="915">
      <c r="R915" s="5"/>
      <c r="S915" s="5"/>
      <c r="T915" s="5"/>
    </row>
    <row r="916">
      <c r="R916" s="5"/>
      <c r="S916" s="5"/>
      <c r="T916" s="5"/>
    </row>
    <row r="917">
      <c r="R917" s="5"/>
      <c r="S917" s="5"/>
      <c r="T917" s="5"/>
    </row>
    <row r="918">
      <c r="R918" s="5"/>
      <c r="S918" s="5"/>
      <c r="T918" s="5"/>
    </row>
    <row r="919">
      <c r="R919" s="5"/>
      <c r="S919" s="5"/>
      <c r="T919" s="5"/>
    </row>
    <row r="920">
      <c r="R920" s="5"/>
      <c r="S920" s="5"/>
      <c r="T920" s="5"/>
    </row>
    <row r="921">
      <c r="R921" s="5"/>
      <c r="S921" s="5"/>
      <c r="T921" s="5"/>
    </row>
    <row r="922">
      <c r="R922" s="5"/>
      <c r="S922" s="5"/>
      <c r="T922" s="5"/>
    </row>
    <row r="923">
      <c r="R923" s="5"/>
      <c r="S923" s="5"/>
      <c r="T923" s="5"/>
    </row>
    <row r="924">
      <c r="R924" s="5"/>
      <c r="S924" s="5"/>
      <c r="T924" s="5"/>
    </row>
    <row r="925">
      <c r="R925" s="5"/>
      <c r="S925" s="5"/>
      <c r="T925" s="5"/>
    </row>
    <row r="926">
      <c r="R926" s="5"/>
      <c r="S926" s="5"/>
      <c r="T926" s="5"/>
    </row>
    <row r="927">
      <c r="R927" s="5"/>
      <c r="S927" s="5"/>
      <c r="T927" s="5"/>
    </row>
    <row r="928">
      <c r="R928" s="5"/>
      <c r="S928" s="5"/>
      <c r="T928" s="5"/>
    </row>
    <row r="929">
      <c r="R929" s="5"/>
      <c r="S929" s="5"/>
      <c r="T929" s="5"/>
    </row>
    <row r="930">
      <c r="R930" s="5"/>
      <c r="S930" s="5"/>
      <c r="T930" s="5"/>
    </row>
    <row r="931">
      <c r="R931" s="5"/>
      <c r="S931" s="5"/>
      <c r="T931" s="5"/>
    </row>
    <row r="932">
      <c r="R932" s="5"/>
      <c r="S932" s="5"/>
      <c r="T932" s="5"/>
    </row>
    <row r="933">
      <c r="R933" s="5"/>
      <c r="S933" s="5"/>
      <c r="T933" s="5"/>
    </row>
    <row r="934">
      <c r="R934" s="5"/>
      <c r="S934" s="5"/>
      <c r="T934" s="5"/>
    </row>
    <row r="935">
      <c r="R935" s="5"/>
      <c r="S935" s="5"/>
      <c r="T935" s="5"/>
    </row>
    <row r="936">
      <c r="R936" s="5"/>
      <c r="S936" s="5"/>
      <c r="T936" s="5"/>
    </row>
    <row r="937">
      <c r="R937" s="5"/>
      <c r="S937" s="5"/>
      <c r="T937" s="5"/>
    </row>
    <row r="938">
      <c r="R938" s="5"/>
      <c r="S938" s="5"/>
      <c r="T938" s="5"/>
    </row>
    <row r="939">
      <c r="R939" s="5"/>
      <c r="S939" s="5"/>
      <c r="T939" s="5"/>
    </row>
    <row r="940">
      <c r="R940" s="5"/>
      <c r="S940" s="5"/>
      <c r="T940" s="5"/>
    </row>
    <row r="941">
      <c r="R941" s="5"/>
      <c r="S941" s="5"/>
      <c r="T941" s="5"/>
    </row>
    <row r="942">
      <c r="R942" s="5"/>
      <c r="S942" s="5"/>
      <c r="T942" s="5"/>
    </row>
    <row r="943">
      <c r="R943" s="5"/>
      <c r="S943" s="5"/>
      <c r="T943" s="5"/>
    </row>
    <row r="944">
      <c r="R944" s="5"/>
      <c r="S944" s="5"/>
      <c r="T944" s="5"/>
    </row>
    <row r="945">
      <c r="R945" s="5"/>
      <c r="S945" s="5"/>
      <c r="T945" s="5"/>
    </row>
    <row r="946">
      <c r="R946" s="5"/>
      <c r="S946" s="5"/>
      <c r="T946" s="5"/>
    </row>
    <row r="947">
      <c r="R947" s="5"/>
      <c r="S947" s="5"/>
      <c r="T947" s="5"/>
    </row>
    <row r="948">
      <c r="R948" s="5"/>
      <c r="S948" s="5"/>
      <c r="T948" s="5"/>
    </row>
    <row r="949">
      <c r="R949" s="5"/>
      <c r="S949" s="5"/>
      <c r="T949" s="5"/>
    </row>
    <row r="950">
      <c r="R950" s="5"/>
      <c r="S950" s="5"/>
      <c r="T950" s="5"/>
    </row>
    <row r="951">
      <c r="R951" s="5"/>
      <c r="S951" s="5"/>
      <c r="T951" s="5"/>
    </row>
    <row r="952">
      <c r="R952" s="5"/>
      <c r="S952" s="5"/>
      <c r="T952" s="5"/>
    </row>
    <row r="953">
      <c r="R953" s="5"/>
      <c r="S953" s="5"/>
      <c r="T953" s="5"/>
    </row>
    <row r="954">
      <c r="R954" s="5"/>
      <c r="S954" s="5"/>
      <c r="T954" s="5"/>
    </row>
    <row r="955">
      <c r="R955" s="5"/>
      <c r="S955" s="5"/>
      <c r="T955" s="5"/>
    </row>
    <row r="956">
      <c r="R956" s="5"/>
      <c r="S956" s="5"/>
      <c r="T956" s="5"/>
    </row>
    <row r="957">
      <c r="R957" s="5"/>
      <c r="S957" s="5"/>
      <c r="T957" s="5"/>
    </row>
    <row r="958">
      <c r="R958" s="5"/>
      <c r="S958" s="5"/>
      <c r="T958" s="5"/>
    </row>
    <row r="959">
      <c r="R959" s="5"/>
      <c r="S959" s="5"/>
      <c r="T959" s="5"/>
    </row>
    <row r="960">
      <c r="R960" s="5"/>
      <c r="S960" s="5"/>
      <c r="T960" s="5"/>
    </row>
    <row r="961">
      <c r="R961" s="5"/>
      <c r="S961" s="5"/>
      <c r="T961" s="5"/>
    </row>
    <row r="962">
      <c r="R962" s="5"/>
      <c r="S962" s="5"/>
      <c r="T962" s="5"/>
    </row>
    <row r="963">
      <c r="R963" s="5"/>
      <c r="S963" s="5"/>
      <c r="T963" s="5"/>
    </row>
    <row r="964">
      <c r="R964" s="5"/>
      <c r="S964" s="5"/>
      <c r="T964" s="5"/>
    </row>
    <row r="965">
      <c r="R965" s="5"/>
      <c r="S965" s="5"/>
      <c r="T965" s="5"/>
    </row>
    <row r="966">
      <c r="R966" s="5"/>
      <c r="S966" s="5"/>
      <c r="T966" s="5"/>
    </row>
    <row r="967">
      <c r="R967" s="5"/>
      <c r="S967" s="5"/>
      <c r="T967" s="5"/>
    </row>
    <row r="968">
      <c r="R968" s="5"/>
      <c r="S968" s="5"/>
      <c r="T968" s="5"/>
    </row>
    <row r="969">
      <c r="R969" s="5"/>
      <c r="S969" s="5"/>
      <c r="T969" s="5"/>
    </row>
    <row r="970">
      <c r="R970" s="5"/>
      <c r="S970" s="5"/>
      <c r="T970" s="5"/>
    </row>
    <row r="971">
      <c r="R971" s="5"/>
      <c r="S971" s="5"/>
      <c r="T971" s="5"/>
    </row>
    <row r="972">
      <c r="R972" s="5"/>
      <c r="S972" s="5"/>
      <c r="T972" s="5"/>
    </row>
    <row r="973">
      <c r="R973" s="5"/>
      <c r="S973" s="5"/>
      <c r="T973" s="5"/>
    </row>
    <row r="974">
      <c r="R974" s="5"/>
      <c r="S974" s="5"/>
      <c r="T974" s="5"/>
    </row>
    <row r="975">
      <c r="R975" s="5"/>
      <c r="S975" s="5"/>
      <c r="T975" s="5"/>
    </row>
    <row r="976">
      <c r="R976" s="5"/>
      <c r="S976" s="5"/>
      <c r="T976" s="5"/>
    </row>
    <row r="977">
      <c r="R977" s="5"/>
      <c r="S977" s="5"/>
      <c r="T977" s="5"/>
    </row>
    <row r="978">
      <c r="R978" s="5"/>
      <c r="S978" s="5"/>
      <c r="T978" s="5"/>
    </row>
    <row r="979">
      <c r="R979" s="5"/>
      <c r="S979" s="5"/>
      <c r="T979" s="5"/>
    </row>
    <row r="980">
      <c r="R980" s="5"/>
      <c r="S980" s="5"/>
      <c r="T980" s="5"/>
    </row>
    <row r="981">
      <c r="R981" s="5"/>
      <c r="S981" s="5"/>
      <c r="T981" s="5"/>
    </row>
    <row r="982">
      <c r="R982" s="5"/>
      <c r="S982" s="5"/>
      <c r="T982" s="5"/>
    </row>
    <row r="983">
      <c r="R983" s="5"/>
      <c r="S983" s="5"/>
      <c r="T983" s="5"/>
    </row>
    <row r="984">
      <c r="R984" s="5"/>
      <c r="S984" s="5"/>
      <c r="T984" s="5"/>
    </row>
    <row r="985">
      <c r="R985" s="5"/>
      <c r="S985" s="5"/>
      <c r="T985" s="5"/>
    </row>
    <row r="986">
      <c r="R986" s="5"/>
      <c r="S986" s="5"/>
      <c r="T986" s="5"/>
    </row>
    <row r="987">
      <c r="R987" s="5"/>
      <c r="S987" s="5"/>
      <c r="T987" s="5"/>
    </row>
    <row r="988">
      <c r="R988" s="5"/>
      <c r="S988" s="5"/>
      <c r="T988" s="5"/>
    </row>
    <row r="989">
      <c r="R989" s="5"/>
      <c r="S989" s="5"/>
      <c r="T989" s="5"/>
    </row>
    <row r="990">
      <c r="R990" s="5"/>
      <c r="S990" s="5"/>
      <c r="T990" s="5"/>
    </row>
    <row r="991">
      <c r="R991" s="5"/>
      <c r="S991" s="5"/>
      <c r="T991" s="5"/>
    </row>
    <row r="992">
      <c r="R992" s="5"/>
      <c r="S992" s="5"/>
      <c r="T992" s="5"/>
    </row>
    <row r="993">
      <c r="R993" s="5"/>
      <c r="S993" s="5"/>
      <c r="T993" s="5"/>
    </row>
    <row r="994">
      <c r="R994" s="5"/>
      <c r="S994" s="5"/>
      <c r="T994" s="5"/>
    </row>
    <row r="995">
      <c r="R995" s="5"/>
      <c r="S995" s="5"/>
      <c r="T995" s="5"/>
    </row>
    <row r="996">
      <c r="R996" s="5"/>
      <c r="S996" s="5"/>
      <c r="T996" s="5"/>
    </row>
    <row r="997">
      <c r="R997" s="5"/>
      <c r="S997" s="5"/>
      <c r="T997" s="5"/>
    </row>
    <row r="998">
      <c r="R998" s="5"/>
      <c r="S998" s="5"/>
      <c r="T998" s="5"/>
    </row>
  </sheetData>
  <mergeCells count="13">
    <mergeCell ref="F7:H7"/>
    <mergeCell ref="I7:K7"/>
    <mergeCell ref="L7:N7"/>
    <mergeCell ref="O7:Q7"/>
    <mergeCell ref="R7:T7"/>
    <mergeCell ref="U7:W7"/>
    <mergeCell ref="B1:L1"/>
    <mergeCell ref="B2:M2"/>
    <mergeCell ref="E3:H3"/>
    <mergeCell ref="A4:M4"/>
    <mergeCell ref="A5:M5"/>
    <mergeCell ref="A7:B7"/>
    <mergeCell ref="C7:E7"/>
  </mergeCells>
  <drawing r:id="rId1"/>
</worksheet>
</file>