
<file path=[Content_Types].xml><?xml version="1.0" encoding="utf-8"?>
<Types xmlns="http://schemas.openxmlformats.org/package/2006/content-types">
  <Default ContentType="application/xml" Extension="xml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23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20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3.xml"/>
  <Override ContentType="application/vnd.openxmlformats-officedocument.drawing+xml" PartName="/xl/drawings/drawing21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2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UG-24" sheetId="1" r:id="rId4"/>
    <sheet state="visible" name="Sheet3" sheetId="2" r:id="rId5"/>
    <sheet state="visible" name="SEP-24" sheetId="3" r:id="rId6"/>
    <sheet state="visible" name="OCT-24" sheetId="4" r:id="rId7"/>
    <sheet state="visible" name="NOV-24" sheetId="5" r:id="rId8"/>
    <sheet state="visible" name="DEC-24" sheetId="6" r:id="rId9"/>
    <sheet state="visible" name="JAN-25" sheetId="7" r:id="rId10"/>
    <sheet state="visible" name="FEB-25" sheetId="8" r:id="rId11"/>
    <sheet state="visible" name="MARCH-25" sheetId="9" r:id="rId12"/>
    <sheet state="visible" name="APRIL-25" sheetId="10" r:id="rId13"/>
    <sheet state="visible" name="MAY-25" sheetId="11" r:id="rId14"/>
    <sheet state="visible" name="JULY-25" sheetId="12" r:id="rId15"/>
    <sheet state="visible" name="JUNE-25" sheetId="13" r:id="rId16"/>
    <sheet state="visible" name="AUG-25" sheetId="14" r:id="rId17"/>
    <sheet state="visible" name="SEP-25" sheetId="15" r:id="rId18"/>
    <sheet state="visible" name="OCT-25" sheetId="16" r:id="rId19"/>
    <sheet state="visible" name="NOV-25" sheetId="17" r:id="rId20"/>
    <sheet state="visible" name="DEC-25" sheetId="18" r:id="rId21"/>
    <sheet state="visible" name="JAN-26" sheetId="19" r:id="rId22"/>
    <sheet state="visible" name="FEB-26" sheetId="20" r:id="rId23"/>
    <sheet state="visible" name="MARCH-26" sheetId="21" r:id="rId24"/>
    <sheet state="visible" name="APRIL-26" sheetId="22" r:id="rId25"/>
    <sheet state="visible" name="MAY-26" sheetId="23" r:id="rId26"/>
  </sheets>
  <definedNames>
    <definedName hidden="1" localSheetId="12" name="_xlnm._FilterDatabase">'JUNE-25'!$A$70:$D$98</definedName>
  </definedNames>
  <calcPr/>
  <extLst>
    <ext uri="GoogleSheetsCustomDataVersion2">
      <go:sheetsCustomData xmlns:go="http://customooxmlschemas.google.com/" r:id="rId27" roundtripDataChecksum="4TDQKrq3JPOe5x5adnX0CdXLAJFNW4OOHMkEkedEIAM="/>
    </ext>
  </extLst>
</workbook>
</file>

<file path=xl/sharedStrings.xml><?xml version="1.0" encoding="utf-8"?>
<sst xmlns="http://schemas.openxmlformats.org/spreadsheetml/2006/main" count="2095" uniqueCount="130">
  <si>
    <t>MANJUSHREE RESEACH INSTITUTE OF AYURVEDIC SCIENCE, PIPLAJ-GANDHINAGAR (GUJARAT)</t>
  </si>
  <si>
    <t xml:space="preserve">ATTENDANCE OF BAMS 2nd PROF 2022-23                                                                                                                                                                             AUGUST-2024 </t>
  </si>
  <si>
    <t>NAME OF SUBJECT</t>
  </si>
  <si>
    <t>DG</t>
  </si>
  <si>
    <t>RSBK</t>
  </si>
  <si>
    <t>RNVV</t>
  </si>
  <si>
    <t>AGAD</t>
  </si>
  <si>
    <t>SW</t>
  </si>
  <si>
    <t>SAMHITA</t>
  </si>
  <si>
    <t>TOTAL</t>
  </si>
  <si>
    <t>%</t>
  </si>
  <si>
    <t>ROLL NO.</t>
  </si>
  <si>
    <t>NAME OF THE STUDENTS</t>
  </si>
  <si>
    <t>THE</t>
  </si>
  <si>
    <t>PRA</t>
  </si>
  <si>
    <t>NLH</t>
  </si>
  <si>
    <t>(A) BATCH -TOTAL HOURS</t>
  </si>
  <si>
    <t>ACHARYA HEMANG ALAKH</t>
  </si>
  <si>
    <t>AHIR BANSI VIJAYBHAI</t>
  </si>
  <si>
    <t>BALOCH ZOYAKHANAM INAYATHUSAIN</t>
  </si>
  <si>
    <t>BAROT ARYAN MAHESHKUMAR</t>
  </si>
  <si>
    <t>CHAUDHARY MAHI JITENDRAKUMAR</t>
  </si>
  <si>
    <t>CHAUDHARY SAUMYA RAMESHBHAI</t>
  </si>
  <si>
    <t>CHAUDHARY SNEH SHAILESHKUMAR</t>
  </si>
  <si>
    <t>DABHI NAIYABA KRUNALSINH</t>
  </si>
  <si>
    <t>DARJI KUMKUM SHAILESHBHAI</t>
  </si>
  <si>
    <t>DONGA BHARGAVI NARESHBHAI</t>
  </si>
  <si>
    <t>GOHEL SAVAN PRAVINBHAI</t>
  </si>
  <si>
    <t>GOSALIYA KHUSHI PARESHBHAI</t>
  </si>
  <si>
    <t>GURJAR DAX PANKAJKUMAR</t>
  </si>
  <si>
    <t>JINDANI SAHIL SALIMBHAI</t>
  </si>
  <si>
    <t>KANET DHRUVILKUMAR VASHRAMBHAI</t>
  </si>
  <si>
    <t>MAKWANA KEVAL BHIKHABHAI</t>
  </si>
  <si>
    <t>MEMON ARFIYABANU MO AARIF</t>
  </si>
  <si>
    <t>MOMIN FALAKNAZBANU SAKIRHUSEN</t>
  </si>
  <si>
    <t>MUTVALLI FASIHABIBI ZAKIRHUSEN</t>
  </si>
  <si>
    <t>NANDOLIYA ISMATFATEMA ZAVIDBHAI</t>
  </si>
  <si>
    <t>NAYI DIVYAKUMAR BHARATBHAI</t>
  </si>
  <si>
    <t>PANCHAL JEET RAKESHBHAI</t>
  </si>
  <si>
    <t>PATEL ASHUTOSH SHAILESHKUMAR</t>
  </si>
  <si>
    <t>PATEL DHRUMI KALPESHKUMAR</t>
  </si>
  <si>
    <t>PATEL DHRUVI RAGHJIBHAI</t>
  </si>
  <si>
    <t>PATEL DHRUVIBEN JANAKBHAI</t>
  </si>
  <si>
    <t>PATEL FENSIBEN JASHVANTBHAI</t>
  </si>
  <si>
    <t>PATEL GOPI SUBHASHBHAI</t>
  </si>
  <si>
    <t>PATEL HETVI PRAVINKUMAR</t>
  </si>
  <si>
    <t>(B) BATCH -TOTAL HOURS</t>
  </si>
  <si>
    <t>PATEL JAINIBEN NAVINBHAI</t>
  </si>
  <si>
    <t>PATEL KHUSHI ASHOKKUMAR</t>
  </si>
  <si>
    <t>PATEL KRINAL RAJNIKANT</t>
  </si>
  <si>
    <t>PATEL KRISHIL KANUBHAI</t>
  </si>
  <si>
    <t>PATEL NIRMALKUMAR ROHITBHAI</t>
  </si>
  <si>
    <t>PATEL PARTH DHARMENDRA</t>
  </si>
  <si>
    <t>PATEL PARTHI CHANDRAKANT</t>
  </si>
  <si>
    <t>PATEL RIYABEN JAYANTIBHAI</t>
  </si>
  <si>
    <t>PRAJAPATI DEVANSHI SHAILESHKUMAR</t>
  </si>
  <si>
    <t>PRAJAPATI MADHVI ANILKUMAR</t>
  </si>
  <si>
    <t>PRAJAPATI TISHA JAGDISH</t>
  </si>
  <si>
    <t>RAJPUT KARISHMA PARMESHWAR</t>
  </si>
  <si>
    <t>RATHOD DIPTIBEN RAJENDRASINH</t>
  </si>
  <si>
    <t>SAVALIYA HEMANSHI SANJAYBHAI</t>
  </si>
  <si>
    <t>SHAH JAIMIN MUKESHKUMAR</t>
  </si>
  <si>
    <t>SHAH PRIYANSHI JIGNESH</t>
  </si>
  <si>
    <t>SHAH VANSHIKA VIPULBHAI</t>
  </si>
  <si>
    <t>SOLANKI FORAMBEN LALJIBHAI</t>
  </si>
  <si>
    <t>SUTHAR MAYURKUMAR JAYANTILAL</t>
  </si>
  <si>
    <t>SUTHAR PANERI MITESHKUMAR</t>
  </si>
  <si>
    <t>TRIVEDI BANSARI SANJAYKUMAR</t>
  </si>
  <si>
    <t>VAGHELA DISHA YAGNESHSINH</t>
  </si>
  <si>
    <t>VAGHELA KIRTAN ARVINDBHAI</t>
  </si>
  <si>
    <t>VASIYANI NEHALBAN HARESHBHAI</t>
  </si>
  <si>
    <t xml:space="preserve">VEKARIYA MAHI </t>
  </si>
  <si>
    <t>VYAS KHUSHI</t>
  </si>
  <si>
    <t>ZAVERI VRUSHIKA NARENDRAKUMAR</t>
  </si>
  <si>
    <t>KUCHA KASHYAP</t>
  </si>
  <si>
    <t xml:space="preserve">KEJUL SHAH </t>
  </si>
  <si>
    <t xml:space="preserve">ATTENDANCE OF BAMS 2nd PROF 2022-23                                                                                                                                                                             SEPTEMBER-2024 </t>
  </si>
  <si>
    <t>VEKARIYA MAHI KALPESHBHAI</t>
  </si>
  <si>
    <t>VYAS KHUSHI NARENDRAKUMAR</t>
  </si>
  <si>
    <t xml:space="preserve">ATTENDANCE OF BAMS 2nd PROF 2022-23                                                                                                                                                                             OCT-2024 </t>
  </si>
  <si>
    <t xml:space="preserve">ATTENDANCE OF BAMS 2nd PROF 2022-23                                                                                                                                                                             NOV-2024 </t>
  </si>
  <si>
    <t xml:space="preserve">ATTENDANCE OF BAMS 2nd PROF 2022-23                                                                                                                                                                             DEC-2024 </t>
  </si>
  <si>
    <t xml:space="preserve">ATTENDANCE OF BAMS 2nd PROF 2022-23                                                                                                                                                                             JAN-2025 </t>
  </si>
  <si>
    <t>THA</t>
  </si>
  <si>
    <t xml:space="preserve">ATTENDANCE OF BAMS 2nd PROF 2022-23                                                                                                                                                                             MARCH-2025 </t>
  </si>
  <si>
    <t>VEKARIYA MAHI</t>
  </si>
  <si>
    <t xml:space="preserve">ATTENDANCE OF BAMS 2nd PROF 2022-23                                                                                                                                                                             APRIL-2025 </t>
  </si>
  <si>
    <t xml:space="preserve">ATTENDANCE OF BAMS 2nd PROF 2022-23                                                                                                                                                                             MAY-2025 </t>
  </si>
  <si>
    <t>ODD BATCH</t>
  </si>
  <si>
    <t>Akhani Maitri</t>
  </si>
  <si>
    <t>Bharadiya Sahil</t>
  </si>
  <si>
    <t>Chaudhary Riya</t>
  </si>
  <si>
    <t>Chaudhary Khemraj</t>
  </si>
  <si>
    <t>Chaudhary Kinnariben</t>
  </si>
  <si>
    <t>Chaudhary Mahi V</t>
  </si>
  <si>
    <t>Desai Krish</t>
  </si>
  <si>
    <t>Desai Prachi</t>
  </si>
  <si>
    <t>Desai Preet</t>
  </si>
  <si>
    <t>Gohil Dhruv</t>
  </si>
  <si>
    <t>Kanjariya Rajnikant</t>
  </si>
  <si>
    <t>Kasodariya Jahnvi</t>
  </si>
  <si>
    <t>Kotak Parv</t>
  </si>
  <si>
    <t>Leuva Priyanshi</t>
  </si>
  <si>
    <t>Limbadiya Nisharg</t>
  </si>
  <si>
    <t>Makwana Sujain</t>
  </si>
  <si>
    <t>Modi Sujal</t>
  </si>
  <si>
    <t>Patel Lisa</t>
  </si>
  <si>
    <t>Patel Maitri</t>
  </si>
  <si>
    <t>Patel Riya</t>
  </si>
  <si>
    <t>Prajapati Chintan</t>
  </si>
  <si>
    <t>Prajapati Devan</t>
  </si>
  <si>
    <t>Prajapati Ruchi</t>
  </si>
  <si>
    <t>Purohita Kena</t>
  </si>
  <si>
    <t>Raval Rahul</t>
  </si>
  <si>
    <t>Sankhala Sejal</t>
  </si>
  <si>
    <t>Shah Jaydeep</t>
  </si>
  <si>
    <t>Vasava Devraj</t>
  </si>
  <si>
    <t xml:space="preserve">ATTENDANCE OF BAMS 2nd PROF 2022-23                                                                                                                                                                             JULY-2025 </t>
  </si>
  <si>
    <t>ATTENDANCE OF BAMS 2nd PROF 2022-23                                                                                                                                                                             JUNE-2025</t>
  </si>
  <si>
    <t xml:space="preserve">ATTENDANCE OF BAMS 2nd PROF 2022-23                                                                                                                                                                             AUGUST-2025 </t>
  </si>
  <si>
    <t xml:space="preserve">ATTENDANCE OF BAMS 2nd PROF 2022-23                                                                                                                                                                             SEP-2025 </t>
  </si>
  <si>
    <t xml:space="preserve">ATTENDANCE OF BAMS 2nd PROF 2022-23                                                                                                                                                                             OCT-2025 </t>
  </si>
  <si>
    <t xml:space="preserve">ATTENDANCE OF BAMS 2nd PROF 2022-23                                                                                                                                                                             NOV-2025 </t>
  </si>
  <si>
    <t xml:space="preserve">ATTENDANCE OF BAMS 2nd PROF 2022-23                                                                                                                                                                             DEC-2025 </t>
  </si>
  <si>
    <t xml:space="preserve">ATTENDANCE OF BAMS 2nd PROF 2022-23                                                                                                                                                                             JAN-2026 </t>
  </si>
  <si>
    <t>(B) Batch</t>
  </si>
  <si>
    <t xml:space="preserve">ATTENDANCE OF BAMS 2nd PROF 2022-23                                                                                                                                                                             FEB-2026 </t>
  </si>
  <si>
    <t xml:space="preserve">ATTENDANCE OF BAMS 2nd PROF 2022-23                                                                                                                                                                             MARCH-2026 </t>
  </si>
  <si>
    <t xml:space="preserve">ATTENDANCE OF BAMS 2nd PROF 2022-23                                                                                                                                                                             APRIL-2026 </t>
  </si>
  <si>
    <t xml:space="preserve">ATTENDANCE OF BAMS 2nd PROF 2022-23                                                                                                                                                                             MAY-2026 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</si>
</sst>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32">
    <font>
      <sz val="11.0"/>
      <color theme="1"/>
      <name val="Calibri"/>
      <scheme val="minor"/>
    </font>
    <font>
      <b/>
      <sz val="18.0"/>
      <color theme="1"/>
      <name val="Times New Roman"/>
    </font>
    <font/>
    <font>
      <b/>
      <sz val="16.0"/>
      <color theme="1"/>
      <name val="Times New Roman"/>
    </font>
    <font>
      <b/>
      <sz val="11.0"/>
      <color theme="1"/>
      <name val="Times New Roman"/>
    </font>
    <font>
      <b/>
      <sz val="10.0"/>
      <color theme="1"/>
      <name val="Times New Roman"/>
    </font>
    <font>
      <sz val="11.0"/>
      <color theme="1"/>
      <name val="Times New Roman"/>
    </font>
    <font>
      <sz val="12.0"/>
      <color theme="1"/>
      <name val="Times New Roman"/>
    </font>
    <font>
      <sz val="11.0"/>
      <color theme="1"/>
      <name val="Calibri"/>
    </font>
    <font>
      <b/>
      <sz val="11.0"/>
      <color theme="1"/>
      <name val="Calibri"/>
    </font>
    <font>
      <sz val="11.0"/>
      <color rgb="FF000000"/>
      <name val="Calibri"/>
    </font>
    <font>
      <b/>
      <sz val="14.0"/>
      <color theme="1"/>
      <name val="Times New Roman"/>
    </font>
    <font>
      <b/>
      <sz val="14.0"/>
      <color theme="1"/>
      <name val="Calibri"/>
    </font>
    <font>
      <b/>
      <sz val="14.0"/>
      <color rgb="FF000000"/>
      <name val="Calibri"/>
    </font>
    <font>
      <sz val="10.0"/>
      <color theme="1"/>
      <name val="Calibri"/>
    </font>
    <font>
      <b/>
      <sz val="10.0"/>
      <color theme="1"/>
      <name val="Calibri"/>
    </font>
    <font>
      <color theme="1"/>
      <name val="Calibri"/>
      <scheme val="minor"/>
    </font>
    <font>
      <sz val="12.0"/>
      <color theme="1"/>
      <name val="Calibri"/>
    </font>
    <font>
      <sz val="14.0"/>
      <color theme="1"/>
      <name val="Calibri"/>
    </font>
    <font>
      <sz val="14.0"/>
      <color theme="1"/>
      <name val="Times New Roman"/>
    </font>
    <font>
      <sz val="14.0"/>
      <color rgb="FF000000"/>
      <name val="Calibri"/>
    </font>
    <font>
      <b/>
      <sz val="11.0"/>
      <color rgb="FF000000"/>
      <name val="Calibri"/>
    </font>
    <font>
      <b/>
      <sz val="12.0"/>
      <color theme="1"/>
      <name val="Times New Roman"/>
    </font>
    <font>
      <b/>
      <sz val="9.0"/>
      <color theme="1"/>
      <name val="Times New Roman"/>
    </font>
    <font>
      <b/>
      <sz val="13.0"/>
      <color theme="1"/>
      <name val="Times New Roman"/>
    </font>
    <font>
      <b/>
      <sz val="13.0"/>
      <color theme="1"/>
      <name val="Calibri"/>
    </font>
    <font>
      <b/>
      <sz val="13.0"/>
      <color theme="1"/>
      <name val="Calibri"/>
      <scheme val="minor"/>
    </font>
    <font>
      <b/>
      <sz val="12.0"/>
      <color theme="1"/>
      <name val="Calibri"/>
    </font>
    <font>
      <b/>
      <sz val="15.0"/>
      <color theme="1"/>
      <name val="Calibri"/>
    </font>
    <font>
      <b/>
      <sz val="12.0"/>
      <color theme="1"/>
      <name val="Calibri"/>
      <scheme val="minor"/>
    </font>
    <font>
      <b/>
      <sz val="14.0"/>
      <color theme="1"/>
      <name val="Calibri"/>
      <scheme val="minor"/>
    </font>
    <font>
      <b/>
      <color theme="1"/>
      <name val="Calibri"/>
      <scheme val="minor"/>
    </font>
  </fonts>
  <fills count="5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</fills>
  <borders count="16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</borders>
  <cellStyleXfs count="1">
    <xf borderId="0" fillId="0" fontId="0" numFmtId="0" applyAlignment="1" applyFont="1"/>
  </cellStyleXfs>
  <cellXfs count="126">
    <xf borderId="0" fillId="0" fontId="0" numFmtId="0" xfId="0" applyAlignment="1" applyFont="1">
      <alignment readingOrder="0" shrinkToFit="0" vertical="bottom" wrapText="0"/>
    </xf>
    <xf borderId="1" fillId="0" fontId="1" numFmtId="0" xfId="0" applyAlignment="1" applyBorder="1" applyFont="1">
      <alignment horizontal="center" vertical="center"/>
    </xf>
    <xf borderId="2" fillId="0" fontId="2" numFmtId="0" xfId="0" applyBorder="1" applyFont="1"/>
    <xf borderId="3" fillId="0" fontId="2" numFmtId="0" xfId="0" applyBorder="1" applyFont="1"/>
    <xf borderId="4" fillId="0" fontId="2" numFmtId="0" xfId="0" applyBorder="1" applyFont="1"/>
    <xf borderId="5" fillId="0" fontId="2" numFmtId="0" xfId="0" applyBorder="1" applyFont="1"/>
    <xf borderId="6" fillId="0" fontId="2" numFmtId="0" xfId="0" applyBorder="1" applyFont="1"/>
    <xf borderId="7" fillId="0" fontId="2" numFmtId="0" xfId="0" applyBorder="1" applyFont="1"/>
    <xf borderId="8" fillId="0" fontId="2" numFmtId="0" xfId="0" applyBorder="1" applyFont="1"/>
    <xf borderId="9" fillId="0" fontId="3" numFmtId="0" xfId="0" applyAlignment="1" applyBorder="1" applyFont="1">
      <alignment horizontal="center" shrinkToFit="0" vertical="center" wrapText="1"/>
    </xf>
    <xf borderId="10" fillId="0" fontId="2" numFmtId="0" xfId="0" applyBorder="1" applyFont="1"/>
    <xf borderId="11" fillId="0" fontId="2" numFmtId="0" xfId="0" applyBorder="1" applyFont="1"/>
    <xf borderId="9" fillId="0" fontId="4" numFmtId="0" xfId="0" applyAlignment="1" applyBorder="1" applyFont="1">
      <alignment horizontal="center"/>
    </xf>
    <xf borderId="9" fillId="0" fontId="4" numFmtId="16" xfId="0" applyAlignment="1" applyBorder="1" applyFont="1" applyNumberFormat="1">
      <alignment horizontal="center"/>
    </xf>
    <xf borderId="10" fillId="2" fontId="4" numFmtId="0" xfId="0" applyAlignment="1" applyBorder="1" applyFill="1" applyFont="1">
      <alignment horizontal="center"/>
    </xf>
    <xf borderId="12" fillId="0" fontId="4" numFmtId="0" xfId="0" applyAlignment="1" applyBorder="1" applyFont="1">
      <alignment horizontal="center"/>
    </xf>
    <xf borderId="12" fillId="0" fontId="4" numFmtId="0" xfId="0" applyAlignment="1" applyBorder="1" applyFont="1">
      <alignment horizontal="center" vertical="center"/>
    </xf>
    <xf borderId="12" fillId="0" fontId="5" numFmtId="0" xfId="0" applyAlignment="1" applyBorder="1" applyFont="1">
      <alignment horizontal="center" vertical="center"/>
    </xf>
    <xf borderId="12" fillId="2" fontId="4" numFmtId="0" xfId="0" applyAlignment="1" applyBorder="1" applyFont="1">
      <alignment horizontal="center" vertical="center"/>
    </xf>
    <xf borderId="12" fillId="3" fontId="4" numFmtId="0" xfId="0" applyAlignment="1" applyBorder="1" applyFill="1" applyFont="1">
      <alignment horizontal="center"/>
    </xf>
    <xf borderId="12" fillId="3" fontId="4" numFmtId="0" xfId="0" applyAlignment="1" applyBorder="1" applyFont="1">
      <alignment horizontal="center" readingOrder="0" vertical="center"/>
    </xf>
    <xf borderId="12" fillId="3" fontId="5" numFmtId="0" xfId="0" applyAlignment="1" applyBorder="1" applyFont="1">
      <alignment horizontal="center" readingOrder="0" vertical="center"/>
    </xf>
    <xf borderId="12" fillId="2" fontId="6" numFmtId="0" xfId="0" applyAlignment="1" applyBorder="1" applyFont="1">
      <alignment horizontal="center"/>
    </xf>
    <xf borderId="12" fillId="3" fontId="4" numFmtId="0" xfId="0" applyAlignment="1" applyBorder="1" applyFont="1">
      <alignment horizontal="center" vertical="center"/>
    </xf>
    <xf borderId="12" fillId="0" fontId="6" numFmtId="0" xfId="0" applyAlignment="1" applyBorder="1" applyFont="1">
      <alignment horizontal="center" vertical="center"/>
    </xf>
    <xf borderId="12" fillId="0" fontId="7" numFmtId="0" xfId="0" applyAlignment="1" applyBorder="1" applyFont="1">
      <alignment horizontal="left" shrinkToFit="0" vertical="top" wrapText="1"/>
    </xf>
    <xf borderId="12" fillId="0" fontId="6" numFmtId="0" xfId="0" applyAlignment="1" applyBorder="1" applyFont="1">
      <alignment horizontal="center" readingOrder="0"/>
    </xf>
    <xf borderId="12" fillId="0" fontId="8" numFmtId="0" xfId="0" applyAlignment="1" applyBorder="1" applyFont="1">
      <alignment horizontal="center" readingOrder="0"/>
    </xf>
    <xf borderId="12" fillId="0" fontId="9" numFmtId="0" xfId="0" applyAlignment="1" applyBorder="1" applyFont="1">
      <alignment horizontal="center" readingOrder="0"/>
    </xf>
    <xf borderId="12" fillId="0" fontId="10" numFmtId="0" xfId="0" applyAlignment="1" applyBorder="1" applyFont="1">
      <alignment horizontal="center" readingOrder="0" shrinkToFit="0" vertical="bottom" wrapText="0"/>
    </xf>
    <xf borderId="11" fillId="0" fontId="10" numFmtId="0" xfId="0" applyAlignment="1" applyBorder="1" applyFont="1">
      <alignment horizontal="center" readingOrder="0" shrinkToFit="0" vertical="bottom" wrapText="0"/>
    </xf>
    <xf borderId="13" fillId="0" fontId="10" numFmtId="0" xfId="0" applyAlignment="1" applyBorder="1" applyFont="1">
      <alignment horizontal="center" readingOrder="0" shrinkToFit="0" vertical="bottom" wrapText="0"/>
    </xf>
    <xf borderId="8" fillId="0" fontId="10" numFmtId="0" xfId="0" applyAlignment="1" applyBorder="1" applyFont="1">
      <alignment horizontal="center" readingOrder="0" shrinkToFit="0" vertical="bottom" wrapText="0"/>
    </xf>
    <xf borderId="12" fillId="0" fontId="11" numFmtId="0" xfId="0" applyAlignment="1" applyBorder="1" applyFont="1">
      <alignment horizontal="center" readingOrder="0"/>
    </xf>
    <xf borderId="12" fillId="0" fontId="12" numFmtId="0" xfId="0" applyAlignment="1" applyBorder="1" applyFont="1">
      <alignment horizontal="center" readingOrder="0"/>
    </xf>
    <xf borderId="13" fillId="0" fontId="13" numFmtId="0" xfId="0" applyAlignment="1" applyBorder="1" applyFont="1">
      <alignment horizontal="center" readingOrder="0" shrinkToFit="0" vertical="bottom" wrapText="0"/>
    </xf>
    <xf borderId="8" fillId="0" fontId="13" numFmtId="0" xfId="0" applyAlignment="1" applyBorder="1" applyFont="1">
      <alignment horizontal="center" readingOrder="0" shrinkToFit="0" vertical="bottom" wrapText="0"/>
    </xf>
    <xf borderId="12" fillId="0" fontId="14" numFmtId="0" xfId="0" applyAlignment="1" applyBorder="1" applyFont="1">
      <alignment horizontal="center" readingOrder="0"/>
    </xf>
    <xf borderId="12" fillId="0" fontId="15" numFmtId="0" xfId="0" applyAlignment="1" applyBorder="1" applyFont="1">
      <alignment horizontal="center" readingOrder="0"/>
    </xf>
    <xf borderId="12" fillId="3" fontId="6" numFmtId="0" xfId="0" applyAlignment="1" applyBorder="1" applyFont="1">
      <alignment horizontal="center" vertical="center"/>
    </xf>
    <xf borderId="12" fillId="3" fontId="14" numFmtId="0" xfId="0" applyAlignment="1" applyBorder="1" applyFont="1">
      <alignment horizontal="center"/>
    </xf>
    <xf borderId="12" fillId="3" fontId="14" numFmtId="0" xfId="0" applyAlignment="1" applyBorder="1" applyFont="1">
      <alignment horizontal="center" readingOrder="0"/>
    </xf>
    <xf borderId="12" fillId="3" fontId="8" numFmtId="0" xfId="0" applyAlignment="1" applyBorder="1" applyFont="1">
      <alignment horizontal="center"/>
    </xf>
    <xf borderId="12" fillId="3" fontId="8" numFmtId="0" xfId="0" applyAlignment="1" applyBorder="1" applyFont="1">
      <alignment horizontal="center" readingOrder="0"/>
    </xf>
    <xf borderId="13" fillId="3" fontId="10" numFmtId="0" xfId="0" applyAlignment="1" applyBorder="1" applyFont="1">
      <alignment horizontal="center" shrinkToFit="0" vertical="bottom" wrapText="0"/>
    </xf>
    <xf borderId="8" fillId="3" fontId="10" numFmtId="0" xfId="0" applyAlignment="1" applyBorder="1" applyFont="1">
      <alignment horizontal="center" shrinkToFit="0" vertical="bottom" wrapText="0"/>
    </xf>
    <xf borderId="0" fillId="0" fontId="16" numFmtId="0" xfId="0" applyAlignment="1" applyFont="1">
      <alignment readingOrder="0"/>
    </xf>
    <xf borderId="14" fillId="0" fontId="15" numFmtId="0" xfId="0" applyAlignment="1" applyBorder="1" applyFont="1">
      <alignment horizontal="center" readingOrder="0"/>
    </xf>
    <xf borderId="14" fillId="0" fontId="9" numFmtId="0" xfId="0" applyAlignment="1" applyBorder="1" applyFont="1">
      <alignment horizontal="center" readingOrder="0"/>
    </xf>
    <xf borderId="14" fillId="0" fontId="8" numFmtId="0" xfId="0" applyAlignment="1" applyBorder="1" applyFont="1">
      <alignment horizontal="center" readingOrder="0"/>
    </xf>
    <xf borderId="15" fillId="0" fontId="10" numFmtId="0" xfId="0" applyAlignment="1" applyBorder="1" applyFont="1">
      <alignment horizontal="center" readingOrder="0" shrinkToFit="0" vertical="bottom" wrapText="0"/>
    </xf>
    <xf borderId="5" fillId="0" fontId="10" numFmtId="0" xfId="0" applyAlignment="1" applyBorder="1" applyFont="1">
      <alignment horizontal="center" readingOrder="0" shrinkToFit="0" vertical="bottom" wrapText="0"/>
    </xf>
    <xf borderId="12" fillId="0" fontId="8" numFmtId="0" xfId="0" applyAlignment="1" applyBorder="1" applyFont="1">
      <alignment readingOrder="0"/>
    </xf>
    <xf borderId="13" fillId="0" fontId="10" numFmtId="0" xfId="0" applyAlignment="1" applyBorder="1" applyFont="1">
      <alignment horizontal="right" readingOrder="0" shrinkToFit="0" vertical="bottom" wrapText="0"/>
    </xf>
    <xf borderId="8" fillId="0" fontId="10" numFmtId="0" xfId="0" applyAlignment="1" applyBorder="1" applyFont="1">
      <alignment horizontal="right" readingOrder="0" shrinkToFit="0" vertical="bottom" wrapText="0"/>
    </xf>
    <xf borderId="12" fillId="0" fontId="7" numFmtId="0" xfId="0" applyAlignment="1" applyBorder="1" applyFont="1">
      <alignment horizontal="left" readingOrder="0" shrinkToFit="0" vertical="top" wrapText="1"/>
    </xf>
    <xf borderId="0" fillId="2" fontId="16" numFmtId="0" xfId="0" applyFont="1"/>
    <xf borderId="12" fillId="0" fontId="17" numFmtId="0" xfId="0" applyAlignment="1" applyBorder="1" applyFont="1">
      <alignment horizontal="center" readingOrder="0"/>
    </xf>
    <xf borderId="12" fillId="0" fontId="8" numFmtId="0" xfId="0" applyAlignment="1" applyBorder="1" applyFont="1">
      <alignment horizontal="center"/>
    </xf>
    <xf borderId="0" fillId="0" fontId="8" numFmtId="0" xfId="0" applyFont="1"/>
    <xf borderId="0" fillId="2" fontId="8" numFmtId="0" xfId="0" applyFont="1"/>
    <xf borderId="12" fillId="0" fontId="18" numFmtId="0" xfId="0" applyAlignment="1" applyBorder="1" applyFont="1">
      <alignment horizontal="center" readingOrder="0"/>
    </xf>
    <xf borderId="8" fillId="3" fontId="10" numFmtId="0" xfId="0" applyAlignment="1" applyBorder="1" applyFont="1">
      <alignment horizontal="center" readingOrder="0" shrinkToFit="0" vertical="bottom" wrapText="0"/>
    </xf>
    <xf borderId="8" fillId="0" fontId="10" numFmtId="0" xfId="0" applyAlignment="1" applyBorder="1" applyFont="1">
      <alignment readingOrder="0" shrinkToFit="0" vertical="bottom" wrapText="0"/>
    </xf>
    <xf borderId="12" fillId="0" fontId="8" numFmtId="0" xfId="0" applyBorder="1" applyFont="1"/>
    <xf borderId="12" fillId="0" fontId="19" numFmtId="0" xfId="0" applyAlignment="1" applyBorder="1" applyFont="1">
      <alignment horizontal="center" readingOrder="0"/>
    </xf>
    <xf borderId="13" fillId="0" fontId="20" numFmtId="0" xfId="0" applyAlignment="1" applyBorder="1" applyFont="1">
      <alignment horizontal="center" readingOrder="0" shrinkToFit="0" vertical="bottom" wrapText="0"/>
    </xf>
    <xf borderId="8" fillId="0" fontId="20" numFmtId="0" xfId="0" applyAlignment="1" applyBorder="1" applyFont="1">
      <alignment horizontal="center" readingOrder="0" shrinkToFit="0" vertical="bottom" wrapText="0"/>
    </xf>
    <xf borderId="12" fillId="3" fontId="15" numFmtId="0" xfId="0" applyAlignment="1" applyBorder="1" applyFont="1">
      <alignment horizontal="center"/>
    </xf>
    <xf borderId="12" fillId="3" fontId="9" numFmtId="0" xfId="0" applyAlignment="1" applyBorder="1" applyFont="1">
      <alignment horizontal="center" readingOrder="0"/>
    </xf>
    <xf borderId="12" fillId="3" fontId="9" numFmtId="0" xfId="0" applyAlignment="1" applyBorder="1" applyFont="1">
      <alignment horizontal="center"/>
    </xf>
    <xf borderId="13" fillId="3" fontId="21" numFmtId="0" xfId="0" applyAlignment="1" applyBorder="1" applyFont="1">
      <alignment horizontal="center" shrinkToFit="0" vertical="bottom" wrapText="0"/>
    </xf>
    <xf borderId="8" fillId="3" fontId="21" numFmtId="0" xfId="0" applyAlignment="1" applyBorder="1" applyFont="1">
      <alignment horizontal="center" shrinkToFit="0" vertical="bottom" wrapText="0"/>
    </xf>
    <xf borderId="8" fillId="3" fontId="21" numFmtId="0" xfId="0" applyAlignment="1" applyBorder="1" applyFont="1">
      <alignment horizontal="center" readingOrder="0" shrinkToFit="0" vertical="bottom" wrapText="0"/>
    </xf>
    <xf borderId="11" fillId="0" fontId="21" numFmtId="0" xfId="0" applyAlignment="1" applyBorder="1" applyFont="1">
      <alignment horizontal="center" readingOrder="0" shrinkToFit="0" vertical="bottom" wrapText="0"/>
    </xf>
    <xf borderId="12" fillId="2" fontId="4" numFmtId="0" xfId="0" applyAlignment="1" applyBorder="1" applyFont="1">
      <alignment horizontal="center"/>
    </xf>
    <xf borderId="12" fillId="0" fontId="16" numFmtId="0" xfId="0" applyAlignment="1" applyBorder="1" applyFont="1">
      <alignment readingOrder="0"/>
    </xf>
    <xf borderId="14" fillId="0" fontId="14" numFmtId="0" xfId="0" applyAlignment="1" applyBorder="1" applyFont="1">
      <alignment horizontal="center" readingOrder="0"/>
    </xf>
    <xf borderId="1" fillId="0" fontId="22" numFmtId="0" xfId="0" applyAlignment="1" applyBorder="1" applyFont="1">
      <alignment horizontal="center" vertical="center"/>
    </xf>
    <xf borderId="12" fillId="0" fontId="4" numFmtId="0" xfId="0" applyAlignment="1" applyBorder="1" applyFont="1">
      <alignment horizontal="center" readingOrder="0" vertical="center"/>
    </xf>
    <xf borderId="13" fillId="0" fontId="20" numFmtId="0" xfId="0" applyAlignment="1" applyBorder="1" applyFont="1">
      <alignment horizontal="center" readingOrder="0" shrinkToFit="0" vertical="bottom" wrapText="0"/>
    </xf>
    <xf borderId="8" fillId="0" fontId="20" numFmtId="0" xfId="0" applyAlignment="1" applyBorder="1" applyFont="1">
      <alignment horizontal="center" readingOrder="0" shrinkToFit="0" vertical="bottom" wrapText="0"/>
    </xf>
    <xf borderId="0" fillId="0" fontId="8" numFmtId="0" xfId="0" applyAlignment="1" applyFont="1">
      <alignment readingOrder="0"/>
    </xf>
    <xf borderId="13" fillId="3" fontId="10" numFmtId="0" xfId="0" applyAlignment="1" applyBorder="1" applyFont="1">
      <alignment horizontal="center" readingOrder="0" shrinkToFit="0" vertical="bottom" wrapText="0"/>
    </xf>
    <xf borderId="12" fillId="3" fontId="23" numFmtId="0" xfId="0" applyAlignment="1" applyBorder="1" applyFont="1">
      <alignment horizontal="center" vertical="center"/>
    </xf>
    <xf borderId="12" fillId="3" fontId="24" numFmtId="0" xfId="0" applyAlignment="1" applyBorder="1" applyFont="1">
      <alignment horizontal="center" vertical="center"/>
    </xf>
    <xf borderId="12" fillId="3" fontId="24" numFmtId="0" xfId="0" applyAlignment="1" applyBorder="1" applyFont="1">
      <alignment horizontal="center"/>
    </xf>
    <xf borderId="12" fillId="3" fontId="25" numFmtId="0" xfId="0" applyAlignment="1" applyBorder="1" applyFont="1">
      <alignment horizontal="center" readingOrder="0"/>
    </xf>
    <xf borderId="12" fillId="3" fontId="25" numFmtId="0" xfId="0" applyAlignment="1" applyBorder="1" applyFont="1">
      <alignment horizontal="center"/>
    </xf>
    <xf borderId="0" fillId="0" fontId="26" numFmtId="0" xfId="0" applyFont="1"/>
    <xf borderId="12" fillId="0" fontId="25" numFmtId="0" xfId="0" applyAlignment="1" applyBorder="1" applyFont="1">
      <alignment horizontal="center" readingOrder="0"/>
    </xf>
    <xf borderId="12" fillId="2" fontId="24" numFmtId="0" xfId="0" applyAlignment="1" applyBorder="1" applyFont="1">
      <alignment horizontal="center"/>
    </xf>
    <xf borderId="12" fillId="0" fontId="27" numFmtId="0" xfId="0" applyBorder="1" applyFont="1"/>
    <xf borderId="12" fillId="0" fontId="27" numFmtId="0" xfId="0" applyAlignment="1" applyBorder="1" applyFont="1">
      <alignment readingOrder="0"/>
    </xf>
    <xf borderId="12" fillId="0" fontId="27" numFmtId="0" xfId="0" applyAlignment="1" applyBorder="1" applyFont="1">
      <alignment horizontal="center" readingOrder="0"/>
    </xf>
    <xf borderId="12" fillId="2" fontId="22" numFmtId="0" xfId="0" applyAlignment="1" applyBorder="1" applyFont="1">
      <alignment horizontal="center"/>
    </xf>
    <xf borderId="12" fillId="3" fontId="22" numFmtId="0" xfId="0" applyAlignment="1" applyBorder="1" applyFont="1">
      <alignment horizontal="center" vertical="center"/>
    </xf>
    <xf borderId="12" fillId="0" fontId="8" numFmtId="0" xfId="0" applyAlignment="1" applyBorder="1" applyFont="1">
      <alignment readingOrder="0"/>
    </xf>
    <xf borderId="12" fillId="0" fontId="8" numFmtId="0" xfId="0" applyBorder="1" applyFont="1"/>
    <xf borderId="12" fillId="2" fontId="8" numFmtId="0" xfId="0" applyBorder="1" applyFont="1"/>
    <xf borderId="10" fillId="0" fontId="4" numFmtId="0" xfId="0" applyAlignment="1" applyBorder="1" applyFont="1">
      <alignment horizontal="center"/>
    </xf>
    <xf borderId="12" fillId="3" fontId="6" numFmtId="0" xfId="0" applyAlignment="1" applyBorder="1" applyFont="1">
      <alignment horizontal="center"/>
    </xf>
    <xf borderId="12" fillId="0" fontId="9" numFmtId="0" xfId="0" applyAlignment="1" applyBorder="1" applyFont="1">
      <alignment horizontal="center"/>
    </xf>
    <xf borderId="12" fillId="0" fontId="28" numFmtId="0" xfId="0" applyAlignment="1" applyBorder="1" applyFont="1">
      <alignment readingOrder="0"/>
    </xf>
    <xf borderId="12" fillId="0" fontId="17" numFmtId="0" xfId="0" applyAlignment="1" applyBorder="1" applyFont="1">
      <alignment readingOrder="0"/>
    </xf>
    <xf borderId="12" fillId="4" fontId="4" numFmtId="0" xfId="0" applyAlignment="1" applyBorder="1" applyFill="1" applyFont="1">
      <alignment horizontal="center" readingOrder="0" vertical="center"/>
    </xf>
    <xf borderId="12" fillId="0" fontId="6" numFmtId="0" xfId="0" applyAlignment="1" applyBorder="1" applyFont="1">
      <alignment horizontal="center"/>
    </xf>
    <xf borderId="12" fillId="3" fontId="27" numFmtId="0" xfId="0" applyBorder="1" applyFont="1"/>
    <xf borderId="12" fillId="3" fontId="17" numFmtId="0" xfId="0" applyBorder="1" applyFont="1"/>
    <xf borderId="9" fillId="0" fontId="3" numFmtId="0" xfId="0" applyAlignment="1" applyBorder="1" applyFont="1">
      <alignment horizontal="center" readingOrder="0" shrinkToFit="0" vertical="center" wrapText="1"/>
    </xf>
    <xf borderId="12" fillId="3" fontId="15" numFmtId="0" xfId="0" applyAlignment="1" applyBorder="1" applyFont="1">
      <alignment horizontal="center" readingOrder="0"/>
    </xf>
    <xf borderId="0" fillId="0" fontId="8" numFmtId="0" xfId="0" applyAlignment="1" applyFont="1">
      <alignment horizontal="center" readingOrder="0"/>
    </xf>
    <xf borderId="0" fillId="0" fontId="6" numFmtId="0" xfId="0" applyAlignment="1" applyFont="1">
      <alignment horizontal="center"/>
    </xf>
    <xf borderId="0" fillId="0" fontId="4" numFmtId="0" xfId="0" applyAlignment="1" applyFont="1">
      <alignment horizontal="center" vertical="center"/>
    </xf>
    <xf borderId="0" fillId="0" fontId="1" numFmtId="0" xfId="0" applyAlignment="1" applyFont="1">
      <alignment horizontal="center" vertical="center"/>
    </xf>
    <xf borderId="0" fillId="0" fontId="3" numFmtId="0" xfId="0" applyAlignment="1" applyFont="1">
      <alignment horizontal="center" readingOrder="0" shrinkToFit="0" vertical="center" wrapText="1"/>
    </xf>
    <xf borderId="0" fillId="0" fontId="4" numFmtId="0" xfId="0" applyAlignment="1" applyFont="1">
      <alignment horizontal="center"/>
    </xf>
    <xf borderId="0" fillId="3" fontId="4" numFmtId="0" xfId="0" applyAlignment="1" applyFont="1">
      <alignment horizontal="center" vertical="center"/>
    </xf>
    <xf borderId="12" fillId="0" fontId="5" numFmtId="0" xfId="0" applyAlignment="1" applyBorder="1" applyFont="1">
      <alignment horizontal="center" readingOrder="0" vertical="center"/>
    </xf>
    <xf borderId="12" fillId="0" fontId="8" numFmtId="0" xfId="0" applyAlignment="1" applyBorder="1" applyFont="1">
      <alignment horizontal="center" readingOrder="0" vertical="bottom"/>
    </xf>
    <xf borderId="12" fillId="0" fontId="8" numFmtId="0" xfId="0" applyAlignment="1" applyBorder="1" applyFont="1">
      <alignment horizontal="center" vertical="bottom"/>
    </xf>
    <xf borderId="12" fillId="0" fontId="8" numFmtId="0" xfId="0" applyAlignment="1" applyBorder="1" applyFont="1">
      <alignment vertical="bottom"/>
    </xf>
    <xf borderId="12" fillId="0" fontId="29" numFmtId="0" xfId="0" applyAlignment="1" applyBorder="1" applyFont="1">
      <alignment readingOrder="0"/>
    </xf>
    <xf borderId="0" fillId="0" fontId="29" numFmtId="0" xfId="0" applyAlignment="1" applyFont="1">
      <alignment readingOrder="0"/>
    </xf>
    <xf borderId="0" fillId="0" fontId="30" numFmtId="0" xfId="0" applyAlignment="1" applyFont="1">
      <alignment readingOrder="0"/>
    </xf>
    <xf borderId="0" fillId="0" fontId="31" numFmtId="0" xfId="0" applyAlignment="1" applyFont="1">
      <alignment horizontal="center"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7" Type="http://customschemas.google.com/relationships/workbookmetadata" Target="metadata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57"/>
    <col customWidth="1" min="2" max="2" width="46.0"/>
    <col customWidth="1" min="3" max="4" width="5.71"/>
    <col customWidth="1" min="5" max="5" width="5.57"/>
    <col customWidth="1" min="6" max="7" width="5.71"/>
    <col customWidth="1" min="8" max="8" width="5.57"/>
    <col customWidth="1" min="9" max="10" width="5.71"/>
    <col customWidth="1" min="11" max="11" width="5.57"/>
    <col customWidth="1" min="12" max="13" width="5.71"/>
    <col customWidth="1" min="14" max="14" width="5.57"/>
    <col customWidth="1" min="15" max="16" width="5.71"/>
    <col customWidth="1" min="17" max="17" width="5.57"/>
    <col customWidth="1" min="18" max="19" width="5.71"/>
    <col customWidth="1" min="20" max="20" width="5.57"/>
    <col customWidth="1" min="21" max="22" width="5.71"/>
    <col customWidth="1" min="23" max="23" width="5.57"/>
    <col customWidth="1" min="24" max="24" width="5.71"/>
    <col customWidth="1" min="25" max="25" width="12.43"/>
    <col customWidth="1" min="26" max="26" width="5.57"/>
  </cols>
  <sheetData>
    <row r="1" ht="15.0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</row>
    <row r="2" ht="15.0" customHeight="1">
      <c r="A2" s="4"/>
      <c r="Z2" s="5"/>
    </row>
    <row r="3" ht="15.0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8"/>
    </row>
    <row r="4" ht="53.25" customHeight="1">
      <c r="A4" s="9" t="s">
        <v>1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14.25" customHeight="1">
      <c r="A5" s="12" t="s">
        <v>2</v>
      </c>
      <c r="B5" s="11"/>
      <c r="C5" s="12" t="s">
        <v>3</v>
      </c>
      <c r="D5" s="10"/>
      <c r="E5" s="11"/>
      <c r="F5" s="13" t="s">
        <v>4</v>
      </c>
      <c r="G5" s="10"/>
      <c r="H5" s="11"/>
      <c r="I5" s="13" t="s">
        <v>5</v>
      </c>
      <c r="J5" s="10"/>
      <c r="K5" s="11"/>
      <c r="L5" s="12" t="s">
        <v>6</v>
      </c>
      <c r="M5" s="10"/>
      <c r="N5" s="11"/>
      <c r="O5" s="12" t="s">
        <v>7</v>
      </c>
      <c r="P5" s="10"/>
      <c r="Q5" s="11"/>
      <c r="R5" s="12" t="s">
        <v>8</v>
      </c>
      <c r="S5" s="10"/>
      <c r="T5" s="11"/>
      <c r="U5" s="14" t="s">
        <v>9</v>
      </c>
      <c r="V5" s="10"/>
      <c r="W5" s="11"/>
      <c r="X5" s="12" t="s">
        <v>10</v>
      </c>
      <c r="Y5" s="10"/>
      <c r="Z5" s="11"/>
    </row>
    <row r="6" ht="14.25" customHeight="1">
      <c r="A6" s="15" t="s">
        <v>11</v>
      </c>
      <c r="B6" s="15" t="s">
        <v>12</v>
      </c>
      <c r="C6" s="16" t="s">
        <v>13</v>
      </c>
      <c r="D6" s="16" t="s">
        <v>14</v>
      </c>
      <c r="E6" s="17" t="s">
        <v>15</v>
      </c>
      <c r="F6" s="16" t="s">
        <v>13</v>
      </c>
      <c r="G6" s="16" t="s">
        <v>14</v>
      </c>
      <c r="H6" s="17" t="s">
        <v>15</v>
      </c>
      <c r="I6" s="16" t="s">
        <v>13</v>
      </c>
      <c r="J6" s="16" t="s">
        <v>14</v>
      </c>
      <c r="K6" s="17" t="s">
        <v>15</v>
      </c>
      <c r="L6" s="16" t="s">
        <v>13</v>
      </c>
      <c r="M6" s="16" t="s">
        <v>14</v>
      </c>
      <c r="N6" s="17" t="s">
        <v>15</v>
      </c>
      <c r="O6" s="16" t="s">
        <v>13</v>
      </c>
      <c r="P6" s="16" t="s">
        <v>14</v>
      </c>
      <c r="Q6" s="17" t="s">
        <v>15</v>
      </c>
      <c r="R6" s="16" t="s">
        <v>13</v>
      </c>
      <c r="S6" s="16" t="s">
        <v>14</v>
      </c>
      <c r="T6" s="17" t="s">
        <v>15</v>
      </c>
      <c r="U6" s="18" t="s">
        <v>13</v>
      </c>
      <c r="V6" s="18" t="s">
        <v>14</v>
      </c>
      <c r="W6" s="18" t="s">
        <v>15</v>
      </c>
      <c r="X6" s="16" t="s">
        <v>13</v>
      </c>
      <c r="Y6" s="16" t="s">
        <v>14</v>
      </c>
      <c r="Z6" s="16" t="s">
        <v>15</v>
      </c>
    </row>
    <row r="7" ht="14.25" customHeight="1">
      <c r="A7" s="19"/>
      <c r="B7" s="19" t="s">
        <v>16</v>
      </c>
      <c r="C7" s="20">
        <v>5.0</v>
      </c>
      <c r="D7" s="20">
        <v>6.0</v>
      </c>
      <c r="E7" s="21">
        <v>1.0</v>
      </c>
      <c r="F7" s="20">
        <v>5.0</v>
      </c>
      <c r="G7" s="20">
        <v>0.0</v>
      </c>
      <c r="H7" s="21">
        <v>0.0</v>
      </c>
      <c r="I7" s="20">
        <v>3.0</v>
      </c>
      <c r="J7" s="20">
        <v>2.0</v>
      </c>
      <c r="K7" s="21">
        <v>0.0</v>
      </c>
      <c r="L7" s="20">
        <v>2.0</v>
      </c>
      <c r="M7" s="20">
        <v>4.0</v>
      </c>
      <c r="N7" s="21">
        <v>0.0</v>
      </c>
      <c r="O7" s="20">
        <v>6.0</v>
      </c>
      <c r="P7" s="20">
        <v>2.0</v>
      </c>
      <c r="Q7" s="21">
        <v>1.0</v>
      </c>
      <c r="R7" s="20">
        <v>4.0</v>
      </c>
      <c r="S7" s="20">
        <v>0.0</v>
      </c>
      <c r="T7" s="21">
        <v>2.0</v>
      </c>
      <c r="U7" s="22">
        <f t="shared" ref="U7:W7" si="1">(C7+F7+I7+L7+O7+R7)</f>
        <v>25</v>
      </c>
      <c r="V7" s="22">
        <f t="shared" si="1"/>
        <v>14</v>
      </c>
      <c r="W7" s="22">
        <f t="shared" si="1"/>
        <v>4</v>
      </c>
      <c r="X7" s="23">
        <f t="shared" ref="X7:X36" si="3">(U7*100/25)</f>
        <v>100</v>
      </c>
      <c r="Y7" s="23">
        <f t="shared" ref="Y7:Y36" si="4">(V7*100/14)</f>
        <v>100</v>
      </c>
      <c r="Z7" s="23">
        <f t="shared" ref="Z7:Z36" si="5">(W7*100/4)</f>
        <v>100</v>
      </c>
    </row>
    <row r="8" ht="15.75" customHeight="1">
      <c r="A8" s="24">
        <v>1.0</v>
      </c>
      <c r="B8" s="25" t="s">
        <v>17</v>
      </c>
      <c r="C8" s="26">
        <v>5.0</v>
      </c>
      <c r="D8" s="26">
        <v>3.0</v>
      </c>
      <c r="E8" s="26">
        <v>1.0</v>
      </c>
      <c r="F8" s="27">
        <v>4.0</v>
      </c>
      <c r="G8" s="28">
        <v>0.0</v>
      </c>
      <c r="H8" s="28">
        <v>0.0</v>
      </c>
      <c r="I8" s="27">
        <v>1.0</v>
      </c>
      <c r="J8" s="27">
        <v>1.0</v>
      </c>
      <c r="K8" s="27">
        <v>0.0</v>
      </c>
      <c r="L8" s="27">
        <v>2.0</v>
      </c>
      <c r="M8" s="27">
        <v>2.0</v>
      </c>
      <c r="N8" s="27">
        <v>0.0</v>
      </c>
      <c r="O8" s="29">
        <v>0.0</v>
      </c>
      <c r="P8" s="30">
        <v>0.0</v>
      </c>
      <c r="Q8" s="30">
        <v>0.0</v>
      </c>
      <c r="R8" s="27">
        <v>4.0</v>
      </c>
      <c r="S8" s="27">
        <v>0.0</v>
      </c>
      <c r="T8" s="27">
        <v>2.0</v>
      </c>
      <c r="U8" s="22">
        <f t="shared" ref="U8:W8" si="2">(C8+F8+I8+L8+O8+R8)</f>
        <v>16</v>
      </c>
      <c r="V8" s="22">
        <f t="shared" si="2"/>
        <v>6</v>
      </c>
      <c r="W8" s="22">
        <f t="shared" si="2"/>
        <v>3</v>
      </c>
      <c r="X8" s="23">
        <f t="shared" si="3"/>
        <v>64</v>
      </c>
      <c r="Y8" s="23">
        <f t="shared" si="4"/>
        <v>42.85714286</v>
      </c>
      <c r="Z8" s="23">
        <f t="shared" si="5"/>
        <v>75</v>
      </c>
    </row>
    <row r="9" ht="15.75" customHeight="1">
      <c r="A9" s="24">
        <v>2.0</v>
      </c>
      <c r="B9" s="25" t="s">
        <v>18</v>
      </c>
      <c r="C9" s="26">
        <v>5.0</v>
      </c>
      <c r="D9" s="26">
        <v>3.0</v>
      </c>
      <c r="E9" s="26">
        <v>1.0</v>
      </c>
      <c r="F9" s="28">
        <v>4.0</v>
      </c>
      <c r="G9" s="27">
        <v>0.0</v>
      </c>
      <c r="H9" s="28">
        <v>0.0</v>
      </c>
      <c r="I9" s="27">
        <v>2.0</v>
      </c>
      <c r="J9" s="27">
        <v>2.0</v>
      </c>
      <c r="K9" s="27">
        <v>0.0</v>
      </c>
      <c r="L9" s="27">
        <v>2.0</v>
      </c>
      <c r="M9" s="27">
        <v>2.0</v>
      </c>
      <c r="N9" s="27">
        <v>0.0</v>
      </c>
      <c r="O9" s="31">
        <v>3.0</v>
      </c>
      <c r="P9" s="32">
        <v>0.0</v>
      </c>
      <c r="Q9" s="32">
        <v>1.0</v>
      </c>
      <c r="R9" s="27">
        <v>4.0</v>
      </c>
      <c r="S9" s="27">
        <v>0.0</v>
      </c>
      <c r="T9" s="27">
        <v>2.0</v>
      </c>
      <c r="U9" s="22">
        <f t="shared" ref="U9:W9" si="6">(C9+F9+I9+L9+O9+R9)</f>
        <v>20</v>
      </c>
      <c r="V9" s="22">
        <f t="shared" si="6"/>
        <v>7</v>
      </c>
      <c r="W9" s="22">
        <f t="shared" si="6"/>
        <v>4</v>
      </c>
      <c r="X9" s="23">
        <f t="shared" si="3"/>
        <v>80</v>
      </c>
      <c r="Y9" s="23">
        <f t="shared" si="4"/>
        <v>50</v>
      </c>
      <c r="Z9" s="23">
        <f t="shared" si="5"/>
        <v>100</v>
      </c>
    </row>
    <row r="10" ht="15.75" customHeight="1">
      <c r="A10" s="24">
        <v>3.0</v>
      </c>
      <c r="B10" s="25" t="s">
        <v>19</v>
      </c>
      <c r="C10" s="26">
        <v>5.0</v>
      </c>
      <c r="D10" s="26">
        <v>1.0</v>
      </c>
      <c r="E10" s="26">
        <v>1.0</v>
      </c>
      <c r="F10" s="27">
        <v>3.0</v>
      </c>
      <c r="G10" s="27">
        <v>0.0</v>
      </c>
      <c r="H10" s="27">
        <v>0.0</v>
      </c>
      <c r="I10" s="27">
        <v>3.0</v>
      </c>
      <c r="J10" s="27">
        <v>1.0</v>
      </c>
      <c r="K10" s="27">
        <v>0.0</v>
      </c>
      <c r="L10" s="27">
        <v>2.0</v>
      </c>
      <c r="M10" s="27">
        <v>4.0</v>
      </c>
      <c r="N10" s="27">
        <v>0.0</v>
      </c>
      <c r="O10" s="31">
        <v>2.0</v>
      </c>
      <c r="P10" s="32">
        <v>0.0</v>
      </c>
      <c r="Q10" s="32">
        <v>1.0</v>
      </c>
      <c r="R10" s="27">
        <v>4.0</v>
      </c>
      <c r="S10" s="27">
        <v>0.0</v>
      </c>
      <c r="T10" s="27">
        <v>2.0</v>
      </c>
      <c r="U10" s="22">
        <f t="shared" ref="U10:W10" si="7">(C10+F10+I10+L10+O10+R10)</f>
        <v>19</v>
      </c>
      <c r="V10" s="22">
        <f t="shared" si="7"/>
        <v>6</v>
      </c>
      <c r="W10" s="22">
        <f t="shared" si="7"/>
        <v>4</v>
      </c>
      <c r="X10" s="23">
        <f t="shared" si="3"/>
        <v>76</v>
      </c>
      <c r="Y10" s="23">
        <f t="shared" si="4"/>
        <v>42.85714286</v>
      </c>
      <c r="Z10" s="23">
        <f t="shared" si="5"/>
        <v>100</v>
      </c>
    </row>
    <row r="11" ht="15.75" customHeight="1">
      <c r="A11" s="24">
        <v>4.0</v>
      </c>
      <c r="B11" s="25" t="s">
        <v>20</v>
      </c>
      <c r="C11" s="26">
        <v>5.0</v>
      </c>
      <c r="D11" s="26">
        <v>3.0</v>
      </c>
      <c r="E11" s="26">
        <v>1.0</v>
      </c>
      <c r="F11" s="28">
        <v>4.0</v>
      </c>
      <c r="G11" s="28">
        <v>0.0</v>
      </c>
      <c r="H11" s="28">
        <v>0.0</v>
      </c>
      <c r="I11" s="27">
        <v>2.0</v>
      </c>
      <c r="J11" s="27">
        <v>1.0</v>
      </c>
      <c r="K11" s="27">
        <v>0.0</v>
      </c>
      <c r="L11" s="27">
        <v>2.0</v>
      </c>
      <c r="M11" s="27">
        <v>4.0</v>
      </c>
      <c r="N11" s="27">
        <v>0.0</v>
      </c>
      <c r="O11" s="31">
        <v>4.0</v>
      </c>
      <c r="P11" s="32">
        <v>0.0</v>
      </c>
      <c r="Q11" s="32">
        <v>1.0</v>
      </c>
      <c r="R11" s="27">
        <v>4.0</v>
      </c>
      <c r="S11" s="27">
        <v>0.0</v>
      </c>
      <c r="T11" s="27">
        <v>2.0</v>
      </c>
      <c r="U11" s="22">
        <f t="shared" ref="U11:W11" si="8">(C11+F11+I11+L11+O11+R11)</f>
        <v>21</v>
      </c>
      <c r="V11" s="22">
        <f t="shared" si="8"/>
        <v>8</v>
      </c>
      <c r="W11" s="22">
        <f t="shared" si="8"/>
        <v>4</v>
      </c>
      <c r="X11" s="23">
        <f t="shared" si="3"/>
        <v>84</v>
      </c>
      <c r="Y11" s="23">
        <f t="shared" si="4"/>
        <v>57.14285714</v>
      </c>
      <c r="Z11" s="23">
        <f t="shared" si="5"/>
        <v>100</v>
      </c>
    </row>
    <row r="12" ht="15.75" customHeight="1">
      <c r="A12" s="24">
        <v>5.0</v>
      </c>
      <c r="B12" s="25" t="s">
        <v>21</v>
      </c>
      <c r="C12" s="26">
        <v>5.0</v>
      </c>
      <c r="D12" s="26">
        <v>3.0</v>
      </c>
      <c r="E12" s="26">
        <v>1.0</v>
      </c>
      <c r="F12" s="28">
        <v>4.0</v>
      </c>
      <c r="G12" s="27">
        <v>0.0</v>
      </c>
      <c r="H12" s="28">
        <v>0.0</v>
      </c>
      <c r="I12" s="27">
        <v>3.0</v>
      </c>
      <c r="J12" s="27">
        <v>2.0</v>
      </c>
      <c r="K12" s="27">
        <v>0.0</v>
      </c>
      <c r="L12" s="27">
        <v>2.0</v>
      </c>
      <c r="M12" s="27">
        <v>4.0</v>
      </c>
      <c r="N12" s="27">
        <v>0.0</v>
      </c>
      <c r="O12" s="31">
        <v>4.0</v>
      </c>
      <c r="P12" s="32">
        <v>0.0</v>
      </c>
      <c r="Q12" s="32">
        <v>1.0</v>
      </c>
      <c r="R12" s="27">
        <v>4.0</v>
      </c>
      <c r="S12" s="27">
        <v>0.0</v>
      </c>
      <c r="T12" s="27">
        <v>2.0</v>
      </c>
      <c r="U12" s="22">
        <f t="shared" ref="U12:W12" si="9">(C12+F12+I12+L12+O12+R12)</f>
        <v>22</v>
      </c>
      <c r="V12" s="22">
        <f t="shared" si="9"/>
        <v>9</v>
      </c>
      <c r="W12" s="22">
        <f t="shared" si="9"/>
        <v>4</v>
      </c>
      <c r="X12" s="23">
        <f t="shared" si="3"/>
        <v>88</v>
      </c>
      <c r="Y12" s="23">
        <f t="shared" si="4"/>
        <v>64.28571429</v>
      </c>
      <c r="Z12" s="23">
        <f t="shared" si="5"/>
        <v>100</v>
      </c>
    </row>
    <row r="13" ht="15.75" customHeight="1">
      <c r="A13" s="24">
        <v>6.0</v>
      </c>
      <c r="B13" s="25" t="s">
        <v>22</v>
      </c>
      <c r="C13" s="26">
        <v>4.0</v>
      </c>
      <c r="D13" s="26">
        <v>1.0</v>
      </c>
      <c r="E13" s="26">
        <v>0.0</v>
      </c>
      <c r="F13" s="27">
        <v>1.0</v>
      </c>
      <c r="G13" s="27">
        <v>0.0</v>
      </c>
      <c r="H13" s="27">
        <v>0.0</v>
      </c>
      <c r="I13" s="27">
        <v>0.0</v>
      </c>
      <c r="J13" s="27">
        <v>1.0</v>
      </c>
      <c r="K13" s="27">
        <v>0.0</v>
      </c>
      <c r="L13" s="27">
        <v>0.0</v>
      </c>
      <c r="M13" s="27">
        <v>0.0</v>
      </c>
      <c r="N13" s="27">
        <v>0.0</v>
      </c>
      <c r="O13" s="31">
        <v>1.0</v>
      </c>
      <c r="P13" s="32">
        <v>0.0</v>
      </c>
      <c r="Q13" s="32">
        <v>0.0</v>
      </c>
      <c r="R13" s="27">
        <v>4.0</v>
      </c>
      <c r="S13" s="27">
        <v>0.0</v>
      </c>
      <c r="T13" s="27">
        <v>2.0</v>
      </c>
      <c r="U13" s="22">
        <f t="shared" ref="U13:W13" si="10">(C13+F13+I13+L13+O13+R13)</f>
        <v>10</v>
      </c>
      <c r="V13" s="22">
        <f t="shared" si="10"/>
        <v>2</v>
      </c>
      <c r="W13" s="22">
        <f t="shared" si="10"/>
        <v>2</v>
      </c>
      <c r="X13" s="23">
        <f t="shared" si="3"/>
        <v>40</v>
      </c>
      <c r="Y13" s="23">
        <f t="shared" si="4"/>
        <v>14.28571429</v>
      </c>
      <c r="Z13" s="23">
        <f t="shared" si="5"/>
        <v>50</v>
      </c>
    </row>
    <row r="14" ht="15.75" customHeight="1">
      <c r="A14" s="24">
        <v>7.0</v>
      </c>
      <c r="B14" s="25" t="s">
        <v>23</v>
      </c>
      <c r="C14" s="26">
        <v>5.0</v>
      </c>
      <c r="D14" s="26">
        <v>4.0</v>
      </c>
      <c r="E14" s="26">
        <v>1.0</v>
      </c>
      <c r="F14" s="28">
        <v>5.0</v>
      </c>
      <c r="G14" s="27">
        <v>0.0</v>
      </c>
      <c r="H14" s="28">
        <v>0.0</v>
      </c>
      <c r="I14" s="27">
        <v>2.0</v>
      </c>
      <c r="J14" s="27">
        <v>2.0</v>
      </c>
      <c r="K14" s="27">
        <v>0.0</v>
      </c>
      <c r="L14" s="27">
        <v>2.0</v>
      </c>
      <c r="M14" s="27">
        <v>2.0</v>
      </c>
      <c r="N14" s="27">
        <v>0.0</v>
      </c>
      <c r="O14" s="31">
        <v>4.0</v>
      </c>
      <c r="P14" s="32">
        <v>0.0</v>
      </c>
      <c r="Q14" s="32">
        <v>1.0</v>
      </c>
      <c r="R14" s="27">
        <v>3.0</v>
      </c>
      <c r="S14" s="27">
        <v>0.0</v>
      </c>
      <c r="T14" s="27">
        <v>2.0</v>
      </c>
      <c r="U14" s="22">
        <f t="shared" ref="U14:W14" si="11">(C14+F14+I14+L14+O14+R14)</f>
        <v>21</v>
      </c>
      <c r="V14" s="22">
        <f t="shared" si="11"/>
        <v>8</v>
      </c>
      <c r="W14" s="22">
        <f t="shared" si="11"/>
        <v>4</v>
      </c>
      <c r="X14" s="23">
        <f t="shared" si="3"/>
        <v>84</v>
      </c>
      <c r="Y14" s="23">
        <f t="shared" si="4"/>
        <v>57.14285714</v>
      </c>
      <c r="Z14" s="23">
        <f t="shared" si="5"/>
        <v>100</v>
      </c>
    </row>
    <row r="15" ht="15.75" customHeight="1">
      <c r="A15" s="24">
        <v>8.0</v>
      </c>
      <c r="B15" s="25" t="s">
        <v>24</v>
      </c>
      <c r="C15" s="26">
        <v>4.0</v>
      </c>
      <c r="D15" s="26">
        <v>1.0</v>
      </c>
      <c r="E15" s="26">
        <v>1.0</v>
      </c>
      <c r="F15" s="27">
        <v>2.0</v>
      </c>
      <c r="G15" s="27">
        <v>0.0</v>
      </c>
      <c r="H15" s="27">
        <v>0.0</v>
      </c>
      <c r="I15" s="27">
        <v>1.0</v>
      </c>
      <c r="J15" s="27">
        <v>0.0</v>
      </c>
      <c r="K15" s="27">
        <v>0.0</v>
      </c>
      <c r="L15" s="27">
        <v>1.0</v>
      </c>
      <c r="M15" s="27">
        <v>2.0</v>
      </c>
      <c r="N15" s="27">
        <v>0.0</v>
      </c>
      <c r="O15" s="31">
        <v>1.0</v>
      </c>
      <c r="P15" s="32">
        <v>0.0</v>
      </c>
      <c r="Q15" s="32">
        <v>1.0</v>
      </c>
      <c r="R15" s="27">
        <v>3.0</v>
      </c>
      <c r="S15" s="27">
        <v>0.0</v>
      </c>
      <c r="T15" s="27">
        <v>2.0</v>
      </c>
      <c r="U15" s="22">
        <f t="shared" ref="U15:W15" si="12">(C15+F15+I15+L15+O15+R15)</f>
        <v>12</v>
      </c>
      <c r="V15" s="22">
        <f t="shared" si="12"/>
        <v>3</v>
      </c>
      <c r="W15" s="22">
        <f t="shared" si="12"/>
        <v>4</v>
      </c>
      <c r="X15" s="23">
        <f t="shared" si="3"/>
        <v>48</v>
      </c>
      <c r="Y15" s="23">
        <f t="shared" si="4"/>
        <v>21.42857143</v>
      </c>
      <c r="Z15" s="23">
        <f t="shared" si="5"/>
        <v>100</v>
      </c>
    </row>
    <row r="16" ht="15.75" customHeight="1">
      <c r="A16" s="24">
        <v>9.0</v>
      </c>
      <c r="B16" s="25" t="s">
        <v>25</v>
      </c>
      <c r="C16" s="26">
        <v>5.0</v>
      </c>
      <c r="D16" s="26">
        <v>3.0</v>
      </c>
      <c r="E16" s="26">
        <v>1.0</v>
      </c>
      <c r="F16" s="27">
        <v>4.0</v>
      </c>
      <c r="G16" s="27">
        <v>0.0</v>
      </c>
      <c r="H16" s="27">
        <v>0.0</v>
      </c>
      <c r="I16" s="27">
        <v>3.0</v>
      </c>
      <c r="J16" s="27">
        <v>1.0</v>
      </c>
      <c r="K16" s="27">
        <v>0.0</v>
      </c>
      <c r="L16" s="27">
        <v>2.0</v>
      </c>
      <c r="M16" s="27">
        <v>4.0</v>
      </c>
      <c r="N16" s="27">
        <v>0.0</v>
      </c>
      <c r="O16" s="31">
        <v>4.0</v>
      </c>
      <c r="P16" s="32">
        <v>0.0</v>
      </c>
      <c r="Q16" s="32">
        <v>1.0</v>
      </c>
      <c r="R16" s="27">
        <v>4.0</v>
      </c>
      <c r="S16" s="27">
        <v>0.0</v>
      </c>
      <c r="T16" s="27">
        <v>2.0</v>
      </c>
      <c r="U16" s="22">
        <f t="shared" ref="U16:W16" si="13">(C16+F16+I16+L16+O16+R16)</f>
        <v>22</v>
      </c>
      <c r="V16" s="22">
        <f t="shared" si="13"/>
        <v>8</v>
      </c>
      <c r="W16" s="22">
        <f t="shared" si="13"/>
        <v>4</v>
      </c>
      <c r="X16" s="23">
        <f t="shared" si="3"/>
        <v>88</v>
      </c>
      <c r="Y16" s="23">
        <f t="shared" si="4"/>
        <v>57.14285714</v>
      </c>
      <c r="Z16" s="23">
        <f t="shared" si="5"/>
        <v>100</v>
      </c>
    </row>
    <row r="17" ht="15.75" customHeight="1">
      <c r="A17" s="24">
        <v>10.0</v>
      </c>
      <c r="B17" s="25" t="s">
        <v>26</v>
      </c>
      <c r="C17" s="26">
        <v>4.0</v>
      </c>
      <c r="D17" s="26">
        <v>0.0</v>
      </c>
      <c r="E17" s="26">
        <v>1.0</v>
      </c>
      <c r="F17" s="27">
        <v>2.0</v>
      </c>
      <c r="G17" s="27">
        <v>0.0</v>
      </c>
      <c r="H17" s="27">
        <v>0.0</v>
      </c>
      <c r="I17" s="27">
        <v>1.0</v>
      </c>
      <c r="J17" s="27">
        <v>0.0</v>
      </c>
      <c r="K17" s="27">
        <v>0.0</v>
      </c>
      <c r="L17" s="27">
        <v>1.0</v>
      </c>
      <c r="M17" s="27">
        <v>2.0</v>
      </c>
      <c r="N17" s="27">
        <v>0.0</v>
      </c>
      <c r="O17" s="31">
        <v>1.0</v>
      </c>
      <c r="P17" s="32">
        <v>0.0</v>
      </c>
      <c r="Q17" s="32">
        <v>1.0</v>
      </c>
      <c r="R17" s="27">
        <v>4.0</v>
      </c>
      <c r="S17" s="27">
        <v>0.0</v>
      </c>
      <c r="T17" s="27">
        <v>2.0</v>
      </c>
      <c r="U17" s="22">
        <f t="shared" ref="U17:W17" si="14">(C17+F17+I17+L17+O17+R17)</f>
        <v>13</v>
      </c>
      <c r="V17" s="22">
        <f t="shared" si="14"/>
        <v>2</v>
      </c>
      <c r="W17" s="22">
        <f t="shared" si="14"/>
        <v>4</v>
      </c>
      <c r="X17" s="23">
        <f t="shared" si="3"/>
        <v>52</v>
      </c>
      <c r="Y17" s="23">
        <f t="shared" si="4"/>
        <v>14.28571429</v>
      </c>
      <c r="Z17" s="23">
        <f t="shared" si="5"/>
        <v>100</v>
      </c>
    </row>
    <row r="18" ht="15.75" customHeight="1">
      <c r="A18" s="24">
        <v>11.0</v>
      </c>
      <c r="B18" s="25" t="s">
        <v>27</v>
      </c>
      <c r="C18" s="26">
        <v>4.0</v>
      </c>
      <c r="D18" s="26">
        <v>2.0</v>
      </c>
      <c r="E18" s="26">
        <v>1.0</v>
      </c>
      <c r="F18" s="27">
        <v>3.0</v>
      </c>
      <c r="G18" s="27">
        <v>0.0</v>
      </c>
      <c r="H18" s="27">
        <v>0.0</v>
      </c>
      <c r="I18" s="27">
        <v>1.0</v>
      </c>
      <c r="J18" s="27">
        <v>1.0</v>
      </c>
      <c r="K18" s="27">
        <v>0.0</v>
      </c>
      <c r="L18" s="27">
        <v>2.0</v>
      </c>
      <c r="M18" s="27">
        <v>0.0</v>
      </c>
      <c r="N18" s="27">
        <v>0.0</v>
      </c>
      <c r="O18" s="31">
        <v>0.0</v>
      </c>
      <c r="P18" s="32">
        <v>0.0</v>
      </c>
      <c r="Q18" s="32">
        <v>1.0</v>
      </c>
      <c r="R18" s="27">
        <v>4.0</v>
      </c>
      <c r="S18" s="27">
        <v>0.0</v>
      </c>
      <c r="T18" s="27">
        <v>2.0</v>
      </c>
      <c r="U18" s="22">
        <f t="shared" ref="U18:W18" si="15">(C18+F18+I18+L18+O18+R18)</f>
        <v>14</v>
      </c>
      <c r="V18" s="22">
        <f t="shared" si="15"/>
        <v>3</v>
      </c>
      <c r="W18" s="22">
        <f t="shared" si="15"/>
        <v>4</v>
      </c>
      <c r="X18" s="23">
        <f t="shared" si="3"/>
        <v>56</v>
      </c>
      <c r="Y18" s="23">
        <f t="shared" si="4"/>
        <v>21.42857143</v>
      </c>
      <c r="Z18" s="23">
        <f t="shared" si="5"/>
        <v>100</v>
      </c>
    </row>
    <row r="19" ht="15.75" customHeight="1">
      <c r="A19" s="24">
        <v>12.0</v>
      </c>
      <c r="B19" s="25" t="s">
        <v>28</v>
      </c>
      <c r="C19" s="26">
        <v>4.0</v>
      </c>
      <c r="D19" s="26">
        <v>1.0</v>
      </c>
      <c r="E19" s="26">
        <v>0.0</v>
      </c>
      <c r="F19" s="27">
        <v>1.0</v>
      </c>
      <c r="G19" s="27">
        <v>0.0</v>
      </c>
      <c r="H19" s="27">
        <v>0.0</v>
      </c>
      <c r="I19" s="27">
        <v>0.0</v>
      </c>
      <c r="J19" s="27">
        <v>1.0</v>
      </c>
      <c r="K19" s="27">
        <v>0.0</v>
      </c>
      <c r="L19" s="27">
        <v>0.0</v>
      </c>
      <c r="M19" s="27">
        <v>0.0</v>
      </c>
      <c r="N19" s="27">
        <v>0.0</v>
      </c>
      <c r="O19" s="31">
        <v>2.0</v>
      </c>
      <c r="P19" s="32">
        <v>0.0</v>
      </c>
      <c r="Q19" s="32">
        <v>0.0</v>
      </c>
      <c r="R19" s="27">
        <v>4.0</v>
      </c>
      <c r="S19" s="27">
        <v>0.0</v>
      </c>
      <c r="T19" s="27">
        <v>2.0</v>
      </c>
      <c r="U19" s="22">
        <f t="shared" ref="U19:W19" si="16">(C19+F19+I19+L19+O19+R19)</f>
        <v>11</v>
      </c>
      <c r="V19" s="22">
        <f t="shared" si="16"/>
        <v>2</v>
      </c>
      <c r="W19" s="22">
        <f t="shared" si="16"/>
        <v>2</v>
      </c>
      <c r="X19" s="23">
        <f t="shared" si="3"/>
        <v>44</v>
      </c>
      <c r="Y19" s="23">
        <f t="shared" si="4"/>
        <v>14.28571429</v>
      </c>
      <c r="Z19" s="23">
        <f t="shared" si="5"/>
        <v>50</v>
      </c>
    </row>
    <row r="20" ht="15.75" customHeight="1">
      <c r="A20" s="24">
        <v>13.0</v>
      </c>
      <c r="B20" s="25" t="s">
        <v>29</v>
      </c>
      <c r="C20" s="26">
        <v>5.0</v>
      </c>
      <c r="D20" s="26">
        <v>3.0</v>
      </c>
      <c r="E20" s="26">
        <v>1.0</v>
      </c>
      <c r="F20" s="27">
        <v>4.0</v>
      </c>
      <c r="G20" s="27">
        <v>0.0</v>
      </c>
      <c r="H20" s="27">
        <v>0.0</v>
      </c>
      <c r="I20" s="27">
        <v>1.0</v>
      </c>
      <c r="J20" s="27">
        <v>1.0</v>
      </c>
      <c r="K20" s="27">
        <v>0.0</v>
      </c>
      <c r="L20" s="27">
        <v>2.0</v>
      </c>
      <c r="M20" s="27">
        <v>2.0</v>
      </c>
      <c r="N20" s="27">
        <v>0.0</v>
      </c>
      <c r="O20" s="31">
        <v>1.0</v>
      </c>
      <c r="P20" s="32">
        <v>0.0</v>
      </c>
      <c r="Q20" s="32">
        <v>1.0</v>
      </c>
      <c r="R20" s="27">
        <v>3.0</v>
      </c>
      <c r="S20" s="27">
        <v>0.0</v>
      </c>
      <c r="T20" s="27">
        <v>2.0</v>
      </c>
      <c r="U20" s="22">
        <f t="shared" ref="U20:W20" si="17">(C20+F20+I20+L20+O20+R20)</f>
        <v>16</v>
      </c>
      <c r="V20" s="22">
        <f t="shared" si="17"/>
        <v>6</v>
      </c>
      <c r="W20" s="22">
        <f t="shared" si="17"/>
        <v>4</v>
      </c>
      <c r="X20" s="23">
        <f t="shared" si="3"/>
        <v>64</v>
      </c>
      <c r="Y20" s="23">
        <f t="shared" si="4"/>
        <v>42.85714286</v>
      </c>
      <c r="Z20" s="23">
        <f t="shared" si="5"/>
        <v>100</v>
      </c>
    </row>
    <row r="21" ht="15.75" customHeight="1">
      <c r="A21" s="24">
        <v>14.0</v>
      </c>
      <c r="B21" s="25" t="s">
        <v>30</v>
      </c>
      <c r="C21" s="26">
        <v>4.0</v>
      </c>
      <c r="D21" s="26">
        <v>1.0</v>
      </c>
      <c r="E21" s="26">
        <v>1.0</v>
      </c>
      <c r="F21" s="28">
        <v>3.0</v>
      </c>
      <c r="G21" s="28">
        <v>0.0</v>
      </c>
      <c r="H21" s="28">
        <v>0.0</v>
      </c>
      <c r="I21" s="27">
        <v>1.0</v>
      </c>
      <c r="J21" s="27">
        <v>1.0</v>
      </c>
      <c r="K21" s="27">
        <v>0.0</v>
      </c>
      <c r="L21" s="27">
        <v>2.0</v>
      </c>
      <c r="M21" s="27">
        <v>0.0</v>
      </c>
      <c r="N21" s="27">
        <v>0.0</v>
      </c>
      <c r="O21" s="31">
        <v>0.0</v>
      </c>
      <c r="P21" s="32">
        <v>0.0</v>
      </c>
      <c r="Q21" s="32">
        <v>1.0</v>
      </c>
      <c r="R21" s="27">
        <v>4.0</v>
      </c>
      <c r="S21" s="27">
        <v>0.0</v>
      </c>
      <c r="T21" s="27">
        <v>1.0</v>
      </c>
      <c r="U21" s="22">
        <f t="shared" ref="U21:W21" si="18">(C21+F21+I21+L21+O21+R21)</f>
        <v>14</v>
      </c>
      <c r="V21" s="22">
        <f t="shared" si="18"/>
        <v>2</v>
      </c>
      <c r="W21" s="22">
        <f t="shared" si="18"/>
        <v>3</v>
      </c>
      <c r="X21" s="23">
        <f t="shared" si="3"/>
        <v>56</v>
      </c>
      <c r="Y21" s="23">
        <f t="shared" si="4"/>
        <v>14.28571429</v>
      </c>
      <c r="Z21" s="23">
        <f t="shared" si="5"/>
        <v>75</v>
      </c>
    </row>
    <row r="22" ht="15.75" customHeight="1">
      <c r="A22" s="24">
        <v>15.0</v>
      </c>
      <c r="B22" s="25" t="s">
        <v>31</v>
      </c>
      <c r="C22" s="26">
        <v>4.0</v>
      </c>
      <c r="D22" s="26">
        <v>3.0</v>
      </c>
      <c r="E22" s="26">
        <v>1.0</v>
      </c>
      <c r="F22" s="28">
        <v>4.0</v>
      </c>
      <c r="G22" s="28">
        <v>0.0</v>
      </c>
      <c r="H22" s="28">
        <v>0.0</v>
      </c>
      <c r="I22" s="27">
        <v>2.0</v>
      </c>
      <c r="J22" s="27">
        <v>2.0</v>
      </c>
      <c r="K22" s="27">
        <v>0.0</v>
      </c>
      <c r="L22" s="27">
        <v>2.0</v>
      </c>
      <c r="M22" s="27">
        <v>4.0</v>
      </c>
      <c r="N22" s="27">
        <v>0.0</v>
      </c>
      <c r="O22" s="31">
        <v>2.0</v>
      </c>
      <c r="P22" s="32">
        <v>0.0</v>
      </c>
      <c r="Q22" s="32">
        <v>1.0</v>
      </c>
      <c r="R22" s="27">
        <v>4.0</v>
      </c>
      <c r="S22" s="27">
        <v>0.0</v>
      </c>
      <c r="T22" s="27">
        <v>2.0</v>
      </c>
      <c r="U22" s="22">
        <f t="shared" ref="U22:W22" si="19">(C22+F22+I22+L22+O22+R22)</f>
        <v>18</v>
      </c>
      <c r="V22" s="22">
        <f t="shared" si="19"/>
        <v>9</v>
      </c>
      <c r="W22" s="22">
        <f t="shared" si="19"/>
        <v>4</v>
      </c>
      <c r="X22" s="23">
        <f t="shared" si="3"/>
        <v>72</v>
      </c>
      <c r="Y22" s="23">
        <f t="shared" si="4"/>
        <v>64.28571429</v>
      </c>
      <c r="Z22" s="23">
        <f t="shared" si="5"/>
        <v>100</v>
      </c>
    </row>
    <row r="23" ht="18.75" customHeight="1">
      <c r="A23" s="24">
        <v>16.0</v>
      </c>
      <c r="B23" s="25" t="s">
        <v>32</v>
      </c>
      <c r="C23" s="33">
        <v>4.0</v>
      </c>
      <c r="D23" s="33">
        <v>1.0</v>
      </c>
      <c r="E23" s="33">
        <v>0.0</v>
      </c>
      <c r="F23" s="34">
        <v>1.0</v>
      </c>
      <c r="G23" s="34">
        <v>0.0</v>
      </c>
      <c r="H23" s="34">
        <v>0.0</v>
      </c>
      <c r="I23" s="34">
        <v>0.0</v>
      </c>
      <c r="J23" s="34">
        <v>1.0</v>
      </c>
      <c r="K23" s="27">
        <v>0.0</v>
      </c>
      <c r="L23" s="34">
        <v>1.0</v>
      </c>
      <c r="M23" s="34">
        <v>0.0</v>
      </c>
      <c r="N23" s="34">
        <v>0.0</v>
      </c>
      <c r="O23" s="35">
        <v>0.0</v>
      </c>
      <c r="P23" s="36">
        <v>0.0</v>
      </c>
      <c r="Q23" s="36">
        <v>1.0</v>
      </c>
      <c r="R23" s="34">
        <v>3.0</v>
      </c>
      <c r="S23" s="27">
        <v>0.0</v>
      </c>
      <c r="T23" s="34">
        <v>2.0</v>
      </c>
      <c r="U23" s="22">
        <f t="shared" ref="U23:W23" si="20">(C23+F23+I23+L23+O23+R23)</f>
        <v>9</v>
      </c>
      <c r="V23" s="22">
        <f t="shared" si="20"/>
        <v>2</v>
      </c>
      <c r="W23" s="22">
        <f t="shared" si="20"/>
        <v>3</v>
      </c>
      <c r="X23" s="23">
        <f t="shared" si="3"/>
        <v>36</v>
      </c>
      <c r="Y23" s="23">
        <f t="shared" si="4"/>
        <v>14.28571429</v>
      </c>
      <c r="Z23" s="23">
        <f t="shared" si="5"/>
        <v>75</v>
      </c>
    </row>
    <row r="24" ht="18.75" customHeight="1">
      <c r="A24" s="24">
        <v>17.0</v>
      </c>
      <c r="B24" s="25" t="s">
        <v>33</v>
      </c>
      <c r="C24" s="37">
        <v>5.0</v>
      </c>
      <c r="D24" s="37">
        <v>3.0</v>
      </c>
      <c r="E24" s="37">
        <v>1.0</v>
      </c>
      <c r="F24" s="27">
        <v>4.0</v>
      </c>
      <c r="G24" s="27">
        <v>0.0</v>
      </c>
      <c r="H24" s="27">
        <v>0.0</v>
      </c>
      <c r="I24" s="27">
        <v>1.0</v>
      </c>
      <c r="J24" s="27">
        <v>1.0</v>
      </c>
      <c r="K24" s="27">
        <v>0.0</v>
      </c>
      <c r="L24" s="27">
        <v>2.0</v>
      </c>
      <c r="M24" s="27">
        <v>0.0</v>
      </c>
      <c r="N24" s="27">
        <v>0.0</v>
      </c>
      <c r="O24" s="31">
        <v>1.0</v>
      </c>
      <c r="P24" s="32">
        <v>0.0</v>
      </c>
      <c r="Q24" s="32">
        <v>1.0</v>
      </c>
      <c r="R24" s="27">
        <v>4.0</v>
      </c>
      <c r="S24" s="27">
        <v>0.0</v>
      </c>
      <c r="T24" s="27">
        <v>2.0</v>
      </c>
      <c r="U24" s="22">
        <f t="shared" ref="U24:W24" si="21">(C24+F24+I24+L24+O24+R24)</f>
        <v>17</v>
      </c>
      <c r="V24" s="22">
        <f t="shared" si="21"/>
        <v>4</v>
      </c>
      <c r="W24" s="22">
        <f t="shared" si="21"/>
        <v>4</v>
      </c>
      <c r="X24" s="23">
        <f t="shared" si="3"/>
        <v>68</v>
      </c>
      <c r="Y24" s="23">
        <f t="shared" si="4"/>
        <v>28.57142857</v>
      </c>
      <c r="Z24" s="23">
        <f t="shared" si="5"/>
        <v>100</v>
      </c>
    </row>
    <row r="25" ht="14.25" customHeight="1">
      <c r="A25" s="24">
        <v>18.0</v>
      </c>
      <c r="B25" s="25" t="s">
        <v>34</v>
      </c>
      <c r="C25" s="37">
        <v>5.0</v>
      </c>
      <c r="D25" s="37">
        <v>2.0</v>
      </c>
      <c r="E25" s="37">
        <v>1.0</v>
      </c>
      <c r="F25" s="27">
        <v>4.0</v>
      </c>
      <c r="G25" s="27">
        <v>0.0</v>
      </c>
      <c r="H25" s="27">
        <v>0.0</v>
      </c>
      <c r="I25" s="27">
        <v>1.0</v>
      </c>
      <c r="J25" s="27">
        <v>1.0</v>
      </c>
      <c r="K25" s="27">
        <v>0.0</v>
      </c>
      <c r="L25" s="27">
        <v>2.0</v>
      </c>
      <c r="M25" s="27">
        <v>0.0</v>
      </c>
      <c r="N25" s="27">
        <v>0.0</v>
      </c>
      <c r="O25" s="31">
        <v>2.0</v>
      </c>
      <c r="P25" s="32">
        <v>0.0</v>
      </c>
      <c r="Q25" s="32">
        <v>0.0</v>
      </c>
      <c r="R25" s="27">
        <v>4.0</v>
      </c>
      <c r="S25" s="27">
        <v>0.0</v>
      </c>
      <c r="T25" s="27">
        <v>2.0</v>
      </c>
      <c r="U25" s="22">
        <f t="shared" ref="U25:W25" si="22">(C25+F25+I25+L25+O25+R25)</f>
        <v>18</v>
      </c>
      <c r="V25" s="22">
        <f t="shared" si="22"/>
        <v>3</v>
      </c>
      <c r="W25" s="22">
        <f t="shared" si="22"/>
        <v>3</v>
      </c>
      <c r="X25" s="23">
        <f t="shared" si="3"/>
        <v>72</v>
      </c>
      <c r="Y25" s="23">
        <f t="shared" si="4"/>
        <v>21.42857143</v>
      </c>
      <c r="Z25" s="23">
        <f t="shared" si="5"/>
        <v>75</v>
      </c>
    </row>
    <row r="26" ht="14.25" customHeight="1">
      <c r="A26" s="24">
        <v>19.0</v>
      </c>
      <c r="B26" s="25" t="s">
        <v>35</v>
      </c>
      <c r="C26" s="37">
        <v>4.0</v>
      </c>
      <c r="D26" s="38">
        <v>2.0</v>
      </c>
      <c r="E26" s="38">
        <v>1.0</v>
      </c>
      <c r="F26" s="27">
        <v>3.0</v>
      </c>
      <c r="G26" s="28">
        <v>0.0</v>
      </c>
      <c r="H26" s="28">
        <v>0.0</v>
      </c>
      <c r="I26" s="27">
        <v>3.0</v>
      </c>
      <c r="J26" s="27">
        <v>1.0</v>
      </c>
      <c r="K26" s="27">
        <v>0.0</v>
      </c>
      <c r="L26" s="27">
        <v>1.0</v>
      </c>
      <c r="M26" s="27">
        <v>4.0</v>
      </c>
      <c r="N26" s="27">
        <v>0.0</v>
      </c>
      <c r="O26" s="31">
        <v>5.0</v>
      </c>
      <c r="P26" s="32">
        <v>0.0</v>
      </c>
      <c r="Q26" s="32">
        <v>1.0</v>
      </c>
      <c r="R26" s="27">
        <v>4.0</v>
      </c>
      <c r="S26" s="27">
        <v>0.0</v>
      </c>
      <c r="T26" s="27">
        <v>2.0</v>
      </c>
      <c r="U26" s="22">
        <f t="shared" ref="U26:W26" si="23">(C26+F26+I26+L26+O26+R26)</f>
        <v>20</v>
      </c>
      <c r="V26" s="22">
        <f t="shared" si="23"/>
        <v>7</v>
      </c>
      <c r="W26" s="22">
        <f t="shared" si="23"/>
        <v>4</v>
      </c>
      <c r="X26" s="23">
        <f t="shared" si="3"/>
        <v>80</v>
      </c>
      <c r="Y26" s="23">
        <f t="shared" si="4"/>
        <v>50</v>
      </c>
      <c r="Z26" s="23">
        <f t="shared" si="5"/>
        <v>100</v>
      </c>
    </row>
    <row r="27" ht="14.25" customHeight="1">
      <c r="A27" s="24">
        <v>20.0</v>
      </c>
      <c r="B27" s="25" t="s">
        <v>36</v>
      </c>
      <c r="C27" s="38">
        <v>5.0</v>
      </c>
      <c r="D27" s="38">
        <v>3.0</v>
      </c>
      <c r="E27" s="38">
        <v>1.0</v>
      </c>
      <c r="F27" s="28">
        <v>4.0</v>
      </c>
      <c r="G27" s="28">
        <v>0.0</v>
      </c>
      <c r="H27" s="28">
        <v>0.0</v>
      </c>
      <c r="I27" s="27">
        <v>1.0</v>
      </c>
      <c r="J27" s="27">
        <v>1.0</v>
      </c>
      <c r="K27" s="27">
        <v>0.0</v>
      </c>
      <c r="L27" s="27">
        <v>2.0</v>
      </c>
      <c r="M27" s="27">
        <v>0.0</v>
      </c>
      <c r="N27" s="27">
        <v>0.0</v>
      </c>
      <c r="O27" s="31">
        <v>1.0</v>
      </c>
      <c r="P27" s="32">
        <v>0.0</v>
      </c>
      <c r="Q27" s="32">
        <v>1.0</v>
      </c>
      <c r="R27" s="27">
        <v>4.0</v>
      </c>
      <c r="S27" s="27">
        <v>0.0</v>
      </c>
      <c r="T27" s="27">
        <v>2.0</v>
      </c>
      <c r="U27" s="22">
        <f t="shared" ref="U27:W27" si="24">(C27+F27+I27+L27+O27+R27)</f>
        <v>17</v>
      </c>
      <c r="V27" s="22">
        <f t="shared" si="24"/>
        <v>4</v>
      </c>
      <c r="W27" s="22">
        <f t="shared" si="24"/>
        <v>4</v>
      </c>
      <c r="X27" s="23">
        <f t="shared" si="3"/>
        <v>68</v>
      </c>
      <c r="Y27" s="23">
        <f t="shared" si="4"/>
        <v>28.57142857</v>
      </c>
      <c r="Z27" s="23">
        <f t="shared" si="5"/>
        <v>100</v>
      </c>
    </row>
    <row r="28" ht="14.25" customHeight="1">
      <c r="A28" s="24">
        <v>21.0</v>
      </c>
      <c r="B28" s="25" t="s">
        <v>37</v>
      </c>
      <c r="C28" s="37">
        <v>5.0</v>
      </c>
      <c r="D28" s="37">
        <v>3.0</v>
      </c>
      <c r="E28" s="37">
        <v>1.0</v>
      </c>
      <c r="F28" s="27">
        <v>5.0</v>
      </c>
      <c r="G28" s="27">
        <v>0.0</v>
      </c>
      <c r="H28" s="27">
        <v>0.0</v>
      </c>
      <c r="I28" s="27">
        <v>3.0</v>
      </c>
      <c r="J28" s="27">
        <v>2.0</v>
      </c>
      <c r="K28" s="27">
        <v>0.0</v>
      </c>
      <c r="L28" s="27">
        <v>2.0</v>
      </c>
      <c r="M28" s="27">
        <v>0.0</v>
      </c>
      <c r="N28" s="27">
        <v>0.0</v>
      </c>
      <c r="O28" s="31">
        <v>5.0</v>
      </c>
      <c r="P28" s="32">
        <v>0.0</v>
      </c>
      <c r="Q28" s="32">
        <v>1.0</v>
      </c>
      <c r="R28" s="27">
        <v>3.0</v>
      </c>
      <c r="S28" s="27">
        <v>0.0</v>
      </c>
      <c r="T28" s="27">
        <v>2.0</v>
      </c>
      <c r="U28" s="22">
        <f t="shared" ref="U28:W28" si="25">(C28+F28+I28+L28+O28+R28)</f>
        <v>23</v>
      </c>
      <c r="V28" s="22">
        <f t="shared" si="25"/>
        <v>5</v>
      </c>
      <c r="W28" s="22">
        <f t="shared" si="25"/>
        <v>4</v>
      </c>
      <c r="X28" s="23">
        <f t="shared" si="3"/>
        <v>92</v>
      </c>
      <c r="Y28" s="23">
        <f t="shared" si="4"/>
        <v>35.71428571</v>
      </c>
      <c r="Z28" s="23">
        <f t="shared" si="5"/>
        <v>100</v>
      </c>
    </row>
    <row r="29" ht="14.25" customHeight="1">
      <c r="A29" s="24">
        <v>22.0</v>
      </c>
      <c r="B29" s="25" t="s">
        <v>38</v>
      </c>
      <c r="C29" s="38">
        <v>5.0</v>
      </c>
      <c r="D29" s="38">
        <v>4.0</v>
      </c>
      <c r="E29" s="38">
        <v>1.0</v>
      </c>
      <c r="F29" s="28">
        <v>5.0</v>
      </c>
      <c r="G29" s="28">
        <v>0.0</v>
      </c>
      <c r="H29" s="27">
        <v>0.0</v>
      </c>
      <c r="I29" s="27">
        <v>2.0</v>
      </c>
      <c r="J29" s="27">
        <v>1.0</v>
      </c>
      <c r="K29" s="27">
        <v>0.0</v>
      </c>
      <c r="L29" s="27">
        <v>2.0</v>
      </c>
      <c r="M29" s="27">
        <v>4.0</v>
      </c>
      <c r="N29" s="27">
        <v>0.0</v>
      </c>
      <c r="O29" s="31">
        <v>2.0</v>
      </c>
      <c r="P29" s="32">
        <v>0.0</v>
      </c>
      <c r="Q29" s="32">
        <v>0.0</v>
      </c>
      <c r="R29" s="27">
        <v>4.0</v>
      </c>
      <c r="S29" s="27">
        <v>0.0</v>
      </c>
      <c r="T29" s="27">
        <v>2.0</v>
      </c>
      <c r="U29" s="22">
        <f t="shared" ref="U29:W29" si="26">(C29+F29+I29+L29+O29+R29)</f>
        <v>20</v>
      </c>
      <c r="V29" s="22">
        <f t="shared" si="26"/>
        <v>9</v>
      </c>
      <c r="W29" s="22">
        <f t="shared" si="26"/>
        <v>3</v>
      </c>
      <c r="X29" s="23">
        <f t="shared" si="3"/>
        <v>80</v>
      </c>
      <c r="Y29" s="23">
        <f t="shared" si="4"/>
        <v>64.28571429</v>
      </c>
      <c r="Z29" s="23">
        <f t="shared" si="5"/>
        <v>75</v>
      </c>
    </row>
    <row r="30" ht="14.25" customHeight="1">
      <c r="A30" s="24">
        <v>23.0</v>
      </c>
      <c r="B30" s="25" t="s">
        <v>39</v>
      </c>
      <c r="C30" s="37">
        <v>5.0</v>
      </c>
      <c r="D30" s="38">
        <v>1.0</v>
      </c>
      <c r="E30" s="38">
        <v>1.0</v>
      </c>
      <c r="F30" s="27">
        <v>4.0</v>
      </c>
      <c r="G30" s="28">
        <v>0.0</v>
      </c>
      <c r="H30" s="27">
        <v>0.0</v>
      </c>
      <c r="I30" s="27">
        <v>2.0</v>
      </c>
      <c r="J30" s="27">
        <v>1.0</v>
      </c>
      <c r="K30" s="27">
        <v>0.0</v>
      </c>
      <c r="L30" s="27">
        <v>2.0</v>
      </c>
      <c r="M30" s="27">
        <v>4.0</v>
      </c>
      <c r="N30" s="27">
        <v>0.0</v>
      </c>
      <c r="O30" s="31">
        <v>0.0</v>
      </c>
      <c r="P30" s="32">
        <v>0.0</v>
      </c>
      <c r="Q30" s="32">
        <v>1.0</v>
      </c>
      <c r="R30" s="27">
        <v>4.0</v>
      </c>
      <c r="S30" s="27">
        <v>0.0</v>
      </c>
      <c r="T30" s="27">
        <v>2.0</v>
      </c>
      <c r="U30" s="22">
        <f t="shared" ref="U30:W30" si="27">(C30+F30+I30+L30+O30+R30)</f>
        <v>17</v>
      </c>
      <c r="V30" s="22">
        <f t="shared" si="27"/>
        <v>6</v>
      </c>
      <c r="W30" s="22">
        <f t="shared" si="27"/>
        <v>4</v>
      </c>
      <c r="X30" s="23">
        <f t="shared" si="3"/>
        <v>68</v>
      </c>
      <c r="Y30" s="23">
        <f t="shared" si="4"/>
        <v>42.85714286</v>
      </c>
      <c r="Z30" s="23">
        <f t="shared" si="5"/>
        <v>100</v>
      </c>
    </row>
    <row r="31" ht="14.25" customHeight="1">
      <c r="A31" s="24">
        <v>24.0</v>
      </c>
      <c r="B31" s="25" t="s">
        <v>40</v>
      </c>
      <c r="C31" s="37">
        <v>5.0</v>
      </c>
      <c r="D31" s="37">
        <v>1.0</v>
      </c>
      <c r="E31" s="37">
        <v>1.0</v>
      </c>
      <c r="F31" s="27">
        <v>4.0</v>
      </c>
      <c r="G31" s="27">
        <v>0.0</v>
      </c>
      <c r="H31" s="27">
        <v>0.0</v>
      </c>
      <c r="I31" s="27">
        <v>1.0</v>
      </c>
      <c r="J31" s="27">
        <v>1.0</v>
      </c>
      <c r="K31" s="27">
        <v>0.0</v>
      </c>
      <c r="L31" s="27">
        <v>2.0</v>
      </c>
      <c r="M31" s="27">
        <v>4.0</v>
      </c>
      <c r="N31" s="27">
        <v>0.0</v>
      </c>
      <c r="O31" s="31">
        <v>0.0</v>
      </c>
      <c r="P31" s="32">
        <v>0.0</v>
      </c>
      <c r="Q31" s="32">
        <v>1.0</v>
      </c>
      <c r="R31" s="27">
        <v>4.0</v>
      </c>
      <c r="S31" s="27">
        <v>0.0</v>
      </c>
      <c r="T31" s="27">
        <v>2.0</v>
      </c>
      <c r="U31" s="22">
        <f t="shared" ref="U31:W31" si="28">(C31+F31+I31+L31+O31+R31)</f>
        <v>16</v>
      </c>
      <c r="V31" s="22">
        <f t="shared" si="28"/>
        <v>6</v>
      </c>
      <c r="W31" s="22">
        <f t="shared" si="28"/>
        <v>4</v>
      </c>
      <c r="X31" s="23">
        <f t="shared" si="3"/>
        <v>64</v>
      </c>
      <c r="Y31" s="23">
        <f t="shared" si="4"/>
        <v>42.85714286</v>
      </c>
      <c r="Z31" s="23">
        <f t="shared" si="5"/>
        <v>100</v>
      </c>
    </row>
    <row r="32" ht="14.25" customHeight="1">
      <c r="A32" s="24">
        <v>25.0</v>
      </c>
      <c r="B32" s="25" t="s">
        <v>41</v>
      </c>
      <c r="C32" s="38">
        <v>5.0</v>
      </c>
      <c r="D32" s="38">
        <v>2.0</v>
      </c>
      <c r="E32" s="38">
        <v>1.0</v>
      </c>
      <c r="F32" s="28">
        <v>4.0</v>
      </c>
      <c r="G32" s="27">
        <v>0.0</v>
      </c>
      <c r="H32" s="28">
        <v>0.0</v>
      </c>
      <c r="I32" s="27">
        <v>1.0</v>
      </c>
      <c r="J32" s="27">
        <v>1.0</v>
      </c>
      <c r="K32" s="27">
        <v>0.0</v>
      </c>
      <c r="L32" s="27">
        <v>2.0</v>
      </c>
      <c r="M32" s="27">
        <v>2.0</v>
      </c>
      <c r="N32" s="27">
        <v>0.0</v>
      </c>
      <c r="O32" s="31">
        <v>0.0</v>
      </c>
      <c r="P32" s="32">
        <v>0.0</v>
      </c>
      <c r="Q32" s="32">
        <v>0.0</v>
      </c>
      <c r="R32" s="27">
        <v>4.0</v>
      </c>
      <c r="S32" s="27">
        <v>0.0</v>
      </c>
      <c r="T32" s="27">
        <v>2.0</v>
      </c>
      <c r="U32" s="22">
        <f t="shared" ref="U32:W32" si="29">(C32+F32+I32+L32+O32+R32)</f>
        <v>16</v>
      </c>
      <c r="V32" s="22">
        <f t="shared" si="29"/>
        <v>5</v>
      </c>
      <c r="W32" s="22">
        <f t="shared" si="29"/>
        <v>3</v>
      </c>
      <c r="X32" s="23">
        <f t="shared" si="3"/>
        <v>64</v>
      </c>
      <c r="Y32" s="23">
        <f t="shared" si="4"/>
        <v>35.71428571</v>
      </c>
      <c r="Z32" s="23">
        <f t="shared" si="5"/>
        <v>75</v>
      </c>
    </row>
    <row r="33" ht="14.25" customHeight="1">
      <c r="A33" s="24">
        <v>26.0</v>
      </c>
      <c r="B33" s="25" t="s">
        <v>42</v>
      </c>
      <c r="C33" s="38">
        <v>5.0</v>
      </c>
      <c r="D33" s="38">
        <v>3.0</v>
      </c>
      <c r="E33" s="38">
        <v>1.0</v>
      </c>
      <c r="F33" s="28">
        <v>5.0</v>
      </c>
      <c r="G33" s="28">
        <v>0.0</v>
      </c>
      <c r="H33" s="28">
        <v>0.0</v>
      </c>
      <c r="I33" s="27">
        <v>1.0</v>
      </c>
      <c r="J33" s="27">
        <v>1.0</v>
      </c>
      <c r="K33" s="27">
        <v>0.0</v>
      </c>
      <c r="L33" s="27">
        <v>2.0</v>
      </c>
      <c r="M33" s="27">
        <v>2.0</v>
      </c>
      <c r="N33" s="27">
        <v>0.0</v>
      </c>
      <c r="O33" s="31">
        <v>1.0</v>
      </c>
      <c r="P33" s="32">
        <v>0.0</v>
      </c>
      <c r="Q33" s="32">
        <v>1.0</v>
      </c>
      <c r="R33" s="27">
        <v>3.0</v>
      </c>
      <c r="S33" s="27">
        <v>0.0</v>
      </c>
      <c r="T33" s="27">
        <v>2.0</v>
      </c>
      <c r="U33" s="22">
        <f t="shared" ref="U33:W33" si="30">(C33+F33+I33+L33+O33+R33)</f>
        <v>17</v>
      </c>
      <c r="V33" s="22">
        <f t="shared" si="30"/>
        <v>6</v>
      </c>
      <c r="W33" s="22">
        <f t="shared" si="30"/>
        <v>4</v>
      </c>
      <c r="X33" s="23">
        <f t="shared" si="3"/>
        <v>68</v>
      </c>
      <c r="Y33" s="23">
        <f t="shared" si="4"/>
        <v>42.85714286</v>
      </c>
      <c r="Z33" s="23">
        <f t="shared" si="5"/>
        <v>100</v>
      </c>
    </row>
    <row r="34" ht="14.25" customHeight="1">
      <c r="A34" s="24">
        <v>27.0</v>
      </c>
      <c r="B34" s="25" t="s">
        <v>43</v>
      </c>
      <c r="C34" s="37">
        <v>5.0</v>
      </c>
      <c r="D34" s="38">
        <v>2.0</v>
      </c>
      <c r="E34" s="38">
        <v>1.0</v>
      </c>
      <c r="F34" s="27">
        <v>5.0</v>
      </c>
      <c r="G34" s="28">
        <v>0.0</v>
      </c>
      <c r="H34" s="27">
        <v>0.0</v>
      </c>
      <c r="I34" s="27">
        <v>1.0</v>
      </c>
      <c r="J34" s="27">
        <v>1.0</v>
      </c>
      <c r="K34" s="27">
        <v>0.0</v>
      </c>
      <c r="L34" s="27">
        <v>2.0</v>
      </c>
      <c r="M34" s="27">
        <v>2.0</v>
      </c>
      <c r="N34" s="27">
        <v>0.0</v>
      </c>
      <c r="O34" s="31">
        <v>1.0</v>
      </c>
      <c r="P34" s="32">
        <v>0.0</v>
      </c>
      <c r="Q34" s="32">
        <v>1.0</v>
      </c>
      <c r="R34" s="27">
        <v>4.0</v>
      </c>
      <c r="S34" s="27">
        <v>0.0</v>
      </c>
      <c r="T34" s="27">
        <v>2.0</v>
      </c>
      <c r="U34" s="22">
        <f t="shared" ref="U34:W34" si="31">(C34+F34+I34+L34+O34+R34)</f>
        <v>18</v>
      </c>
      <c r="V34" s="22">
        <f t="shared" si="31"/>
        <v>5</v>
      </c>
      <c r="W34" s="22">
        <f t="shared" si="31"/>
        <v>4</v>
      </c>
      <c r="X34" s="23">
        <f t="shared" si="3"/>
        <v>72</v>
      </c>
      <c r="Y34" s="23">
        <f t="shared" si="4"/>
        <v>35.71428571</v>
      </c>
      <c r="Z34" s="23">
        <f t="shared" si="5"/>
        <v>100</v>
      </c>
    </row>
    <row r="35" ht="14.25" customHeight="1">
      <c r="A35" s="24">
        <v>28.0</v>
      </c>
      <c r="B35" s="25" t="s">
        <v>44</v>
      </c>
      <c r="C35" s="37">
        <v>5.0</v>
      </c>
      <c r="D35" s="38">
        <v>2.0</v>
      </c>
      <c r="E35" s="38">
        <v>1.0</v>
      </c>
      <c r="F35" s="27">
        <v>3.0</v>
      </c>
      <c r="G35" s="27">
        <v>0.0</v>
      </c>
      <c r="H35" s="27">
        <v>0.0</v>
      </c>
      <c r="I35" s="27">
        <v>1.0</v>
      </c>
      <c r="J35" s="27">
        <v>1.0</v>
      </c>
      <c r="K35" s="27">
        <v>0.0</v>
      </c>
      <c r="L35" s="27">
        <v>2.0</v>
      </c>
      <c r="M35" s="27">
        <v>2.0</v>
      </c>
      <c r="N35" s="27">
        <v>0.0</v>
      </c>
      <c r="O35" s="31">
        <v>0.0</v>
      </c>
      <c r="P35" s="32">
        <v>0.0</v>
      </c>
      <c r="Q35" s="32">
        <v>1.0</v>
      </c>
      <c r="R35" s="27">
        <v>4.0</v>
      </c>
      <c r="S35" s="27">
        <v>0.0</v>
      </c>
      <c r="T35" s="27">
        <v>2.0</v>
      </c>
      <c r="U35" s="22">
        <f t="shared" ref="U35:W35" si="32">(C35+F35+I35+L35+O35+R35)</f>
        <v>15</v>
      </c>
      <c r="V35" s="22">
        <f t="shared" si="32"/>
        <v>5</v>
      </c>
      <c r="W35" s="22">
        <f t="shared" si="32"/>
        <v>4</v>
      </c>
      <c r="X35" s="23">
        <f t="shared" si="3"/>
        <v>60</v>
      </c>
      <c r="Y35" s="23">
        <f t="shared" si="4"/>
        <v>35.71428571</v>
      </c>
      <c r="Z35" s="23">
        <f t="shared" si="5"/>
        <v>100</v>
      </c>
    </row>
    <row r="36" ht="14.25" customHeight="1">
      <c r="A36" s="24">
        <v>29.0</v>
      </c>
      <c r="B36" s="25" t="s">
        <v>45</v>
      </c>
      <c r="C36" s="37">
        <v>5.0</v>
      </c>
      <c r="D36" s="37">
        <v>1.0</v>
      </c>
      <c r="E36" s="37">
        <v>1.0</v>
      </c>
      <c r="F36" s="27">
        <v>3.0</v>
      </c>
      <c r="G36" s="27">
        <v>0.0</v>
      </c>
      <c r="H36" s="27">
        <v>0.0</v>
      </c>
      <c r="I36" s="27">
        <v>1.0</v>
      </c>
      <c r="J36" s="27">
        <v>1.0</v>
      </c>
      <c r="K36" s="27">
        <v>0.0</v>
      </c>
      <c r="L36" s="27">
        <v>2.0</v>
      </c>
      <c r="M36" s="27">
        <v>2.0</v>
      </c>
      <c r="N36" s="27">
        <v>0.0</v>
      </c>
      <c r="O36" s="31">
        <v>0.0</v>
      </c>
      <c r="P36" s="32">
        <v>0.0</v>
      </c>
      <c r="Q36" s="32">
        <v>1.0</v>
      </c>
      <c r="R36" s="27">
        <v>4.0</v>
      </c>
      <c r="S36" s="27">
        <v>0.0</v>
      </c>
      <c r="T36" s="27">
        <v>1.0</v>
      </c>
      <c r="U36" s="22">
        <f t="shared" ref="U36:W36" si="33">(C36+F36+I36+L36+O36+R36)</f>
        <v>15</v>
      </c>
      <c r="V36" s="22">
        <f t="shared" si="33"/>
        <v>4</v>
      </c>
      <c r="W36" s="22">
        <f t="shared" si="33"/>
        <v>3</v>
      </c>
      <c r="X36" s="23">
        <f t="shared" si="3"/>
        <v>60</v>
      </c>
      <c r="Y36" s="23">
        <f t="shared" si="4"/>
        <v>28.57142857</v>
      </c>
      <c r="Z36" s="23">
        <f t="shared" si="5"/>
        <v>75</v>
      </c>
    </row>
    <row r="37" ht="14.25" customHeight="1">
      <c r="A37" s="39"/>
      <c r="B37" s="19" t="s">
        <v>46</v>
      </c>
      <c r="C37" s="40"/>
      <c r="D37" s="41"/>
      <c r="E37" s="40"/>
      <c r="F37" s="42"/>
      <c r="G37" s="43"/>
      <c r="H37" s="43"/>
      <c r="I37" s="43"/>
      <c r="J37" s="43"/>
      <c r="K37" s="27"/>
      <c r="L37" s="42"/>
      <c r="M37" s="42"/>
      <c r="N37" s="42"/>
      <c r="O37" s="44"/>
      <c r="P37" s="45"/>
      <c r="Q37" s="45"/>
      <c r="R37" s="42"/>
      <c r="S37" s="27"/>
      <c r="T37" s="42"/>
      <c r="U37" s="22"/>
      <c r="V37" s="22"/>
      <c r="W37" s="22">
        <f>(E37+H37+K37+N37+Q37+T37)</f>
        <v>0</v>
      </c>
      <c r="X37" s="23"/>
      <c r="Y37" s="23"/>
      <c r="Z37" s="23"/>
    </row>
    <row r="38" ht="14.25" customHeight="1">
      <c r="A38" s="24">
        <v>30.0</v>
      </c>
      <c r="B38" s="25" t="s">
        <v>47</v>
      </c>
      <c r="C38" s="38">
        <v>5.0</v>
      </c>
      <c r="D38" s="38">
        <v>2.0</v>
      </c>
      <c r="E38" s="38">
        <v>1.0</v>
      </c>
      <c r="F38" s="28">
        <v>3.0</v>
      </c>
      <c r="G38" s="27">
        <v>0.0</v>
      </c>
      <c r="H38" s="28">
        <v>0.0</v>
      </c>
      <c r="I38" s="27">
        <v>1.0</v>
      </c>
      <c r="J38" s="46">
        <v>1.0</v>
      </c>
      <c r="K38" s="27">
        <v>0.0</v>
      </c>
      <c r="L38" s="27">
        <v>2.0</v>
      </c>
      <c r="M38" s="27">
        <v>2.0</v>
      </c>
      <c r="N38" s="27">
        <v>0.0</v>
      </c>
      <c r="O38" s="31">
        <v>3.0</v>
      </c>
      <c r="P38" s="32">
        <v>0.0</v>
      </c>
      <c r="Q38" s="32">
        <v>0.0</v>
      </c>
      <c r="R38" s="27">
        <v>4.0</v>
      </c>
      <c r="S38" s="27">
        <v>0.0</v>
      </c>
      <c r="T38" s="27">
        <v>2.0</v>
      </c>
      <c r="U38" s="22">
        <f t="shared" ref="U38:W38" si="34">(C38+F38+I38+L38+O38+R38)</f>
        <v>18</v>
      </c>
      <c r="V38" s="22">
        <f t="shared" si="34"/>
        <v>5</v>
      </c>
      <c r="W38" s="22">
        <f t="shared" si="34"/>
        <v>3</v>
      </c>
      <c r="X38" s="23">
        <f t="shared" ref="X38:X66" si="36">(U38*100/25)</f>
        <v>72</v>
      </c>
      <c r="Y38" s="23">
        <f t="shared" ref="Y38:Y66" si="37">(V38*100/14)</f>
        <v>35.71428571</v>
      </c>
      <c r="Z38" s="23">
        <f t="shared" ref="Z38:Z66" si="38">(W38*100/4)</f>
        <v>75</v>
      </c>
    </row>
    <row r="39" ht="14.25" customHeight="1">
      <c r="A39" s="24">
        <v>31.0</v>
      </c>
      <c r="B39" s="25" t="s">
        <v>48</v>
      </c>
      <c r="C39" s="38">
        <v>5.0</v>
      </c>
      <c r="D39" s="38">
        <v>2.0</v>
      </c>
      <c r="E39" s="38">
        <v>1.0</v>
      </c>
      <c r="F39" s="28">
        <v>3.0</v>
      </c>
      <c r="G39" s="28">
        <v>0.0</v>
      </c>
      <c r="H39" s="28">
        <v>0.0</v>
      </c>
      <c r="I39" s="27">
        <v>3.0</v>
      </c>
      <c r="J39" s="27">
        <v>2.0</v>
      </c>
      <c r="K39" s="27">
        <v>0.0</v>
      </c>
      <c r="L39" s="27">
        <v>2.0</v>
      </c>
      <c r="M39" s="27">
        <v>4.0</v>
      </c>
      <c r="N39" s="27">
        <v>0.0</v>
      </c>
      <c r="O39" s="31">
        <v>4.0</v>
      </c>
      <c r="P39" s="32">
        <v>2.0</v>
      </c>
      <c r="Q39" s="32">
        <v>1.0</v>
      </c>
      <c r="R39" s="27">
        <v>4.0</v>
      </c>
      <c r="S39" s="27">
        <v>0.0</v>
      </c>
      <c r="T39" s="27">
        <v>2.0</v>
      </c>
      <c r="U39" s="22">
        <f t="shared" ref="U39:W39" si="35">(C39+F39+I39+L39+O39+R39)</f>
        <v>21</v>
      </c>
      <c r="V39" s="22">
        <f t="shared" si="35"/>
        <v>10</v>
      </c>
      <c r="W39" s="22">
        <f t="shared" si="35"/>
        <v>4</v>
      </c>
      <c r="X39" s="23">
        <f t="shared" si="36"/>
        <v>84</v>
      </c>
      <c r="Y39" s="23">
        <f t="shared" si="37"/>
        <v>71.42857143</v>
      </c>
      <c r="Z39" s="23">
        <f t="shared" si="38"/>
        <v>100</v>
      </c>
    </row>
    <row r="40" ht="14.25" customHeight="1">
      <c r="A40" s="24">
        <v>32.0</v>
      </c>
      <c r="B40" s="25" t="s">
        <v>49</v>
      </c>
      <c r="C40" s="37">
        <v>4.0</v>
      </c>
      <c r="D40" s="37">
        <v>1.0</v>
      </c>
      <c r="E40" s="37">
        <v>1.0</v>
      </c>
      <c r="F40" s="27">
        <v>2.0</v>
      </c>
      <c r="G40" s="27">
        <v>0.0</v>
      </c>
      <c r="H40" s="27">
        <v>0.0</v>
      </c>
      <c r="I40" s="27">
        <v>1.0</v>
      </c>
      <c r="J40" s="27">
        <v>0.0</v>
      </c>
      <c r="K40" s="27">
        <v>0.0</v>
      </c>
      <c r="L40" s="27">
        <v>1.0</v>
      </c>
      <c r="M40" s="27">
        <v>2.0</v>
      </c>
      <c r="N40" s="27">
        <v>0.0</v>
      </c>
      <c r="O40" s="31">
        <v>0.0</v>
      </c>
      <c r="P40" s="32">
        <v>2.0</v>
      </c>
      <c r="Q40" s="32">
        <v>0.0</v>
      </c>
      <c r="R40" s="27">
        <v>4.0</v>
      </c>
      <c r="S40" s="27">
        <v>0.0</v>
      </c>
      <c r="T40" s="27">
        <v>2.0</v>
      </c>
      <c r="U40" s="22">
        <f t="shared" ref="U40:W40" si="39">(C40+F40+I40+L40+O40+R40)</f>
        <v>12</v>
      </c>
      <c r="V40" s="22">
        <f t="shared" si="39"/>
        <v>5</v>
      </c>
      <c r="W40" s="22">
        <f t="shared" si="39"/>
        <v>3</v>
      </c>
      <c r="X40" s="23">
        <f t="shared" si="36"/>
        <v>48</v>
      </c>
      <c r="Y40" s="23">
        <f t="shared" si="37"/>
        <v>35.71428571</v>
      </c>
      <c r="Z40" s="23">
        <f t="shared" si="38"/>
        <v>75</v>
      </c>
    </row>
    <row r="41" ht="14.25" customHeight="1">
      <c r="A41" s="24">
        <v>33.0</v>
      </c>
      <c r="B41" s="25" t="s">
        <v>50</v>
      </c>
      <c r="C41" s="38">
        <v>5.0</v>
      </c>
      <c r="D41" s="38">
        <v>3.0</v>
      </c>
      <c r="E41" s="38">
        <v>1.0</v>
      </c>
      <c r="F41" s="28">
        <v>4.0</v>
      </c>
      <c r="G41" s="28">
        <v>0.0</v>
      </c>
      <c r="H41" s="28">
        <v>0.0</v>
      </c>
      <c r="I41" s="27">
        <v>3.0</v>
      </c>
      <c r="J41" s="27">
        <v>2.0</v>
      </c>
      <c r="K41" s="27">
        <v>0.0</v>
      </c>
      <c r="L41" s="27">
        <v>2.0</v>
      </c>
      <c r="M41" s="27">
        <v>4.0</v>
      </c>
      <c r="N41" s="27">
        <v>0.0</v>
      </c>
      <c r="O41" s="31">
        <v>5.0</v>
      </c>
      <c r="P41" s="32">
        <v>0.0</v>
      </c>
      <c r="Q41" s="32">
        <v>1.0</v>
      </c>
      <c r="R41" s="27">
        <v>4.0</v>
      </c>
      <c r="S41" s="27">
        <v>0.0</v>
      </c>
      <c r="T41" s="27">
        <v>2.0</v>
      </c>
      <c r="U41" s="22">
        <f t="shared" ref="U41:W41" si="40">(C41+F41+I41+L41+O41+R41)</f>
        <v>23</v>
      </c>
      <c r="V41" s="22">
        <f t="shared" si="40"/>
        <v>9</v>
      </c>
      <c r="W41" s="22">
        <f t="shared" si="40"/>
        <v>4</v>
      </c>
      <c r="X41" s="23">
        <f t="shared" si="36"/>
        <v>92</v>
      </c>
      <c r="Y41" s="23">
        <f t="shared" si="37"/>
        <v>64.28571429</v>
      </c>
      <c r="Z41" s="23">
        <f t="shared" si="38"/>
        <v>100</v>
      </c>
    </row>
    <row r="42" ht="14.25" customHeight="1">
      <c r="A42" s="24">
        <v>34.0</v>
      </c>
      <c r="B42" s="25" t="s">
        <v>51</v>
      </c>
      <c r="C42" s="38">
        <v>5.0</v>
      </c>
      <c r="D42" s="38">
        <v>4.0</v>
      </c>
      <c r="E42" s="38">
        <v>0.0</v>
      </c>
      <c r="F42" s="28">
        <v>3.0</v>
      </c>
      <c r="G42" s="28">
        <v>0.0</v>
      </c>
      <c r="H42" s="27">
        <v>0.0</v>
      </c>
      <c r="I42" s="27">
        <v>2.0</v>
      </c>
      <c r="J42" s="27">
        <v>2.0</v>
      </c>
      <c r="K42" s="27">
        <v>0.0</v>
      </c>
      <c r="L42" s="27">
        <v>1.0</v>
      </c>
      <c r="M42" s="27">
        <v>4.0</v>
      </c>
      <c r="N42" s="27">
        <v>0.0</v>
      </c>
      <c r="O42" s="31">
        <v>5.0</v>
      </c>
      <c r="P42" s="32">
        <v>1.0</v>
      </c>
      <c r="Q42" s="32">
        <v>1.0</v>
      </c>
      <c r="R42" s="27">
        <v>4.0</v>
      </c>
      <c r="S42" s="27">
        <v>0.0</v>
      </c>
      <c r="T42" s="27">
        <v>2.0</v>
      </c>
      <c r="U42" s="22">
        <f t="shared" ref="U42:W42" si="41">(C42+F42+I42+L42+O42+R42)</f>
        <v>20</v>
      </c>
      <c r="V42" s="22">
        <f t="shared" si="41"/>
        <v>11</v>
      </c>
      <c r="W42" s="22">
        <f t="shared" si="41"/>
        <v>3</v>
      </c>
      <c r="X42" s="23">
        <f t="shared" si="36"/>
        <v>80</v>
      </c>
      <c r="Y42" s="23">
        <f t="shared" si="37"/>
        <v>78.57142857</v>
      </c>
      <c r="Z42" s="23">
        <f t="shared" si="38"/>
        <v>75</v>
      </c>
    </row>
    <row r="43" ht="14.25" customHeight="1">
      <c r="A43" s="24">
        <v>35.0</v>
      </c>
      <c r="B43" s="25" t="s">
        <v>52</v>
      </c>
      <c r="C43" s="37">
        <v>5.0</v>
      </c>
      <c r="D43" s="37">
        <v>3.0</v>
      </c>
      <c r="E43" s="37">
        <v>1.0</v>
      </c>
      <c r="F43" s="27">
        <v>4.0</v>
      </c>
      <c r="G43" s="27">
        <v>0.0</v>
      </c>
      <c r="H43" s="27">
        <v>0.0</v>
      </c>
      <c r="I43" s="27">
        <v>3.0</v>
      </c>
      <c r="J43" s="27">
        <v>2.0</v>
      </c>
      <c r="K43" s="27">
        <v>0.0</v>
      </c>
      <c r="L43" s="27">
        <v>2.0</v>
      </c>
      <c r="M43" s="27">
        <v>4.0</v>
      </c>
      <c r="N43" s="27">
        <v>0.0</v>
      </c>
      <c r="O43" s="31">
        <v>5.0</v>
      </c>
      <c r="P43" s="32">
        <v>1.0</v>
      </c>
      <c r="Q43" s="32">
        <v>0.0</v>
      </c>
      <c r="R43" s="27">
        <v>4.0</v>
      </c>
      <c r="S43" s="27">
        <v>0.0</v>
      </c>
      <c r="T43" s="27">
        <v>2.0</v>
      </c>
      <c r="U43" s="22">
        <f t="shared" ref="U43:W43" si="42">(C43+F43+I43+L43+O43+R43)</f>
        <v>23</v>
      </c>
      <c r="V43" s="22">
        <f t="shared" si="42"/>
        <v>10</v>
      </c>
      <c r="W43" s="22">
        <f t="shared" si="42"/>
        <v>3</v>
      </c>
      <c r="X43" s="23">
        <f t="shared" si="36"/>
        <v>92</v>
      </c>
      <c r="Y43" s="23">
        <f t="shared" si="37"/>
        <v>71.42857143</v>
      </c>
      <c r="Z43" s="23">
        <f t="shared" si="38"/>
        <v>75</v>
      </c>
    </row>
    <row r="44" ht="14.25" customHeight="1">
      <c r="A44" s="24">
        <v>36.0</v>
      </c>
      <c r="B44" s="25" t="s">
        <v>53</v>
      </c>
      <c r="C44" s="37">
        <v>5.0</v>
      </c>
      <c r="D44" s="37">
        <v>2.0</v>
      </c>
      <c r="E44" s="37">
        <v>1.0</v>
      </c>
      <c r="F44" s="27">
        <v>4.0</v>
      </c>
      <c r="G44" s="27">
        <v>0.0</v>
      </c>
      <c r="H44" s="27">
        <v>0.0</v>
      </c>
      <c r="I44" s="27">
        <v>1.0</v>
      </c>
      <c r="J44" s="27">
        <v>1.0</v>
      </c>
      <c r="K44" s="27">
        <v>0.0</v>
      </c>
      <c r="L44" s="27">
        <v>2.0</v>
      </c>
      <c r="M44" s="27">
        <v>2.0</v>
      </c>
      <c r="N44" s="27">
        <v>0.0</v>
      </c>
      <c r="O44" s="31">
        <v>0.0</v>
      </c>
      <c r="P44" s="32">
        <v>2.0</v>
      </c>
      <c r="Q44" s="32">
        <v>1.0</v>
      </c>
      <c r="R44" s="27">
        <v>4.0</v>
      </c>
      <c r="S44" s="27">
        <v>0.0</v>
      </c>
      <c r="T44" s="27">
        <v>2.0</v>
      </c>
      <c r="U44" s="22">
        <f t="shared" ref="U44:W44" si="43">(C44+F44+I44+L44+O44+R44)</f>
        <v>16</v>
      </c>
      <c r="V44" s="22">
        <f t="shared" si="43"/>
        <v>7</v>
      </c>
      <c r="W44" s="22">
        <f t="shared" si="43"/>
        <v>4</v>
      </c>
      <c r="X44" s="23">
        <f t="shared" si="36"/>
        <v>64</v>
      </c>
      <c r="Y44" s="23">
        <f t="shared" si="37"/>
        <v>50</v>
      </c>
      <c r="Z44" s="23">
        <f t="shared" si="38"/>
        <v>100</v>
      </c>
    </row>
    <row r="45" ht="14.25" customHeight="1">
      <c r="A45" s="24">
        <v>37.0</v>
      </c>
      <c r="B45" s="25" t="s">
        <v>54</v>
      </c>
      <c r="C45" s="47">
        <v>5.0</v>
      </c>
      <c r="D45" s="47">
        <v>3.0</v>
      </c>
      <c r="E45" s="47">
        <v>1.0</v>
      </c>
      <c r="F45" s="48">
        <v>4.0</v>
      </c>
      <c r="G45" s="48">
        <v>0.0</v>
      </c>
      <c r="H45" s="49">
        <v>0.0</v>
      </c>
      <c r="I45" s="49">
        <v>1.0</v>
      </c>
      <c r="J45" s="27">
        <v>1.0</v>
      </c>
      <c r="K45" s="27">
        <v>0.0</v>
      </c>
      <c r="L45" s="49">
        <v>2.0</v>
      </c>
      <c r="M45" s="49">
        <v>2.0</v>
      </c>
      <c r="N45" s="49">
        <v>0.0</v>
      </c>
      <c r="O45" s="50">
        <v>0.0</v>
      </c>
      <c r="P45" s="51">
        <v>2.0</v>
      </c>
      <c r="Q45" s="51">
        <v>1.0</v>
      </c>
      <c r="R45" s="49">
        <v>4.0</v>
      </c>
      <c r="S45" s="27">
        <v>0.0</v>
      </c>
      <c r="T45" s="49">
        <v>2.0</v>
      </c>
      <c r="U45" s="22">
        <f t="shared" ref="U45:W45" si="44">(C45+F45+I45+L45+O45+R45)</f>
        <v>16</v>
      </c>
      <c r="V45" s="22">
        <f t="shared" si="44"/>
        <v>8</v>
      </c>
      <c r="W45" s="22">
        <f t="shared" si="44"/>
        <v>4</v>
      </c>
      <c r="X45" s="23">
        <f t="shared" si="36"/>
        <v>64</v>
      </c>
      <c r="Y45" s="23">
        <f t="shared" si="37"/>
        <v>57.14285714</v>
      </c>
      <c r="Z45" s="23">
        <f t="shared" si="38"/>
        <v>100</v>
      </c>
    </row>
    <row r="46" ht="14.25" customHeight="1">
      <c r="A46" s="24">
        <v>38.0</v>
      </c>
      <c r="B46" s="25" t="s">
        <v>55</v>
      </c>
      <c r="C46" s="27">
        <v>5.0</v>
      </c>
      <c r="D46" s="27">
        <v>3.0</v>
      </c>
      <c r="E46" s="27">
        <v>1.0</v>
      </c>
      <c r="F46" s="27">
        <v>4.0</v>
      </c>
      <c r="G46" s="27">
        <v>0.0</v>
      </c>
      <c r="H46" s="27">
        <v>0.0</v>
      </c>
      <c r="I46" s="27">
        <v>1.0</v>
      </c>
      <c r="J46" s="27">
        <v>2.0</v>
      </c>
      <c r="K46" s="27">
        <v>0.0</v>
      </c>
      <c r="L46" s="27">
        <v>2.0</v>
      </c>
      <c r="M46" s="27">
        <v>2.0</v>
      </c>
      <c r="N46" s="27">
        <v>0.0</v>
      </c>
      <c r="O46" s="29">
        <v>3.0</v>
      </c>
      <c r="P46" s="30">
        <v>1.0</v>
      </c>
      <c r="Q46" s="30">
        <v>0.0</v>
      </c>
      <c r="R46" s="27">
        <v>4.0</v>
      </c>
      <c r="S46" s="27">
        <v>0.0</v>
      </c>
      <c r="T46" s="27">
        <v>2.0</v>
      </c>
      <c r="U46" s="22">
        <f t="shared" ref="U46:W46" si="45">(C46+F46+I46+L46+O46+R46)</f>
        <v>19</v>
      </c>
      <c r="V46" s="22">
        <f t="shared" si="45"/>
        <v>8</v>
      </c>
      <c r="W46" s="22">
        <f t="shared" si="45"/>
        <v>3</v>
      </c>
      <c r="X46" s="23">
        <f t="shared" si="36"/>
        <v>76</v>
      </c>
      <c r="Y46" s="23">
        <f t="shared" si="37"/>
        <v>57.14285714</v>
      </c>
      <c r="Z46" s="23">
        <f t="shared" si="38"/>
        <v>75</v>
      </c>
    </row>
    <row r="47" ht="14.25" customHeight="1">
      <c r="A47" s="24">
        <v>39.0</v>
      </c>
      <c r="B47" s="25" t="s">
        <v>56</v>
      </c>
      <c r="C47" s="27">
        <v>5.0</v>
      </c>
      <c r="D47" s="27">
        <v>3.0</v>
      </c>
      <c r="E47" s="27">
        <v>1.0</v>
      </c>
      <c r="F47" s="27">
        <v>4.0</v>
      </c>
      <c r="G47" s="27">
        <v>0.0</v>
      </c>
      <c r="H47" s="27">
        <v>0.0</v>
      </c>
      <c r="I47" s="27">
        <v>2.0</v>
      </c>
      <c r="J47" s="27">
        <v>2.0</v>
      </c>
      <c r="K47" s="27">
        <v>0.0</v>
      </c>
      <c r="L47" s="27">
        <v>2.0</v>
      </c>
      <c r="M47" s="27">
        <v>4.0</v>
      </c>
      <c r="N47" s="27">
        <v>0.0</v>
      </c>
      <c r="O47" s="31">
        <v>2.0</v>
      </c>
      <c r="P47" s="32">
        <v>1.0</v>
      </c>
      <c r="Q47" s="32">
        <v>1.0</v>
      </c>
      <c r="R47" s="27">
        <v>3.0</v>
      </c>
      <c r="S47" s="27">
        <v>0.0</v>
      </c>
      <c r="T47" s="27">
        <v>2.0</v>
      </c>
      <c r="U47" s="22">
        <f t="shared" ref="U47:W47" si="46">(C47+F47+I47+L47+O47+R47)</f>
        <v>18</v>
      </c>
      <c r="V47" s="22">
        <f t="shared" si="46"/>
        <v>10</v>
      </c>
      <c r="W47" s="22">
        <f t="shared" si="46"/>
        <v>4</v>
      </c>
      <c r="X47" s="23">
        <f t="shared" si="36"/>
        <v>72</v>
      </c>
      <c r="Y47" s="23">
        <f t="shared" si="37"/>
        <v>71.42857143</v>
      </c>
      <c r="Z47" s="23">
        <f t="shared" si="38"/>
        <v>100</v>
      </c>
    </row>
    <row r="48" ht="14.25" customHeight="1">
      <c r="A48" s="24">
        <v>40.0</v>
      </c>
      <c r="B48" s="25" t="s">
        <v>57</v>
      </c>
      <c r="C48" s="52">
        <v>5.0</v>
      </c>
      <c r="D48" s="52">
        <v>2.0</v>
      </c>
      <c r="E48" s="52">
        <v>1.0</v>
      </c>
      <c r="F48" s="52">
        <v>3.0</v>
      </c>
      <c r="G48" s="52">
        <v>0.0</v>
      </c>
      <c r="H48" s="52">
        <v>0.0</v>
      </c>
      <c r="I48" s="52">
        <v>2.0</v>
      </c>
      <c r="J48" s="52">
        <v>1.0</v>
      </c>
      <c r="K48" s="27">
        <v>0.0</v>
      </c>
      <c r="L48" s="52">
        <v>2.0</v>
      </c>
      <c r="M48" s="52">
        <v>4.0</v>
      </c>
      <c r="N48" s="52">
        <v>0.0</v>
      </c>
      <c r="O48" s="53">
        <v>2.0</v>
      </c>
      <c r="P48" s="54">
        <v>2.0</v>
      </c>
      <c r="Q48" s="54">
        <v>1.0</v>
      </c>
      <c r="R48" s="52">
        <v>4.0</v>
      </c>
      <c r="S48" s="27">
        <v>0.0</v>
      </c>
      <c r="T48" s="52">
        <v>2.0</v>
      </c>
      <c r="U48" s="22">
        <f t="shared" ref="U48:W48" si="47">(C48+F48+I48+L48+O48+R48)</f>
        <v>18</v>
      </c>
      <c r="V48" s="22">
        <f t="shared" si="47"/>
        <v>9</v>
      </c>
      <c r="W48" s="22">
        <f t="shared" si="47"/>
        <v>4</v>
      </c>
      <c r="X48" s="23">
        <f t="shared" si="36"/>
        <v>72</v>
      </c>
      <c r="Y48" s="23">
        <f t="shared" si="37"/>
        <v>64.28571429</v>
      </c>
      <c r="Z48" s="23">
        <f t="shared" si="38"/>
        <v>100</v>
      </c>
    </row>
    <row r="49" ht="14.25" customHeight="1">
      <c r="A49" s="24">
        <v>41.0</v>
      </c>
      <c r="B49" s="25" t="s">
        <v>58</v>
      </c>
      <c r="C49" s="52">
        <v>5.0</v>
      </c>
      <c r="D49" s="52">
        <v>1.0</v>
      </c>
      <c r="E49" s="52">
        <v>1.0</v>
      </c>
      <c r="F49" s="52">
        <v>3.0</v>
      </c>
      <c r="G49" s="52">
        <v>0.0</v>
      </c>
      <c r="H49" s="52">
        <v>0.0</v>
      </c>
      <c r="I49" s="52">
        <v>1.0</v>
      </c>
      <c r="J49" s="52">
        <v>1.0</v>
      </c>
      <c r="K49" s="27">
        <v>0.0</v>
      </c>
      <c r="L49" s="52">
        <v>2.0</v>
      </c>
      <c r="M49" s="52">
        <v>2.0</v>
      </c>
      <c r="N49" s="52">
        <v>0.0</v>
      </c>
      <c r="O49" s="53">
        <v>0.0</v>
      </c>
      <c r="P49" s="54">
        <v>2.0</v>
      </c>
      <c r="Q49" s="54">
        <v>1.0</v>
      </c>
      <c r="R49" s="52">
        <v>4.0</v>
      </c>
      <c r="S49" s="27">
        <v>0.0</v>
      </c>
      <c r="T49" s="52">
        <v>2.0</v>
      </c>
      <c r="U49" s="22">
        <f t="shared" ref="U49:W49" si="48">(C49+F49+I49+L49+O49+R49)</f>
        <v>15</v>
      </c>
      <c r="V49" s="22">
        <f t="shared" si="48"/>
        <v>6</v>
      </c>
      <c r="W49" s="22">
        <f t="shared" si="48"/>
        <v>4</v>
      </c>
      <c r="X49" s="23">
        <f t="shared" si="36"/>
        <v>60</v>
      </c>
      <c r="Y49" s="23">
        <f t="shared" si="37"/>
        <v>42.85714286</v>
      </c>
      <c r="Z49" s="23">
        <f t="shared" si="38"/>
        <v>100</v>
      </c>
    </row>
    <row r="50" ht="14.25" customHeight="1">
      <c r="A50" s="24">
        <v>42.0</v>
      </c>
      <c r="B50" s="25" t="s">
        <v>59</v>
      </c>
      <c r="C50" s="52">
        <v>3.0</v>
      </c>
      <c r="D50" s="52">
        <v>0.0</v>
      </c>
      <c r="E50" s="52">
        <v>1.0</v>
      </c>
      <c r="F50" s="52">
        <v>1.0</v>
      </c>
      <c r="G50" s="52">
        <v>0.0</v>
      </c>
      <c r="H50" s="52">
        <v>0.0</v>
      </c>
      <c r="I50" s="52">
        <v>0.0</v>
      </c>
      <c r="J50" s="52">
        <v>0.0</v>
      </c>
      <c r="K50" s="27">
        <v>0.0</v>
      </c>
      <c r="L50" s="52">
        <v>1.0</v>
      </c>
      <c r="M50" s="52">
        <v>0.0</v>
      </c>
      <c r="N50" s="52">
        <v>0.0</v>
      </c>
      <c r="O50" s="53">
        <v>1.0</v>
      </c>
      <c r="P50" s="54">
        <v>2.0</v>
      </c>
      <c r="Q50" s="54">
        <v>1.0</v>
      </c>
      <c r="R50" s="52">
        <v>3.0</v>
      </c>
      <c r="S50" s="27">
        <v>0.0</v>
      </c>
      <c r="T50" s="52">
        <v>2.0</v>
      </c>
      <c r="U50" s="22">
        <f t="shared" ref="U50:W50" si="49">(C50+F50+I50+L50+O50+R50)</f>
        <v>9</v>
      </c>
      <c r="V50" s="22">
        <f t="shared" si="49"/>
        <v>2</v>
      </c>
      <c r="W50" s="22">
        <f t="shared" si="49"/>
        <v>4</v>
      </c>
      <c r="X50" s="23">
        <f t="shared" si="36"/>
        <v>36</v>
      </c>
      <c r="Y50" s="23">
        <f t="shared" si="37"/>
        <v>14.28571429</v>
      </c>
      <c r="Z50" s="23">
        <f t="shared" si="38"/>
        <v>100</v>
      </c>
    </row>
    <row r="51" ht="14.25" customHeight="1">
      <c r="A51" s="24">
        <v>43.0</v>
      </c>
      <c r="B51" s="25" t="s">
        <v>60</v>
      </c>
      <c r="C51" s="52">
        <v>4.0</v>
      </c>
      <c r="D51" s="52">
        <v>1.0</v>
      </c>
      <c r="E51" s="52">
        <v>1.0</v>
      </c>
      <c r="F51" s="52">
        <v>2.0</v>
      </c>
      <c r="G51" s="52">
        <v>0.0</v>
      </c>
      <c r="H51" s="52">
        <v>0.0</v>
      </c>
      <c r="I51" s="52">
        <v>1.0</v>
      </c>
      <c r="J51" s="52">
        <v>0.0</v>
      </c>
      <c r="K51" s="27">
        <v>0.0</v>
      </c>
      <c r="L51" s="52">
        <v>1.0</v>
      </c>
      <c r="M51" s="52">
        <v>2.0</v>
      </c>
      <c r="N51" s="52">
        <v>0.0</v>
      </c>
      <c r="O51" s="53">
        <v>1.0</v>
      </c>
      <c r="P51" s="54">
        <v>2.0</v>
      </c>
      <c r="Q51" s="54">
        <v>1.0</v>
      </c>
      <c r="R51" s="52">
        <v>4.0</v>
      </c>
      <c r="S51" s="27">
        <v>0.0</v>
      </c>
      <c r="T51" s="52">
        <v>2.0</v>
      </c>
      <c r="U51" s="22">
        <f t="shared" ref="U51:W51" si="50">(C51+F51+I51+L51+O51+R51)</f>
        <v>13</v>
      </c>
      <c r="V51" s="22">
        <f t="shared" si="50"/>
        <v>5</v>
      </c>
      <c r="W51" s="22">
        <f t="shared" si="50"/>
        <v>4</v>
      </c>
      <c r="X51" s="23">
        <f t="shared" si="36"/>
        <v>52</v>
      </c>
      <c r="Y51" s="23">
        <f t="shared" si="37"/>
        <v>35.71428571</v>
      </c>
      <c r="Z51" s="23">
        <f t="shared" si="38"/>
        <v>100</v>
      </c>
    </row>
    <row r="52" ht="14.25" customHeight="1">
      <c r="A52" s="24">
        <v>44.0</v>
      </c>
      <c r="B52" s="25" t="s">
        <v>61</v>
      </c>
      <c r="C52" s="52">
        <v>5.0</v>
      </c>
      <c r="D52" s="52">
        <v>3.0</v>
      </c>
      <c r="E52" s="52">
        <v>1.0</v>
      </c>
      <c r="F52" s="52">
        <v>4.0</v>
      </c>
      <c r="G52" s="52">
        <v>0.0</v>
      </c>
      <c r="H52" s="52">
        <v>0.0</v>
      </c>
      <c r="I52" s="52">
        <v>3.0</v>
      </c>
      <c r="J52" s="52">
        <v>2.0</v>
      </c>
      <c r="K52" s="27">
        <v>0.0</v>
      </c>
      <c r="L52" s="52">
        <v>2.0</v>
      </c>
      <c r="M52" s="52">
        <v>4.0</v>
      </c>
      <c r="N52" s="52">
        <v>0.0</v>
      </c>
      <c r="O52" s="53">
        <v>4.0</v>
      </c>
      <c r="P52" s="54">
        <v>2.0</v>
      </c>
      <c r="Q52" s="54">
        <v>1.0</v>
      </c>
      <c r="R52" s="52">
        <v>4.0</v>
      </c>
      <c r="S52" s="27">
        <v>0.0</v>
      </c>
      <c r="T52" s="52">
        <v>2.0</v>
      </c>
      <c r="U52" s="22">
        <f t="shared" ref="U52:W52" si="51">(C52+F52+I52+L52+O52+R52)</f>
        <v>22</v>
      </c>
      <c r="V52" s="22">
        <f t="shared" si="51"/>
        <v>11</v>
      </c>
      <c r="W52" s="22">
        <f t="shared" si="51"/>
        <v>4</v>
      </c>
      <c r="X52" s="23">
        <f t="shared" si="36"/>
        <v>88</v>
      </c>
      <c r="Y52" s="23">
        <f t="shared" si="37"/>
        <v>78.57142857</v>
      </c>
      <c r="Z52" s="23">
        <f t="shared" si="38"/>
        <v>100</v>
      </c>
    </row>
    <row r="53" ht="14.25" customHeight="1">
      <c r="A53" s="24">
        <v>45.0</v>
      </c>
      <c r="B53" s="25" t="s">
        <v>62</v>
      </c>
      <c r="C53" s="52">
        <v>5.0</v>
      </c>
      <c r="D53" s="52">
        <v>3.0</v>
      </c>
      <c r="E53" s="52">
        <v>1.0</v>
      </c>
      <c r="F53" s="52">
        <v>4.0</v>
      </c>
      <c r="G53" s="52">
        <v>0.0</v>
      </c>
      <c r="H53" s="52">
        <v>0.0</v>
      </c>
      <c r="I53" s="52">
        <v>2.0</v>
      </c>
      <c r="J53" s="52">
        <v>2.0</v>
      </c>
      <c r="K53" s="27">
        <v>0.0</v>
      </c>
      <c r="L53" s="52">
        <v>2.0</v>
      </c>
      <c r="M53" s="52">
        <v>4.0</v>
      </c>
      <c r="N53" s="52">
        <v>0.0</v>
      </c>
      <c r="O53" s="53">
        <v>3.0</v>
      </c>
      <c r="P53" s="54">
        <v>2.0</v>
      </c>
      <c r="Q53" s="54">
        <v>1.0</v>
      </c>
      <c r="R53" s="52">
        <v>4.0</v>
      </c>
      <c r="S53" s="27">
        <v>0.0</v>
      </c>
      <c r="T53" s="52">
        <v>2.0</v>
      </c>
      <c r="U53" s="22">
        <f t="shared" ref="U53:W53" si="52">(C53+F53+I53+L53+O53+R53)</f>
        <v>20</v>
      </c>
      <c r="V53" s="22">
        <f t="shared" si="52"/>
        <v>11</v>
      </c>
      <c r="W53" s="22">
        <f t="shared" si="52"/>
        <v>4</v>
      </c>
      <c r="X53" s="23">
        <f t="shared" si="36"/>
        <v>80</v>
      </c>
      <c r="Y53" s="23">
        <f t="shared" si="37"/>
        <v>78.57142857</v>
      </c>
      <c r="Z53" s="23">
        <f t="shared" si="38"/>
        <v>100</v>
      </c>
    </row>
    <row r="54" ht="14.25" customHeight="1">
      <c r="A54" s="24">
        <v>46.0</v>
      </c>
      <c r="B54" s="25" t="s">
        <v>63</v>
      </c>
      <c r="C54" s="52">
        <v>4.0</v>
      </c>
      <c r="D54" s="52">
        <v>1.0</v>
      </c>
      <c r="E54" s="52">
        <v>1.0</v>
      </c>
      <c r="F54" s="52">
        <v>3.0</v>
      </c>
      <c r="G54" s="52">
        <v>0.0</v>
      </c>
      <c r="H54" s="52">
        <v>0.0</v>
      </c>
      <c r="I54" s="52">
        <v>1.0</v>
      </c>
      <c r="J54" s="52">
        <v>0.0</v>
      </c>
      <c r="K54" s="27">
        <v>0.0</v>
      </c>
      <c r="L54" s="52">
        <v>1.0</v>
      </c>
      <c r="M54" s="52">
        <v>2.0</v>
      </c>
      <c r="N54" s="52">
        <v>0.0</v>
      </c>
      <c r="O54" s="53">
        <v>1.0</v>
      </c>
      <c r="P54" s="54">
        <v>0.0</v>
      </c>
      <c r="Q54" s="54">
        <v>0.0</v>
      </c>
      <c r="R54" s="52">
        <v>4.0</v>
      </c>
      <c r="S54" s="52">
        <v>0.0</v>
      </c>
      <c r="T54" s="52">
        <v>2.0</v>
      </c>
      <c r="U54" s="22">
        <f t="shared" ref="U54:W54" si="53">(C54+F54+I54+L54+O54+R54)</f>
        <v>14</v>
      </c>
      <c r="V54" s="22">
        <f t="shared" si="53"/>
        <v>3</v>
      </c>
      <c r="W54" s="22">
        <f t="shared" si="53"/>
        <v>3</v>
      </c>
      <c r="X54" s="23">
        <f t="shared" si="36"/>
        <v>56</v>
      </c>
      <c r="Y54" s="23">
        <f t="shared" si="37"/>
        <v>21.42857143</v>
      </c>
      <c r="Z54" s="23">
        <f t="shared" si="38"/>
        <v>75</v>
      </c>
    </row>
    <row r="55" ht="14.25" customHeight="1">
      <c r="A55" s="24">
        <v>47.0</v>
      </c>
      <c r="B55" s="25" t="s">
        <v>64</v>
      </c>
      <c r="C55" s="52">
        <v>4.0</v>
      </c>
      <c r="D55" s="52">
        <v>2.0</v>
      </c>
      <c r="E55" s="52">
        <v>0.0</v>
      </c>
      <c r="F55" s="52">
        <v>1.0</v>
      </c>
      <c r="G55" s="52">
        <v>0.0</v>
      </c>
      <c r="H55" s="52">
        <v>0.0</v>
      </c>
      <c r="I55" s="52">
        <v>0.0</v>
      </c>
      <c r="J55" s="52">
        <v>1.0</v>
      </c>
      <c r="K55" s="27">
        <v>0.0</v>
      </c>
      <c r="L55" s="52">
        <v>1.0</v>
      </c>
      <c r="M55" s="52">
        <v>2.0</v>
      </c>
      <c r="N55" s="52">
        <v>0.0</v>
      </c>
      <c r="O55" s="53">
        <v>0.0</v>
      </c>
      <c r="P55" s="54">
        <v>2.0</v>
      </c>
      <c r="Q55" s="54">
        <v>1.0</v>
      </c>
      <c r="R55" s="52">
        <v>4.0</v>
      </c>
      <c r="S55" s="52">
        <v>0.0</v>
      </c>
      <c r="T55" s="52">
        <v>2.0</v>
      </c>
      <c r="U55" s="22">
        <f t="shared" ref="U55:W55" si="54">(C55+F55+I55+L55+O55+R55)</f>
        <v>10</v>
      </c>
      <c r="V55" s="22">
        <f t="shared" si="54"/>
        <v>7</v>
      </c>
      <c r="W55" s="22">
        <f t="shared" si="54"/>
        <v>3</v>
      </c>
      <c r="X55" s="23">
        <f t="shared" si="36"/>
        <v>40</v>
      </c>
      <c r="Y55" s="23">
        <f t="shared" si="37"/>
        <v>50</v>
      </c>
      <c r="Z55" s="23">
        <f t="shared" si="38"/>
        <v>75</v>
      </c>
    </row>
    <row r="56" ht="14.25" customHeight="1">
      <c r="A56" s="24">
        <v>48.0</v>
      </c>
      <c r="B56" s="25" t="s">
        <v>65</v>
      </c>
      <c r="C56" s="52">
        <v>4.0</v>
      </c>
      <c r="D56" s="52">
        <v>2.0</v>
      </c>
      <c r="E56" s="52">
        <v>0.0</v>
      </c>
      <c r="F56" s="52">
        <v>1.0</v>
      </c>
      <c r="G56" s="52">
        <v>0.0</v>
      </c>
      <c r="H56" s="52">
        <v>0.0</v>
      </c>
      <c r="I56" s="52">
        <v>0.0</v>
      </c>
      <c r="J56" s="52">
        <v>1.0</v>
      </c>
      <c r="K56" s="27">
        <v>0.0</v>
      </c>
      <c r="L56" s="52">
        <v>1.0</v>
      </c>
      <c r="M56" s="52">
        <v>0.0</v>
      </c>
      <c r="N56" s="52">
        <v>0.0</v>
      </c>
      <c r="O56" s="53">
        <v>1.0</v>
      </c>
      <c r="P56" s="54">
        <v>2.0</v>
      </c>
      <c r="Q56" s="54">
        <v>0.0</v>
      </c>
      <c r="R56" s="52">
        <v>3.0</v>
      </c>
      <c r="S56" s="52">
        <v>0.0</v>
      </c>
      <c r="T56" s="52">
        <v>2.0</v>
      </c>
      <c r="U56" s="22">
        <f t="shared" ref="U56:W56" si="55">(C56+F56+I56+L56+O56+R56)</f>
        <v>10</v>
      </c>
      <c r="V56" s="22">
        <f t="shared" si="55"/>
        <v>5</v>
      </c>
      <c r="W56" s="22">
        <f t="shared" si="55"/>
        <v>2</v>
      </c>
      <c r="X56" s="23">
        <f t="shared" si="36"/>
        <v>40</v>
      </c>
      <c r="Y56" s="23">
        <f t="shared" si="37"/>
        <v>35.71428571</v>
      </c>
      <c r="Z56" s="23">
        <f t="shared" si="38"/>
        <v>50</v>
      </c>
    </row>
    <row r="57" ht="14.25" customHeight="1">
      <c r="A57" s="24">
        <v>49.0</v>
      </c>
      <c r="B57" s="25" t="s">
        <v>66</v>
      </c>
      <c r="C57" s="52">
        <v>5.0</v>
      </c>
      <c r="D57" s="52">
        <v>3.0</v>
      </c>
      <c r="E57" s="52">
        <v>1.0</v>
      </c>
      <c r="F57" s="52">
        <v>4.0</v>
      </c>
      <c r="G57" s="52">
        <v>0.0</v>
      </c>
      <c r="H57" s="52">
        <v>0.0</v>
      </c>
      <c r="I57" s="52">
        <v>3.0</v>
      </c>
      <c r="J57" s="52">
        <v>2.0</v>
      </c>
      <c r="K57" s="27">
        <v>0.0</v>
      </c>
      <c r="L57" s="52">
        <v>2.0</v>
      </c>
      <c r="M57" s="52">
        <v>4.0</v>
      </c>
      <c r="N57" s="52">
        <v>0.0</v>
      </c>
      <c r="O57" s="53">
        <v>3.0</v>
      </c>
      <c r="P57" s="54">
        <v>2.0</v>
      </c>
      <c r="Q57" s="54">
        <v>1.0</v>
      </c>
      <c r="R57" s="52">
        <v>4.0</v>
      </c>
      <c r="S57" s="52">
        <v>0.0</v>
      </c>
      <c r="T57" s="52">
        <v>1.0</v>
      </c>
      <c r="U57" s="22">
        <f t="shared" ref="U57:W57" si="56">(C57+F57+I57+L57+O57+R57)</f>
        <v>21</v>
      </c>
      <c r="V57" s="22">
        <f t="shared" si="56"/>
        <v>11</v>
      </c>
      <c r="W57" s="22">
        <f t="shared" si="56"/>
        <v>3</v>
      </c>
      <c r="X57" s="23">
        <f t="shared" si="36"/>
        <v>84</v>
      </c>
      <c r="Y57" s="23">
        <f t="shared" si="37"/>
        <v>78.57142857</v>
      </c>
      <c r="Z57" s="23">
        <f t="shared" si="38"/>
        <v>75</v>
      </c>
    </row>
    <row r="58" ht="14.25" customHeight="1">
      <c r="A58" s="24">
        <v>50.0</v>
      </c>
      <c r="B58" s="25" t="s">
        <v>67</v>
      </c>
      <c r="C58" s="52">
        <v>5.0</v>
      </c>
      <c r="D58" s="52">
        <v>2.0</v>
      </c>
      <c r="E58" s="52">
        <v>1.0</v>
      </c>
      <c r="F58" s="52">
        <v>4.0</v>
      </c>
      <c r="G58" s="52">
        <v>0.0</v>
      </c>
      <c r="H58" s="52">
        <v>0.0</v>
      </c>
      <c r="I58" s="52">
        <v>2.0</v>
      </c>
      <c r="J58" s="52">
        <v>2.0</v>
      </c>
      <c r="K58" s="27">
        <v>0.0</v>
      </c>
      <c r="L58" s="52">
        <v>2.0</v>
      </c>
      <c r="M58" s="52">
        <v>4.0</v>
      </c>
      <c r="N58" s="52">
        <v>0.0</v>
      </c>
      <c r="O58" s="53">
        <v>2.0</v>
      </c>
      <c r="P58" s="54">
        <v>0.0</v>
      </c>
      <c r="Q58" s="54">
        <v>1.0</v>
      </c>
      <c r="R58" s="52">
        <v>4.0</v>
      </c>
      <c r="S58" s="52">
        <v>0.0</v>
      </c>
      <c r="T58" s="52">
        <v>2.0</v>
      </c>
      <c r="U58" s="22">
        <f t="shared" ref="U58:W58" si="57">(C58+F58+I58+L58+O58+R58)</f>
        <v>19</v>
      </c>
      <c r="V58" s="22">
        <f t="shared" si="57"/>
        <v>8</v>
      </c>
      <c r="W58" s="22">
        <f t="shared" si="57"/>
        <v>4</v>
      </c>
      <c r="X58" s="23">
        <f t="shared" si="36"/>
        <v>76</v>
      </c>
      <c r="Y58" s="23">
        <f t="shared" si="37"/>
        <v>57.14285714</v>
      </c>
      <c r="Z58" s="23">
        <f t="shared" si="38"/>
        <v>100</v>
      </c>
    </row>
    <row r="59" ht="14.25" customHeight="1">
      <c r="A59" s="24">
        <v>51.0</v>
      </c>
      <c r="B59" s="25" t="s">
        <v>68</v>
      </c>
      <c r="C59" s="52">
        <v>5.0</v>
      </c>
      <c r="D59" s="52">
        <v>2.0</v>
      </c>
      <c r="E59" s="52">
        <v>1.0</v>
      </c>
      <c r="F59" s="52">
        <v>4.0</v>
      </c>
      <c r="G59" s="52">
        <v>0.0</v>
      </c>
      <c r="H59" s="52">
        <v>0.0</v>
      </c>
      <c r="I59" s="52">
        <v>2.0</v>
      </c>
      <c r="J59" s="52">
        <v>2.0</v>
      </c>
      <c r="K59" s="27">
        <v>0.0</v>
      </c>
      <c r="L59" s="52">
        <v>2.0</v>
      </c>
      <c r="M59" s="52">
        <v>4.0</v>
      </c>
      <c r="N59" s="52">
        <v>0.0</v>
      </c>
      <c r="O59" s="53">
        <v>2.0</v>
      </c>
      <c r="P59" s="54">
        <v>2.0</v>
      </c>
      <c r="Q59" s="54">
        <v>1.0</v>
      </c>
      <c r="R59" s="52">
        <v>4.0</v>
      </c>
      <c r="S59" s="52">
        <v>0.0</v>
      </c>
      <c r="T59" s="52">
        <v>2.0</v>
      </c>
      <c r="U59" s="22">
        <f t="shared" ref="U59:W59" si="58">(C59+F59+I59+L59+O59+R59)</f>
        <v>19</v>
      </c>
      <c r="V59" s="22">
        <f t="shared" si="58"/>
        <v>10</v>
      </c>
      <c r="W59" s="22">
        <f t="shared" si="58"/>
        <v>4</v>
      </c>
      <c r="X59" s="23">
        <f t="shared" si="36"/>
        <v>76</v>
      </c>
      <c r="Y59" s="23">
        <f t="shared" si="37"/>
        <v>71.42857143</v>
      </c>
      <c r="Z59" s="23">
        <f t="shared" si="38"/>
        <v>100</v>
      </c>
    </row>
    <row r="60" ht="14.25" customHeight="1">
      <c r="A60" s="24">
        <v>52.0</v>
      </c>
      <c r="B60" s="25" t="s">
        <v>69</v>
      </c>
      <c r="C60" s="52">
        <v>5.0</v>
      </c>
      <c r="D60" s="52">
        <v>4.0</v>
      </c>
      <c r="E60" s="52">
        <v>1.0</v>
      </c>
      <c r="F60" s="52">
        <v>5.0</v>
      </c>
      <c r="G60" s="52">
        <v>0.0</v>
      </c>
      <c r="H60" s="52">
        <v>0.0</v>
      </c>
      <c r="I60" s="52">
        <v>3.0</v>
      </c>
      <c r="J60" s="52">
        <v>2.0</v>
      </c>
      <c r="K60" s="27">
        <v>0.0</v>
      </c>
      <c r="L60" s="52">
        <v>2.0</v>
      </c>
      <c r="M60" s="52">
        <v>2.0</v>
      </c>
      <c r="N60" s="52">
        <v>0.0</v>
      </c>
      <c r="O60" s="53">
        <v>4.0</v>
      </c>
      <c r="P60" s="54">
        <v>2.0</v>
      </c>
      <c r="Q60" s="54">
        <v>0.0</v>
      </c>
      <c r="R60" s="52">
        <v>4.0</v>
      </c>
      <c r="S60" s="52">
        <v>0.0</v>
      </c>
      <c r="T60" s="52">
        <v>2.0</v>
      </c>
      <c r="U60" s="22">
        <f t="shared" ref="U60:W60" si="59">(C60+F60+I60+L60+O60+R60)</f>
        <v>23</v>
      </c>
      <c r="V60" s="22">
        <f t="shared" si="59"/>
        <v>10</v>
      </c>
      <c r="W60" s="22">
        <f t="shared" si="59"/>
        <v>3</v>
      </c>
      <c r="X60" s="23">
        <f t="shared" si="36"/>
        <v>92</v>
      </c>
      <c r="Y60" s="23">
        <f t="shared" si="37"/>
        <v>71.42857143</v>
      </c>
      <c r="Z60" s="23">
        <f t="shared" si="38"/>
        <v>75</v>
      </c>
    </row>
    <row r="61" ht="14.25" customHeight="1">
      <c r="A61" s="24">
        <v>53.0</v>
      </c>
      <c r="B61" s="25" t="s">
        <v>70</v>
      </c>
      <c r="C61" s="52">
        <v>5.0</v>
      </c>
      <c r="D61" s="52">
        <v>2.0</v>
      </c>
      <c r="E61" s="52">
        <v>1.0</v>
      </c>
      <c r="F61" s="52">
        <v>4.0</v>
      </c>
      <c r="G61" s="52">
        <v>0.0</v>
      </c>
      <c r="H61" s="52">
        <v>0.0</v>
      </c>
      <c r="I61" s="52">
        <v>1.0</v>
      </c>
      <c r="J61" s="52">
        <v>1.0</v>
      </c>
      <c r="K61" s="27">
        <v>0.0</v>
      </c>
      <c r="L61" s="52">
        <v>2.0</v>
      </c>
      <c r="M61" s="52">
        <v>2.0</v>
      </c>
      <c r="N61" s="52">
        <v>0.0</v>
      </c>
      <c r="O61" s="53">
        <v>2.0</v>
      </c>
      <c r="P61" s="54">
        <v>0.0</v>
      </c>
      <c r="Q61" s="54">
        <v>1.0</v>
      </c>
      <c r="R61" s="52">
        <v>4.0</v>
      </c>
      <c r="S61" s="52">
        <v>0.0</v>
      </c>
      <c r="T61" s="52">
        <v>2.0</v>
      </c>
      <c r="U61" s="22">
        <f t="shared" ref="U61:W61" si="60">(C61+F61+I61+L61+O61+R61)</f>
        <v>18</v>
      </c>
      <c r="V61" s="22">
        <f t="shared" si="60"/>
        <v>5</v>
      </c>
      <c r="W61" s="22">
        <f t="shared" si="60"/>
        <v>4</v>
      </c>
      <c r="X61" s="23">
        <f t="shared" si="36"/>
        <v>72</v>
      </c>
      <c r="Y61" s="23">
        <f t="shared" si="37"/>
        <v>35.71428571</v>
      </c>
      <c r="Z61" s="23">
        <f t="shared" si="38"/>
        <v>100</v>
      </c>
    </row>
    <row r="62" ht="14.25" customHeight="1">
      <c r="A62" s="24">
        <v>54.0</v>
      </c>
      <c r="B62" s="55" t="s">
        <v>71</v>
      </c>
      <c r="C62" s="52">
        <v>5.0</v>
      </c>
      <c r="D62" s="52">
        <v>2.0</v>
      </c>
      <c r="E62" s="52">
        <v>1.0</v>
      </c>
      <c r="F62" s="52">
        <v>3.0</v>
      </c>
      <c r="G62" s="52">
        <v>0.0</v>
      </c>
      <c r="H62" s="52">
        <v>0.0</v>
      </c>
      <c r="I62" s="52">
        <v>1.0</v>
      </c>
      <c r="J62" s="52">
        <v>1.0</v>
      </c>
      <c r="K62" s="27">
        <v>0.0</v>
      </c>
      <c r="L62" s="52">
        <v>2.0</v>
      </c>
      <c r="M62" s="52">
        <v>2.0</v>
      </c>
      <c r="N62" s="52">
        <v>0.0</v>
      </c>
      <c r="O62" s="53">
        <v>1.0</v>
      </c>
      <c r="P62" s="54">
        <v>1.0</v>
      </c>
      <c r="Q62" s="54">
        <v>1.0</v>
      </c>
      <c r="R62" s="52">
        <v>4.0</v>
      </c>
      <c r="S62" s="52">
        <v>0.0</v>
      </c>
      <c r="T62" s="52">
        <v>2.0</v>
      </c>
      <c r="U62" s="22">
        <f t="shared" ref="U62:W62" si="61">(C62+F62+I62+L62+O62+R62)</f>
        <v>16</v>
      </c>
      <c r="V62" s="22">
        <f t="shared" si="61"/>
        <v>6</v>
      </c>
      <c r="W62" s="22">
        <f t="shared" si="61"/>
        <v>4</v>
      </c>
      <c r="X62" s="23">
        <f t="shared" si="36"/>
        <v>64</v>
      </c>
      <c r="Y62" s="23">
        <f t="shared" si="37"/>
        <v>42.85714286</v>
      </c>
      <c r="Z62" s="23">
        <f t="shared" si="38"/>
        <v>100</v>
      </c>
    </row>
    <row r="63" ht="14.25" customHeight="1">
      <c r="A63" s="24">
        <v>55.0</v>
      </c>
      <c r="B63" s="55" t="s">
        <v>72</v>
      </c>
      <c r="C63" s="52">
        <v>5.0</v>
      </c>
      <c r="D63" s="52">
        <v>2.0</v>
      </c>
      <c r="E63" s="52">
        <v>1.0</v>
      </c>
      <c r="F63" s="52">
        <v>4.0</v>
      </c>
      <c r="G63" s="52">
        <v>0.0</v>
      </c>
      <c r="H63" s="52">
        <v>0.0</v>
      </c>
      <c r="I63" s="52">
        <v>2.0</v>
      </c>
      <c r="J63" s="52">
        <v>1.0</v>
      </c>
      <c r="K63" s="27">
        <v>0.0</v>
      </c>
      <c r="L63" s="52">
        <v>2.0</v>
      </c>
      <c r="M63" s="52">
        <v>2.0</v>
      </c>
      <c r="N63" s="52">
        <v>0.0</v>
      </c>
      <c r="O63" s="53">
        <v>4.0</v>
      </c>
      <c r="P63" s="54">
        <v>2.0</v>
      </c>
      <c r="Q63" s="54">
        <v>1.0</v>
      </c>
      <c r="R63" s="52">
        <v>3.0</v>
      </c>
      <c r="S63" s="52">
        <v>0.0</v>
      </c>
      <c r="T63" s="52">
        <v>2.0</v>
      </c>
      <c r="U63" s="22">
        <f t="shared" ref="U63:W63" si="62">(C63+F63+I63+L63+O63+R63)</f>
        <v>20</v>
      </c>
      <c r="V63" s="22">
        <f t="shared" si="62"/>
        <v>7</v>
      </c>
      <c r="W63" s="22">
        <f t="shared" si="62"/>
        <v>4</v>
      </c>
      <c r="X63" s="23">
        <f t="shared" si="36"/>
        <v>80</v>
      </c>
      <c r="Y63" s="23">
        <f t="shared" si="37"/>
        <v>50</v>
      </c>
      <c r="Z63" s="23">
        <f t="shared" si="38"/>
        <v>100</v>
      </c>
    </row>
    <row r="64" ht="14.25" customHeight="1">
      <c r="A64" s="24">
        <v>56.0</v>
      </c>
      <c r="B64" s="25" t="s">
        <v>73</v>
      </c>
      <c r="C64" s="52">
        <v>4.0</v>
      </c>
      <c r="D64" s="52">
        <v>1.0</v>
      </c>
      <c r="E64" s="52">
        <v>1.0</v>
      </c>
      <c r="F64" s="52">
        <v>2.0</v>
      </c>
      <c r="G64" s="52">
        <v>0.0</v>
      </c>
      <c r="H64" s="52">
        <v>0.0</v>
      </c>
      <c r="I64" s="52">
        <v>1.0</v>
      </c>
      <c r="J64" s="52">
        <v>0.0</v>
      </c>
      <c r="K64" s="27">
        <v>0.0</v>
      </c>
      <c r="L64" s="52">
        <v>1.0</v>
      </c>
      <c r="M64" s="52">
        <v>2.0</v>
      </c>
      <c r="N64" s="52">
        <v>0.0</v>
      </c>
      <c r="O64" s="53">
        <v>1.0</v>
      </c>
      <c r="P64" s="54">
        <v>0.0</v>
      </c>
      <c r="Q64" s="54">
        <v>0.0</v>
      </c>
      <c r="R64" s="52">
        <v>4.0</v>
      </c>
      <c r="S64" s="52">
        <v>0.0</v>
      </c>
      <c r="T64" s="52">
        <v>2.0</v>
      </c>
      <c r="U64" s="22">
        <f t="shared" ref="U64:W64" si="63">(C64+F64+I64+L64+O64+R64)</f>
        <v>13</v>
      </c>
      <c r="V64" s="22">
        <f t="shared" si="63"/>
        <v>3</v>
      </c>
      <c r="W64" s="22">
        <f t="shared" si="63"/>
        <v>3</v>
      </c>
      <c r="X64" s="23">
        <f t="shared" si="36"/>
        <v>52</v>
      </c>
      <c r="Y64" s="23">
        <f t="shared" si="37"/>
        <v>21.42857143</v>
      </c>
      <c r="Z64" s="23">
        <f t="shared" si="38"/>
        <v>75</v>
      </c>
    </row>
    <row r="65" ht="14.25" customHeight="1">
      <c r="A65" s="24">
        <v>57.0</v>
      </c>
      <c r="B65" s="25" t="s">
        <v>74</v>
      </c>
      <c r="C65" s="52">
        <v>3.0</v>
      </c>
      <c r="D65" s="52">
        <v>1.0</v>
      </c>
      <c r="E65" s="52">
        <v>0.0</v>
      </c>
      <c r="F65" s="52">
        <v>0.0</v>
      </c>
      <c r="G65" s="52">
        <v>0.0</v>
      </c>
      <c r="H65" s="52">
        <v>0.0</v>
      </c>
      <c r="I65" s="52">
        <v>1.0</v>
      </c>
      <c r="J65" s="52">
        <v>1.0</v>
      </c>
      <c r="K65" s="27">
        <v>0.0</v>
      </c>
      <c r="L65" s="52">
        <v>2.0</v>
      </c>
      <c r="M65" s="52">
        <v>2.0</v>
      </c>
      <c r="N65" s="52">
        <v>0.0</v>
      </c>
      <c r="O65" s="53">
        <v>0.0</v>
      </c>
      <c r="P65" s="54">
        <v>2.0</v>
      </c>
      <c r="Q65" s="54">
        <v>1.0</v>
      </c>
      <c r="R65" s="52">
        <v>4.0</v>
      </c>
      <c r="S65" s="52">
        <v>0.0</v>
      </c>
      <c r="T65" s="52">
        <v>1.0</v>
      </c>
      <c r="U65" s="22">
        <f t="shared" ref="U65:W65" si="64">(C65+F65+I65+L65+O65+R65)</f>
        <v>10</v>
      </c>
      <c r="V65" s="22">
        <f t="shared" si="64"/>
        <v>6</v>
      </c>
      <c r="W65" s="22">
        <f t="shared" si="64"/>
        <v>2</v>
      </c>
      <c r="X65" s="23">
        <f t="shared" si="36"/>
        <v>40</v>
      </c>
      <c r="Y65" s="23">
        <f t="shared" si="37"/>
        <v>42.85714286</v>
      </c>
      <c r="Z65" s="23">
        <f t="shared" si="38"/>
        <v>50</v>
      </c>
    </row>
    <row r="66" ht="14.25" customHeight="1">
      <c r="A66" s="24">
        <v>58.0</v>
      </c>
      <c r="B66" s="25" t="s">
        <v>75</v>
      </c>
      <c r="C66" s="52">
        <v>3.0</v>
      </c>
      <c r="D66" s="52">
        <v>0.0</v>
      </c>
      <c r="E66" s="52">
        <v>0.0</v>
      </c>
      <c r="F66" s="52">
        <v>0.0</v>
      </c>
      <c r="G66" s="52">
        <v>0.0</v>
      </c>
      <c r="H66" s="52">
        <v>0.0</v>
      </c>
      <c r="I66" s="52">
        <v>0.0</v>
      </c>
      <c r="J66" s="52">
        <v>1.0</v>
      </c>
      <c r="K66" s="27">
        <v>0.0</v>
      </c>
      <c r="L66" s="52">
        <v>2.0</v>
      </c>
      <c r="M66" s="52">
        <v>2.0</v>
      </c>
      <c r="N66" s="52">
        <v>0.0</v>
      </c>
      <c r="O66" s="53">
        <v>0.0</v>
      </c>
      <c r="P66" s="54">
        <v>2.0</v>
      </c>
      <c r="Q66" s="54">
        <v>1.0</v>
      </c>
      <c r="R66" s="52">
        <v>4.0</v>
      </c>
      <c r="S66" s="52">
        <v>0.0</v>
      </c>
      <c r="T66" s="52">
        <v>1.0</v>
      </c>
      <c r="U66" s="22">
        <f t="shared" ref="U66:W66" si="65">(C66+F66+I66+L66+O66+R66)</f>
        <v>9</v>
      </c>
      <c r="V66" s="22">
        <f t="shared" si="65"/>
        <v>5</v>
      </c>
      <c r="W66" s="22">
        <f t="shared" si="65"/>
        <v>2</v>
      </c>
      <c r="X66" s="23">
        <f t="shared" si="36"/>
        <v>36</v>
      </c>
      <c r="Y66" s="23">
        <f t="shared" si="37"/>
        <v>35.71428571</v>
      </c>
      <c r="Z66" s="23">
        <f t="shared" si="38"/>
        <v>50</v>
      </c>
    </row>
    <row r="67" ht="14.25" customHeight="1">
      <c r="U67" s="56"/>
      <c r="V67" s="56"/>
      <c r="W67" s="56"/>
    </row>
    <row r="68" ht="14.25" customHeight="1">
      <c r="U68" s="56"/>
      <c r="V68" s="56"/>
      <c r="W68" s="56"/>
    </row>
    <row r="69" ht="14.25" customHeight="1">
      <c r="U69" s="56"/>
      <c r="V69" s="56"/>
      <c r="W69" s="56"/>
    </row>
    <row r="70" ht="14.25" customHeight="1">
      <c r="U70" s="56"/>
      <c r="V70" s="56"/>
      <c r="W70" s="56"/>
    </row>
    <row r="71" ht="14.25" customHeight="1">
      <c r="U71" s="56"/>
      <c r="V71" s="56"/>
      <c r="W71" s="56"/>
    </row>
    <row r="72" ht="14.25" customHeight="1">
      <c r="U72" s="56"/>
      <c r="V72" s="56"/>
      <c r="W72" s="56"/>
    </row>
    <row r="73" ht="14.25" customHeight="1">
      <c r="U73" s="56"/>
      <c r="V73" s="56"/>
      <c r="W73" s="56"/>
    </row>
    <row r="74" ht="14.25" customHeight="1">
      <c r="U74" s="56"/>
      <c r="V74" s="56"/>
      <c r="W74" s="56"/>
    </row>
    <row r="75" ht="14.25" customHeight="1">
      <c r="U75" s="56"/>
      <c r="V75" s="56"/>
      <c r="W75" s="56"/>
    </row>
    <row r="76" ht="14.25" customHeight="1">
      <c r="U76" s="56"/>
      <c r="V76" s="56"/>
      <c r="W76" s="56"/>
    </row>
    <row r="77" ht="14.25" customHeight="1">
      <c r="U77" s="56"/>
      <c r="V77" s="56"/>
      <c r="W77" s="56"/>
    </row>
    <row r="78" ht="14.25" customHeight="1">
      <c r="U78" s="56"/>
      <c r="V78" s="56"/>
      <c r="W78" s="56"/>
    </row>
    <row r="79" ht="14.25" customHeight="1">
      <c r="U79" s="56"/>
      <c r="V79" s="56"/>
      <c r="W79" s="56"/>
    </row>
    <row r="80" ht="14.25" customHeight="1">
      <c r="U80" s="56"/>
      <c r="V80" s="56"/>
      <c r="W80" s="56"/>
    </row>
    <row r="81" ht="14.25" customHeight="1">
      <c r="U81" s="56"/>
      <c r="V81" s="56"/>
      <c r="W81" s="56"/>
    </row>
    <row r="82" ht="14.25" customHeight="1">
      <c r="U82" s="56"/>
      <c r="V82" s="56"/>
      <c r="W82" s="56"/>
    </row>
    <row r="83" ht="14.25" customHeight="1">
      <c r="U83" s="56"/>
      <c r="V83" s="56"/>
      <c r="W83" s="56"/>
    </row>
    <row r="84" ht="14.25" customHeight="1">
      <c r="U84" s="56"/>
      <c r="V84" s="56"/>
      <c r="W84" s="56"/>
    </row>
    <row r="85" ht="14.25" customHeight="1">
      <c r="U85" s="56"/>
      <c r="V85" s="56"/>
      <c r="W85" s="56"/>
    </row>
    <row r="86" ht="14.25" customHeight="1">
      <c r="U86" s="56"/>
      <c r="V86" s="56"/>
      <c r="W86" s="56"/>
    </row>
    <row r="87" ht="14.25" customHeight="1">
      <c r="U87" s="56"/>
      <c r="V87" s="56"/>
      <c r="W87" s="56"/>
    </row>
    <row r="88" ht="14.25" customHeight="1">
      <c r="U88" s="56"/>
      <c r="V88" s="56"/>
      <c r="W88" s="56"/>
    </row>
    <row r="89" ht="14.25" customHeight="1">
      <c r="U89" s="56"/>
      <c r="V89" s="56"/>
      <c r="W89" s="56"/>
    </row>
    <row r="90" ht="14.25" customHeight="1">
      <c r="U90" s="56"/>
      <c r="V90" s="56"/>
      <c r="W90" s="56"/>
    </row>
    <row r="91" ht="14.25" customHeight="1">
      <c r="U91" s="56"/>
      <c r="V91" s="56"/>
      <c r="W91" s="56"/>
    </row>
    <row r="92" ht="14.25" customHeight="1">
      <c r="U92" s="56"/>
      <c r="V92" s="56"/>
      <c r="W92" s="56"/>
    </row>
    <row r="93" ht="14.25" customHeight="1">
      <c r="U93" s="56"/>
      <c r="V93" s="56"/>
      <c r="W93" s="56"/>
    </row>
    <row r="94" ht="14.25" customHeight="1">
      <c r="U94" s="56"/>
      <c r="V94" s="56"/>
      <c r="W94" s="56"/>
    </row>
    <row r="95" ht="14.25" customHeight="1">
      <c r="U95" s="56"/>
      <c r="V95" s="56"/>
      <c r="W95" s="56"/>
    </row>
    <row r="96" ht="14.25" customHeight="1">
      <c r="U96" s="56"/>
      <c r="V96" s="56"/>
      <c r="W96" s="56"/>
    </row>
    <row r="97" ht="14.25" customHeight="1">
      <c r="U97" s="56"/>
      <c r="V97" s="56"/>
      <c r="W97" s="56"/>
    </row>
    <row r="98" ht="14.25" customHeight="1">
      <c r="U98" s="56"/>
      <c r="V98" s="56"/>
      <c r="W98" s="56"/>
    </row>
    <row r="99" ht="14.25" customHeight="1">
      <c r="U99" s="56"/>
      <c r="V99" s="56"/>
      <c r="W99" s="56"/>
    </row>
    <row r="100" ht="14.25" customHeight="1">
      <c r="U100" s="56"/>
      <c r="V100" s="56"/>
      <c r="W100" s="56"/>
    </row>
    <row r="101" ht="14.25" customHeight="1">
      <c r="U101" s="56"/>
      <c r="V101" s="56"/>
      <c r="W101" s="56"/>
    </row>
    <row r="102" ht="14.25" customHeight="1">
      <c r="U102" s="56"/>
      <c r="V102" s="56"/>
      <c r="W102" s="56"/>
    </row>
    <row r="103" ht="14.25" customHeight="1">
      <c r="U103" s="56"/>
      <c r="V103" s="56"/>
      <c r="W103" s="56"/>
    </row>
    <row r="104" ht="14.25" customHeight="1">
      <c r="U104" s="56"/>
      <c r="V104" s="56"/>
      <c r="W104" s="56"/>
    </row>
    <row r="105" ht="14.25" customHeight="1">
      <c r="U105" s="56"/>
      <c r="V105" s="56"/>
      <c r="W105" s="56"/>
    </row>
    <row r="106" ht="14.25" customHeight="1">
      <c r="U106" s="56"/>
      <c r="V106" s="56"/>
      <c r="W106" s="56"/>
    </row>
    <row r="107" ht="14.25" customHeight="1">
      <c r="U107" s="56"/>
      <c r="V107" s="56"/>
      <c r="W107" s="56"/>
    </row>
    <row r="108" ht="14.25" customHeight="1">
      <c r="U108" s="56"/>
      <c r="V108" s="56"/>
      <c r="W108" s="56"/>
    </row>
    <row r="109" ht="14.25" customHeight="1">
      <c r="U109" s="56"/>
      <c r="V109" s="56"/>
      <c r="W109" s="56"/>
    </row>
    <row r="110" ht="14.25" customHeight="1">
      <c r="U110" s="56"/>
      <c r="V110" s="56"/>
      <c r="W110" s="56"/>
    </row>
    <row r="111" ht="14.25" customHeight="1">
      <c r="U111" s="56"/>
      <c r="V111" s="56"/>
      <c r="W111" s="56"/>
    </row>
    <row r="112" ht="14.25" customHeight="1">
      <c r="U112" s="56"/>
      <c r="V112" s="56"/>
      <c r="W112" s="56"/>
    </row>
    <row r="113" ht="14.25" customHeight="1">
      <c r="U113" s="56"/>
      <c r="V113" s="56"/>
      <c r="W113" s="56"/>
    </row>
    <row r="114" ht="14.25" customHeight="1">
      <c r="U114" s="56"/>
      <c r="V114" s="56"/>
      <c r="W114" s="56"/>
    </row>
    <row r="115" ht="14.25" customHeight="1">
      <c r="U115" s="56"/>
      <c r="V115" s="56"/>
      <c r="W115" s="56"/>
    </row>
    <row r="116" ht="14.25" customHeight="1">
      <c r="U116" s="56"/>
      <c r="V116" s="56"/>
      <c r="W116" s="56"/>
    </row>
    <row r="117" ht="14.25" customHeight="1">
      <c r="U117" s="56"/>
      <c r="V117" s="56"/>
      <c r="W117" s="56"/>
    </row>
    <row r="118" ht="14.25" customHeight="1">
      <c r="U118" s="56"/>
      <c r="V118" s="56"/>
      <c r="W118" s="56"/>
    </row>
    <row r="119" ht="14.25" customHeight="1">
      <c r="U119" s="56"/>
      <c r="V119" s="56"/>
      <c r="W119" s="56"/>
    </row>
    <row r="120" ht="14.25" customHeight="1">
      <c r="U120" s="56"/>
      <c r="V120" s="56"/>
      <c r="W120" s="56"/>
    </row>
    <row r="121" ht="14.25" customHeight="1">
      <c r="U121" s="56"/>
      <c r="V121" s="56"/>
      <c r="W121" s="56"/>
    </row>
    <row r="122" ht="14.25" customHeight="1">
      <c r="U122" s="56"/>
      <c r="V122" s="56"/>
      <c r="W122" s="56"/>
    </row>
    <row r="123" ht="14.25" customHeight="1">
      <c r="U123" s="56"/>
      <c r="V123" s="56"/>
      <c r="W123" s="56"/>
    </row>
    <row r="124" ht="14.25" customHeight="1">
      <c r="U124" s="56"/>
      <c r="V124" s="56"/>
      <c r="W124" s="56"/>
    </row>
    <row r="125" ht="14.25" customHeight="1">
      <c r="U125" s="56"/>
      <c r="V125" s="56"/>
      <c r="W125" s="56"/>
    </row>
    <row r="126" ht="14.25" customHeight="1">
      <c r="U126" s="56"/>
      <c r="V126" s="56"/>
      <c r="W126" s="56"/>
    </row>
    <row r="127" ht="14.25" customHeight="1">
      <c r="U127" s="56"/>
      <c r="V127" s="56"/>
      <c r="W127" s="56"/>
    </row>
    <row r="128" ht="14.25" customHeight="1">
      <c r="U128" s="56"/>
      <c r="V128" s="56"/>
      <c r="W128" s="56"/>
    </row>
    <row r="129" ht="14.25" customHeight="1">
      <c r="U129" s="56"/>
      <c r="V129" s="56"/>
      <c r="W129" s="56"/>
    </row>
    <row r="130" ht="14.25" customHeight="1">
      <c r="U130" s="56"/>
      <c r="V130" s="56"/>
      <c r="W130" s="56"/>
    </row>
    <row r="131" ht="14.25" customHeight="1">
      <c r="U131" s="56"/>
      <c r="V131" s="56"/>
      <c r="W131" s="56"/>
    </row>
    <row r="132" ht="14.25" customHeight="1">
      <c r="U132" s="56"/>
      <c r="V132" s="56"/>
      <c r="W132" s="56"/>
    </row>
    <row r="133" ht="14.25" customHeight="1">
      <c r="U133" s="56"/>
      <c r="V133" s="56"/>
      <c r="W133" s="56"/>
    </row>
    <row r="134" ht="14.25" customHeight="1">
      <c r="U134" s="56"/>
      <c r="V134" s="56"/>
      <c r="W134" s="56"/>
    </row>
    <row r="135" ht="14.25" customHeight="1">
      <c r="U135" s="56"/>
      <c r="V135" s="56"/>
      <c r="W135" s="56"/>
    </row>
    <row r="136" ht="14.25" customHeight="1">
      <c r="U136" s="56"/>
      <c r="V136" s="56"/>
      <c r="W136" s="56"/>
    </row>
    <row r="137" ht="14.25" customHeight="1">
      <c r="U137" s="56"/>
      <c r="V137" s="56"/>
      <c r="W137" s="56"/>
    </row>
    <row r="138" ht="14.25" customHeight="1">
      <c r="U138" s="56"/>
      <c r="V138" s="56"/>
      <c r="W138" s="56"/>
    </row>
    <row r="139" ht="14.25" customHeight="1">
      <c r="U139" s="56"/>
      <c r="V139" s="56"/>
      <c r="W139" s="56"/>
    </row>
    <row r="140" ht="14.25" customHeight="1">
      <c r="U140" s="56"/>
      <c r="V140" s="56"/>
      <c r="W140" s="56"/>
    </row>
    <row r="141" ht="14.25" customHeight="1">
      <c r="U141" s="56"/>
      <c r="V141" s="56"/>
      <c r="W141" s="56"/>
    </row>
    <row r="142" ht="14.25" customHeight="1">
      <c r="U142" s="56"/>
      <c r="V142" s="56"/>
      <c r="W142" s="56"/>
    </row>
    <row r="143" ht="14.25" customHeight="1">
      <c r="U143" s="56"/>
      <c r="V143" s="56"/>
      <c r="W143" s="56"/>
    </row>
    <row r="144" ht="14.25" customHeight="1">
      <c r="U144" s="56"/>
      <c r="V144" s="56"/>
      <c r="W144" s="56"/>
    </row>
    <row r="145" ht="14.25" customHeight="1">
      <c r="U145" s="56"/>
      <c r="V145" s="56"/>
      <c r="W145" s="56"/>
    </row>
    <row r="146" ht="14.25" customHeight="1">
      <c r="U146" s="56"/>
      <c r="V146" s="56"/>
      <c r="W146" s="56"/>
    </row>
    <row r="147" ht="14.25" customHeight="1">
      <c r="U147" s="56"/>
      <c r="V147" s="56"/>
      <c r="W147" s="56"/>
    </row>
    <row r="148" ht="14.25" customHeight="1">
      <c r="U148" s="56"/>
      <c r="V148" s="56"/>
      <c r="W148" s="56"/>
    </row>
    <row r="149" ht="14.25" customHeight="1">
      <c r="U149" s="56"/>
      <c r="V149" s="56"/>
      <c r="W149" s="56"/>
    </row>
    <row r="150" ht="14.25" customHeight="1">
      <c r="U150" s="56"/>
      <c r="V150" s="56"/>
      <c r="W150" s="56"/>
    </row>
    <row r="151" ht="14.25" customHeight="1">
      <c r="U151" s="56"/>
      <c r="V151" s="56"/>
      <c r="W151" s="56"/>
    </row>
    <row r="152" ht="14.25" customHeight="1">
      <c r="U152" s="56"/>
      <c r="V152" s="56"/>
      <c r="W152" s="56"/>
    </row>
    <row r="153" ht="14.25" customHeight="1">
      <c r="U153" s="56"/>
      <c r="V153" s="56"/>
      <c r="W153" s="56"/>
    </row>
    <row r="154" ht="14.25" customHeight="1">
      <c r="U154" s="56"/>
      <c r="V154" s="56"/>
      <c r="W154" s="56"/>
    </row>
    <row r="155" ht="14.25" customHeight="1">
      <c r="U155" s="56"/>
      <c r="V155" s="56"/>
      <c r="W155" s="56"/>
    </row>
    <row r="156" ht="14.25" customHeight="1">
      <c r="U156" s="56"/>
      <c r="V156" s="56"/>
      <c r="W156" s="56"/>
    </row>
    <row r="157" ht="14.25" customHeight="1">
      <c r="U157" s="56"/>
      <c r="V157" s="56"/>
      <c r="W157" s="56"/>
    </row>
    <row r="158" ht="14.25" customHeight="1">
      <c r="U158" s="56"/>
      <c r="V158" s="56"/>
      <c r="W158" s="56"/>
    </row>
    <row r="159" ht="14.25" customHeight="1">
      <c r="U159" s="56"/>
      <c r="V159" s="56"/>
      <c r="W159" s="56"/>
    </row>
    <row r="160" ht="14.25" customHeight="1">
      <c r="U160" s="56"/>
      <c r="V160" s="56"/>
      <c r="W160" s="56"/>
    </row>
    <row r="161" ht="14.25" customHeight="1">
      <c r="U161" s="56"/>
      <c r="V161" s="56"/>
      <c r="W161" s="56"/>
    </row>
    <row r="162" ht="14.25" customHeight="1">
      <c r="U162" s="56"/>
      <c r="V162" s="56"/>
      <c r="W162" s="56"/>
    </row>
    <row r="163" ht="14.25" customHeight="1">
      <c r="U163" s="56"/>
      <c r="V163" s="56"/>
      <c r="W163" s="56"/>
    </row>
    <row r="164" ht="14.25" customHeight="1">
      <c r="U164" s="56"/>
      <c r="V164" s="56"/>
      <c r="W164" s="56"/>
    </row>
    <row r="165" ht="14.25" customHeight="1">
      <c r="U165" s="56"/>
      <c r="V165" s="56"/>
      <c r="W165" s="56"/>
    </row>
    <row r="166" ht="14.25" customHeight="1">
      <c r="U166" s="56"/>
      <c r="V166" s="56"/>
      <c r="W166" s="56"/>
    </row>
    <row r="167" ht="14.25" customHeight="1">
      <c r="U167" s="56"/>
      <c r="V167" s="56"/>
      <c r="W167" s="56"/>
    </row>
    <row r="168" ht="14.25" customHeight="1">
      <c r="U168" s="56"/>
      <c r="V168" s="56"/>
      <c r="W168" s="56"/>
    </row>
    <row r="169" ht="14.25" customHeight="1">
      <c r="U169" s="56"/>
      <c r="V169" s="56"/>
      <c r="W169" s="56"/>
    </row>
    <row r="170" ht="14.25" customHeight="1">
      <c r="U170" s="56"/>
      <c r="V170" s="56"/>
      <c r="W170" s="56"/>
    </row>
    <row r="171" ht="14.25" customHeight="1">
      <c r="U171" s="56"/>
      <c r="V171" s="56"/>
      <c r="W171" s="56"/>
    </row>
    <row r="172" ht="14.25" customHeight="1">
      <c r="U172" s="56"/>
      <c r="V172" s="56"/>
      <c r="W172" s="56"/>
    </row>
    <row r="173" ht="14.25" customHeight="1">
      <c r="U173" s="56"/>
      <c r="V173" s="56"/>
      <c r="W173" s="56"/>
    </row>
    <row r="174" ht="14.25" customHeight="1">
      <c r="U174" s="56"/>
      <c r="V174" s="56"/>
      <c r="W174" s="56"/>
    </row>
    <row r="175" ht="14.25" customHeight="1">
      <c r="U175" s="56"/>
      <c r="V175" s="56"/>
      <c r="W175" s="56"/>
    </row>
    <row r="176" ht="14.25" customHeight="1">
      <c r="U176" s="56"/>
      <c r="V176" s="56"/>
      <c r="W176" s="56"/>
    </row>
    <row r="177" ht="14.25" customHeight="1">
      <c r="U177" s="56"/>
      <c r="V177" s="56"/>
      <c r="W177" s="56"/>
    </row>
    <row r="178" ht="14.25" customHeight="1">
      <c r="U178" s="56"/>
      <c r="V178" s="56"/>
      <c r="W178" s="56"/>
    </row>
    <row r="179" ht="14.25" customHeight="1">
      <c r="U179" s="56"/>
      <c r="V179" s="56"/>
      <c r="W179" s="56"/>
    </row>
    <row r="180" ht="14.25" customHeight="1">
      <c r="U180" s="56"/>
      <c r="V180" s="56"/>
      <c r="W180" s="56"/>
    </row>
    <row r="181" ht="14.25" customHeight="1">
      <c r="U181" s="56"/>
      <c r="V181" s="56"/>
      <c r="W181" s="56"/>
    </row>
    <row r="182" ht="14.25" customHeight="1">
      <c r="U182" s="56"/>
      <c r="V182" s="56"/>
      <c r="W182" s="56"/>
    </row>
    <row r="183" ht="14.25" customHeight="1">
      <c r="U183" s="56"/>
      <c r="V183" s="56"/>
      <c r="W183" s="56"/>
    </row>
    <row r="184" ht="14.25" customHeight="1">
      <c r="U184" s="56"/>
      <c r="V184" s="56"/>
      <c r="W184" s="56"/>
    </row>
    <row r="185" ht="14.25" customHeight="1">
      <c r="U185" s="56"/>
      <c r="V185" s="56"/>
      <c r="W185" s="56"/>
    </row>
    <row r="186" ht="14.25" customHeight="1">
      <c r="U186" s="56"/>
      <c r="V186" s="56"/>
      <c r="W186" s="56"/>
    </row>
    <row r="187" ht="14.25" customHeight="1">
      <c r="U187" s="56"/>
      <c r="V187" s="56"/>
      <c r="W187" s="56"/>
    </row>
    <row r="188" ht="14.25" customHeight="1">
      <c r="U188" s="56"/>
      <c r="V188" s="56"/>
      <c r="W188" s="56"/>
    </row>
    <row r="189" ht="14.25" customHeight="1">
      <c r="U189" s="56"/>
      <c r="V189" s="56"/>
      <c r="W189" s="56"/>
    </row>
    <row r="190" ht="14.25" customHeight="1">
      <c r="U190" s="56"/>
      <c r="V190" s="56"/>
      <c r="W190" s="56"/>
    </row>
    <row r="191" ht="14.25" customHeight="1">
      <c r="U191" s="56"/>
      <c r="V191" s="56"/>
      <c r="W191" s="56"/>
    </row>
    <row r="192" ht="14.25" customHeight="1">
      <c r="U192" s="56"/>
      <c r="V192" s="56"/>
      <c r="W192" s="56"/>
    </row>
    <row r="193" ht="14.25" customHeight="1">
      <c r="U193" s="56"/>
      <c r="V193" s="56"/>
      <c r="W193" s="56"/>
    </row>
    <row r="194" ht="14.25" customHeight="1">
      <c r="U194" s="56"/>
      <c r="V194" s="56"/>
      <c r="W194" s="56"/>
    </row>
    <row r="195" ht="14.25" customHeight="1">
      <c r="U195" s="56"/>
      <c r="V195" s="56"/>
      <c r="W195" s="56"/>
    </row>
    <row r="196" ht="14.25" customHeight="1">
      <c r="U196" s="56"/>
      <c r="V196" s="56"/>
      <c r="W196" s="56"/>
    </row>
    <row r="197" ht="14.25" customHeight="1">
      <c r="U197" s="56"/>
      <c r="V197" s="56"/>
      <c r="W197" s="56"/>
    </row>
    <row r="198" ht="14.25" customHeight="1">
      <c r="U198" s="56"/>
      <c r="V198" s="56"/>
      <c r="W198" s="56"/>
    </row>
    <row r="199" ht="14.25" customHeight="1">
      <c r="U199" s="56"/>
      <c r="V199" s="56"/>
      <c r="W199" s="56"/>
    </row>
    <row r="200" ht="14.25" customHeight="1">
      <c r="U200" s="56"/>
      <c r="V200" s="56"/>
      <c r="W200" s="56"/>
    </row>
    <row r="201" ht="14.25" customHeight="1">
      <c r="U201" s="56"/>
      <c r="V201" s="56"/>
      <c r="W201" s="56"/>
    </row>
    <row r="202" ht="14.25" customHeight="1">
      <c r="U202" s="56"/>
      <c r="V202" s="56"/>
      <c r="W202" s="56"/>
    </row>
    <row r="203" ht="14.25" customHeight="1">
      <c r="U203" s="56"/>
      <c r="V203" s="56"/>
      <c r="W203" s="56"/>
    </row>
    <row r="204" ht="14.25" customHeight="1">
      <c r="U204" s="56"/>
      <c r="V204" s="56"/>
      <c r="W204" s="56"/>
    </row>
    <row r="205" ht="14.25" customHeight="1">
      <c r="U205" s="56"/>
      <c r="V205" s="56"/>
      <c r="W205" s="56"/>
    </row>
    <row r="206" ht="14.25" customHeight="1">
      <c r="U206" s="56"/>
      <c r="V206" s="56"/>
      <c r="W206" s="56"/>
    </row>
    <row r="207" ht="14.25" customHeight="1">
      <c r="U207" s="56"/>
      <c r="V207" s="56"/>
      <c r="W207" s="56"/>
    </row>
    <row r="208" ht="14.25" customHeight="1">
      <c r="U208" s="56"/>
      <c r="V208" s="56"/>
      <c r="W208" s="56"/>
    </row>
    <row r="209" ht="14.25" customHeight="1">
      <c r="U209" s="56"/>
      <c r="V209" s="56"/>
      <c r="W209" s="56"/>
    </row>
    <row r="210" ht="14.25" customHeight="1">
      <c r="U210" s="56"/>
      <c r="V210" s="56"/>
      <c r="W210" s="56"/>
    </row>
    <row r="211" ht="14.25" customHeight="1">
      <c r="U211" s="56"/>
      <c r="V211" s="56"/>
      <c r="W211" s="56"/>
    </row>
    <row r="212" ht="14.25" customHeight="1">
      <c r="U212" s="56"/>
      <c r="V212" s="56"/>
      <c r="W212" s="56"/>
    </row>
    <row r="213" ht="14.25" customHeight="1">
      <c r="U213" s="56"/>
      <c r="V213" s="56"/>
      <c r="W213" s="56"/>
    </row>
    <row r="214" ht="14.25" customHeight="1">
      <c r="U214" s="56"/>
      <c r="V214" s="56"/>
      <c r="W214" s="56"/>
    </row>
    <row r="215" ht="14.25" customHeight="1">
      <c r="U215" s="56"/>
      <c r="V215" s="56"/>
      <c r="W215" s="56"/>
    </row>
    <row r="216" ht="14.25" customHeight="1">
      <c r="U216" s="56"/>
      <c r="V216" s="56"/>
      <c r="W216" s="56"/>
    </row>
    <row r="217" ht="14.25" customHeight="1">
      <c r="U217" s="56"/>
      <c r="V217" s="56"/>
      <c r="W217" s="56"/>
    </row>
    <row r="218" ht="14.25" customHeight="1">
      <c r="U218" s="56"/>
      <c r="V218" s="56"/>
      <c r="W218" s="56"/>
    </row>
    <row r="219" ht="14.25" customHeight="1">
      <c r="U219" s="56"/>
      <c r="V219" s="56"/>
      <c r="W219" s="56"/>
    </row>
    <row r="220" ht="14.25" customHeight="1">
      <c r="U220" s="56"/>
      <c r="V220" s="56"/>
      <c r="W220" s="56"/>
    </row>
    <row r="221" ht="14.25" customHeight="1">
      <c r="U221" s="56"/>
      <c r="V221" s="56"/>
      <c r="W221" s="56"/>
    </row>
    <row r="222" ht="14.25" customHeight="1">
      <c r="U222" s="56"/>
      <c r="V222" s="56"/>
      <c r="W222" s="56"/>
    </row>
    <row r="223" ht="14.25" customHeight="1">
      <c r="U223" s="56"/>
      <c r="V223" s="56"/>
      <c r="W223" s="56"/>
    </row>
    <row r="224" ht="14.25" customHeight="1">
      <c r="U224" s="56"/>
      <c r="V224" s="56"/>
      <c r="W224" s="56"/>
    </row>
    <row r="225" ht="14.25" customHeight="1">
      <c r="U225" s="56"/>
      <c r="V225" s="56"/>
      <c r="W225" s="56"/>
    </row>
    <row r="226" ht="14.25" customHeight="1">
      <c r="U226" s="56"/>
      <c r="V226" s="56"/>
      <c r="W226" s="56"/>
    </row>
    <row r="227" ht="14.25" customHeight="1">
      <c r="U227" s="56"/>
      <c r="V227" s="56"/>
      <c r="W227" s="56"/>
    </row>
    <row r="228" ht="14.25" customHeight="1">
      <c r="U228" s="56"/>
      <c r="V228" s="56"/>
      <c r="W228" s="56"/>
    </row>
    <row r="229" ht="14.25" customHeight="1">
      <c r="U229" s="56"/>
      <c r="V229" s="56"/>
      <c r="W229" s="56"/>
    </row>
    <row r="230" ht="14.25" customHeight="1">
      <c r="U230" s="56"/>
      <c r="V230" s="56"/>
      <c r="W230" s="56"/>
    </row>
    <row r="231" ht="14.25" customHeight="1">
      <c r="U231" s="56"/>
      <c r="V231" s="56"/>
      <c r="W231" s="56"/>
    </row>
    <row r="232" ht="14.25" customHeight="1">
      <c r="U232" s="56"/>
      <c r="V232" s="56"/>
      <c r="W232" s="56"/>
    </row>
    <row r="233" ht="14.25" customHeight="1">
      <c r="U233" s="56"/>
      <c r="V233" s="56"/>
      <c r="W233" s="56"/>
    </row>
    <row r="234" ht="14.25" customHeight="1">
      <c r="U234" s="56"/>
      <c r="V234" s="56"/>
      <c r="W234" s="56"/>
    </row>
    <row r="235" ht="14.25" customHeight="1">
      <c r="U235" s="56"/>
      <c r="V235" s="56"/>
      <c r="W235" s="56"/>
    </row>
    <row r="236" ht="14.25" customHeight="1">
      <c r="U236" s="56"/>
      <c r="V236" s="56"/>
      <c r="W236" s="56"/>
    </row>
    <row r="237" ht="14.25" customHeight="1">
      <c r="U237" s="56"/>
      <c r="V237" s="56"/>
      <c r="W237" s="56"/>
    </row>
    <row r="238" ht="14.25" customHeight="1">
      <c r="U238" s="56"/>
      <c r="V238" s="56"/>
      <c r="W238" s="56"/>
    </row>
    <row r="239" ht="14.25" customHeight="1">
      <c r="U239" s="56"/>
      <c r="V239" s="56"/>
      <c r="W239" s="56"/>
    </row>
    <row r="240" ht="14.25" customHeight="1">
      <c r="U240" s="56"/>
      <c r="V240" s="56"/>
      <c r="W240" s="56"/>
    </row>
    <row r="241" ht="14.25" customHeight="1">
      <c r="U241" s="56"/>
      <c r="V241" s="56"/>
      <c r="W241" s="56"/>
    </row>
    <row r="242" ht="14.25" customHeight="1">
      <c r="U242" s="56"/>
      <c r="V242" s="56"/>
      <c r="W242" s="56"/>
    </row>
    <row r="243" ht="14.25" customHeight="1">
      <c r="U243" s="56"/>
      <c r="V243" s="56"/>
      <c r="W243" s="56"/>
    </row>
    <row r="244" ht="14.25" customHeight="1">
      <c r="U244" s="56"/>
      <c r="V244" s="56"/>
      <c r="W244" s="56"/>
    </row>
    <row r="245" ht="14.25" customHeight="1">
      <c r="U245" s="56"/>
      <c r="V245" s="56"/>
      <c r="W245" s="56"/>
    </row>
    <row r="246" ht="14.25" customHeight="1">
      <c r="U246" s="56"/>
      <c r="V246" s="56"/>
      <c r="W246" s="56"/>
    </row>
    <row r="247" ht="14.25" customHeight="1">
      <c r="U247" s="56"/>
      <c r="V247" s="56"/>
      <c r="W247" s="56"/>
    </row>
    <row r="248" ht="14.25" customHeight="1">
      <c r="U248" s="56"/>
      <c r="V248" s="56"/>
      <c r="W248" s="56"/>
    </row>
    <row r="249" ht="14.25" customHeight="1">
      <c r="U249" s="56"/>
      <c r="V249" s="56"/>
      <c r="W249" s="56"/>
    </row>
    <row r="250" ht="14.25" customHeight="1">
      <c r="U250" s="56"/>
      <c r="V250" s="56"/>
      <c r="W250" s="56"/>
    </row>
    <row r="251" ht="14.25" customHeight="1">
      <c r="U251" s="56"/>
      <c r="V251" s="56"/>
      <c r="W251" s="56"/>
    </row>
    <row r="252" ht="14.25" customHeight="1">
      <c r="U252" s="56"/>
      <c r="V252" s="56"/>
      <c r="W252" s="56"/>
    </row>
    <row r="253" ht="14.25" customHeight="1">
      <c r="U253" s="56"/>
      <c r="V253" s="56"/>
      <c r="W253" s="56"/>
    </row>
    <row r="254" ht="14.25" customHeight="1">
      <c r="U254" s="56"/>
      <c r="V254" s="56"/>
      <c r="W254" s="56"/>
    </row>
    <row r="255" ht="14.25" customHeight="1">
      <c r="U255" s="56"/>
      <c r="V255" s="56"/>
      <c r="W255" s="56"/>
    </row>
    <row r="256" ht="14.25" customHeight="1">
      <c r="U256" s="56"/>
      <c r="V256" s="56"/>
      <c r="W256" s="56"/>
    </row>
    <row r="257" ht="14.25" customHeight="1">
      <c r="U257" s="56"/>
      <c r="V257" s="56"/>
      <c r="W257" s="56"/>
    </row>
    <row r="258" ht="14.25" customHeight="1">
      <c r="U258" s="56"/>
      <c r="V258" s="56"/>
      <c r="W258" s="56"/>
    </row>
    <row r="259" ht="14.25" customHeight="1">
      <c r="U259" s="56"/>
      <c r="V259" s="56"/>
      <c r="W259" s="56"/>
    </row>
    <row r="260" ht="14.25" customHeight="1">
      <c r="U260" s="56"/>
      <c r="V260" s="56"/>
      <c r="W260" s="56"/>
    </row>
    <row r="261" ht="14.25" customHeight="1">
      <c r="U261" s="56"/>
      <c r="V261" s="56"/>
      <c r="W261" s="56"/>
    </row>
    <row r="262" ht="14.25" customHeight="1">
      <c r="U262" s="56"/>
      <c r="V262" s="56"/>
      <c r="W262" s="56"/>
    </row>
    <row r="263" ht="14.25" customHeight="1">
      <c r="U263" s="56"/>
      <c r="V263" s="56"/>
      <c r="W263" s="56"/>
    </row>
    <row r="264" ht="14.25" customHeight="1">
      <c r="U264" s="56"/>
      <c r="V264" s="56"/>
      <c r="W264" s="56"/>
    </row>
    <row r="265" ht="14.25" customHeight="1">
      <c r="U265" s="56"/>
      <c r="V265" s="56"/>
      <c r="W265" s="56"/>
    </row>
    <row r="266" ht="14.25" customHeight="1">
      <c r="U266" s="56"/>
      <c r="V266" s="56"/>
      <c r="W266" s="56"/>
    </row>
    <row r="267" ht="14.25" customHeight="1">
      <c r="U267" s="56"/>
      <c r="V267" s="56"/>
      <c r="W267" s="56"/>
    </row>
    <row r="268" ht="14.25" customHeight="1">
      <c r="U268" s="56"/>
      <c r="V268" s="56"/>
      <c r="W268" s="56"/>
    </row>
    <row r="269" ht="14.25" customHeight="1">
      <c r="U269" s="56"/>
      <c r="V269" s="56"/>
      <c r="W269" s="56"/>
    </row>
    <row r="270" ht="14.25" customHeight="1">
      <c r="U270" s="56"/>
      <c r="V270" s="56"/>
      <c r="W270" s="56"/>
    </row>
    <row r="271" ht="14.25" customHeight="1">
      <c r="U271" s="56"/>
      <c r="V271" s="56"/>
      <c r="W271" s="56"/>
    </row>
    <row r="272" ht="14.25" customHeight="1">
      <c r="U272" s="56"/>
      <c r="V272" s="56"/>
      <c r="W272" s="56"/>
    </row>
    <row r="273" ht="14.25" customHeight="1">
      <c r="U273" s="56"/>
      <c r="V273" s="56"/>
      <c r="W273" s="56"/>
    </row>
    <row r="274" ht="14.25" customHeight="1">
      <c r="U274" s="56"/>
      <c r="V274" s="56"/>
      <c r="W274" s="56"/>
    </row>
    <row r="275" ht="14.25" customHeight="1">
      <c r="U275" s="56"/>
      <c r="V275" s="56"/>
      <c r="W275" s="56"/>
    </row>
    <row r="276" ht="14.25" customHeight="1">
      <c r="U276" s="56"/>
      <c r="V276" s="56"/>
      <c r="W276" s="56"/>
    </row>
    <row r="277" ht="14.25" customHeight="1">
      <c r="U277" s="56"/>
      <c r="V277" s="56"/>
      <c r="W277" s="56"/>
    </row>
    <row r="278" ht="14.25" customHeight="1">
      <c r="U278" s="56"/>
      <c r="V278" s="56"/>
      <c r="W278" s="56"/>
    </row>
    <row r="279" ht="14.25" customHeight="1">
      <c r="U279" s="56"/>
      <c r="V279" s="56"/>
      <c r="W279" s="56"/>
    </row>
    <row r="280" ht="14.25" customHeight="1">
      <c r="U280" s="56"/>
      <c r="V280" s="56"/>
      <c r="W280" s="56"/>
    </row>
    <row r="281" ht="14.25" customHeight="1">
      <c r="U281" s="56"/>
      <c r="V281" s="56"/>
      <c r="W281" s="56"/>
    </row>
    <row r="282" ht="14.25" customHeight="1">
      <c r="U282" s="56"/>
      <c r="V282" s="56"/>
      <c r="W282" s="56"/>
    </row>
    <row r="283" ht="14.25" customHeight="1">
      <c r="U283" s="56"/>
      <c r="V283" s="56"/>
      <c r="W283" s="56"/>
    </row>
    <row r="284" ht="14.25" customHeight="1">
      <c r="U284" s="56"/>
      <c r="V284" s="56"/>
      <c r="W284" s="56"/>
    </row>
    <row r="285" ht="14.25" customHeight="1">
      <c r="U285" s="56"/>
      <c r="V285" s="56"/>
      <c r="W285" s="56"/>
    </row>
    <row r="286" ht="14.25" customHeight="1">
      <c r="U286" s="56"/>
      <c r="V286" s="56"/>
      <c r="W286" s="56"/>
    </row>
    <row r="287" ht="14.25" customHeight="1">
      <c r="U287" s="56"/>
      <c r="V287" s="56"/>
      <c r="W287" s="56"/>
    </row>
    <row r="288" ht="14.25" customHeight="1">
      <c r="U288" s="56"/>
      <c r="V288" s="56"/>
      <c r="W288" s="56"/>
    </row>
    <row r="289" ht="14.25" customHeight="1">
      <c r="U289" s="56"/>
      <c r="V289" s="56"/>
      <c r="W289" s="56"/>
    </row>
    <row r="290" ht="14.25" customHeight="1">
      <c r="U290" s="56"/>
      <c r="V290" s="56"/>
      <c r="W290" s="56"/>
    </row>
    <row r="291" ht="14.25" customHeight="1">
      <c r="U291" s="56"/>
      <c r="V291" s="56"/>
      <c r="W291" s="56"/>
    </row>
    <row r="292" ht="14.25" customHeight="1">
      <c r="U292" s="56"/>
      <c r="V292" s="56"/>
      <c r="W292" s="56"/>
    </row>
    <row r="293" ht="14.25" customHeight="1">
      <c r="U293" s="56"/>
      <c r="V293" s="56"/>
      <c r="W293" s="56"/>
    </row>
    <row r="294" ht="14.25" customHeight="1">
      <c r="U294" s="56"/>
      <c r="V294" s="56"/>
      <c r="W294" s="56"/>
    </row>
    <row r="295" ht="14.25" customHeight="1">
      <c r="U295" s="56"/>
      <c r="V295" s="56"/>
      <c r="W295" s="56"/>
    </row>
    <row r="296" ht="14.25" customHeight="1">
      <c r="U296" s="56"/>
      <c r="V296" s="56"/>
      <c r="W296" s="56"/>
    </row>
    <row r="297" ht="14.25" customHeight="1">
      <c r="U297" s="56"/>
      <c r="V297" s="56"/>
      <c r="W297" s="56"/>
    </row>
    <row r="298" ht="14.25" customHeight="1">
      <c r="U298" s="56"/>
      <c r="V298" s="56"/>
      <c r="W298" s="56"/>
    </row>
    <row r="299" ht="14.25" customHeight="1">
      <c r="U299" s="56"/>
      <c r="V299" s="56"/>
      <c r="W299" s="56"/>
    </row>
    <row r="300" ht="14.25" customHeight="1">
      <c r="U300" s="56"/>
      <c r="V300" s="56"/>
      <c r="W300" s="56"/>
    </row>
    <row r="301" ht="14.25" customHeight="1">
      <c r="U301" s="56"/>
      <c r="V301" s="56"/>
      <c r="W301" s="56"/>
    </row>
    <row r="302" ht="14.25" customHeight="1">
      <c r="U302" s="56"/>
      <c r="V302" s="56"/>
      <c r="W302" s="56"/>
    </row>
    <row r="303" ht="14.25" customHeight="1">
      <c r="U303" s="56"/>
      <c r="V303" s="56"/>
      <c r="W303" s="56"/>
    </row>
    <row r="304" ht="14.25" customHeight="1">
      <c r="U304" s="56"/>
      <c r="V304" s="56"/>
      <c r="W304" s="56"/>
    </row>
    <row r="305" ht="14.25" customHeight="1">
      <c r="U305" s="56"/>
      <c r="V305" s="56"/>
      <c r="W305" s="56"/>
    </row>
    <row r="306" ht="14.25" customHeight="1">
      <c r="U306" s="56"/>
      <c r="V306" s="56"/>
      <c r="W306" s="56"/>
    </row>
    <row r="307" ht="14.25" customHeight="1">
      <c r="U307" s="56"/>
      <c r="V307" s="56"/>
      <c r="W307" s="56"/>
    </row>
    <row r="308" ht="14.25" customHeight="1">
      <c r="U308" s="56"/>
      <c r="V308" s="56"/>
      <c r="W308" s="56"/>
    </row>
    <row r="309" ht="14.25" customHeight="1">
      <c r="U309" s="56"/>
      <c r="V309" s="56"/>
      <c r="W309" s="56"/>
    </row>
    <row r="310" ht="14.25" customHeight="1">
      <c r="U310" s="56"/>
      <c r="V310" s="56"/>
      <c r="W310" s="56"/>
    </row>
    <row r="311" ht="14.25" customHeight="1">
      <c r="U311" s="56"/>
      <c r="V311" s="56"/>
      <c r="W311" s="56"/>
    </row>
    <row r="312" ht="14.25" customHeight="1">
      <c r="U312" s="56"/>
      <c r="V312" s="56"/>
      <c r="W312" s="56"/>
    </row>
    <row r="313" ht="14.25" customHeight="1">
      <c r="U313" s="56"/>
      <c r="V313" s="56"/>
      <c r="W313" s="56"/>
    </row>
    <row r="314" ht="14.25" customHeight="1">
      <c r="U314" s="56"/>
      <c r="V314" s="56"/>
      <c r="W314" s="56"/>
    </row>
    <row r="315" ht="14.25" customHeight="1">
      <c r="U315" s="56"/>
      <c r="V315" s="56"/>
      <c r="W315" s="56"/>
    </row>
    <row r="316" ht="14.25" customHeight="1">
      <c r="U316" s="56"/>
      <c r="V316" s="56"/>
      <c r="W316" s="56"/>
    </row>
    <row r="317" ht="14.25" customHeight="1">
      <c r="U317" s="56"/>
      <c r="V317" s="56"/>
      <c r="W317" s="56"/>
    </row>
    <row r="318" ht="14.25" customHeight="1">
      <c r="U318" s="56"/>
      <c r="V318" s="56"/>
      <c r="W318" s="56"/>
    </row>
    <row r="319" ht="14.25" customHeight="1">
      <c r="U319" s="56"/>
      <c r="V319" s="56"/>
      <c r="W319" s="56"/>
    </row>
    <row r="320" ht="14.25" customHeight="1">
      <c r="U320" s="56"/>
      <c r="V320" s="56"/>
      <c r="W320" s="56"/>
    </row>
    <row r="321" ht="14.25" customHeight="1">
      <c r="U321" s="56"/>
      <c r="V321" s="56"/>
      <c r="W321" s="56"/>
    </row>
    <row r="322" ht="14.25" customHeight="1">
      <c r="U322" s="56"/>
      <c r="V322" s="56"/>
      <c r="W322" s="56"/>
    </row>
    <row r="323" ht="14.25" customHeight="1">
      <c r="U323" s="56"/>
      <c r="V323" s="56"/>
      <c r="W323" s="56"/>
    </row>
    <row r="324" ht="14.25" customHeight="1">
      <c r="U324" s="56"/>
      <c r="V324" s="56"/>
      <c r="W324" s="56"/>
    </row>
    <row r="325" ht="14.25" customHeight="1">
      <c r="U325" s="56"/>
      <c r="V325" s="56"/>
      <c r="W325" s="56"/>
    </row>
    <row r="326" ht="14.25" customHeight="1">
      <c r="U326" s="56"/>
      <c r="V326" s="56"/>
      <c r="W326" s="56"/>
    </row>
    <row r="327" ht="14.25" customHeight="1">
      <c r="U327" s="56"/>
      <c r="V327" s="56"/>
      <c r="W327" s="56"/>
    </row>
    <row r="328" ht="14.25" customHeight="1">
      <c r="U328" s="56"/>
      <c r="V328" s="56"/>
      <c r="W328" s="56"/>
    </row>
    <row r="329" ht="14.25" customHeight="1">
      <c r="U329" s="56"/>
      <c r="V329" s="56"/>
      <c r="W329" s="56"/>
    </row>
    <row r="330" ht="14.25" customHeight="1">
      <c r="U330" s="56"/>
      <c r="V330" s="56"/>
      <c r="W330" s="56"/>
    </row>
    <row r="331" ht="14.25" customHeight="1">
      <c r="U331" s="56"/>
      <c r="V331" s="56"/>
      <c r="W331" s="56"/>
    </row>
    <row r="332" ht="14.25" customHeight="1">
      <c r="U332" s="56"/>
      <c r="V332" s="56"/>
      <c r="W332" s="56"/>
    </row>
    <row r="333" ht="14.25" customHeight="1">
      <c r="U333" s="56"/>
      <c r="V333" s="56"/>
      <c r="W333" s="56"/>
    </row>
    <row r="334" ht="14.25" customHeight="1">
      <c r="U334" s="56"/>
      <c r="V334" s="56"/>
      <c r="W334" s="56"/>
    </row>
    <row r="335" ht="14.25" customHeight="1">
      <c r="U335" s="56"/>
      <c r="V335" s="56"/>
      <c r="W335" s="56"/>
    </row>
    <row r="336" ht="14.25" customHeight="1">
      <c r="U336" s="56"/>
      <c r="V336" s="56"/>
      <c r="W336" s="56"/>
    </row>
    <row r="337" ht="14.25" customHeight="1">
      <c r="U337" s="56"/>
      <c r="V337" s="56"/>
      <c r="W337" s="56"/>
    </row>
    <row r="338" ht="14.25" customHeight="1">
      <c r="U338" s="56"/>
      <c r="V338" s="56"/>
      <c r="W338" s="56"/>
    </row>
    <row r="339" ht="14.25" customHeight="1">
      <c r="U339" s="56"/>
      <c r="V339" s="56"/>
      <c r="W339" s="56"/>
    </row>
    <row r="340" ht="14.25" customHeight="1">
      <c r="U340" s="56"/>
      <c r="V340" s="56"/>
      <c r="W340" s="56"/>
    </row>
    <row r="341" ht="14.25" customHeight="1">
      <c r="U341" s="56"/>
      <c r="V341" s="56"/>
      <c r="W341" s="56"/>
    </row>
    <row r="342" ht="14.25" customHeight="1">
      <c r="U342" s="56"/>
      <c r="V342" s="56"/>
      <c r="W342" s="56"/>
    </row>
    <row r="343" ht="14.25" customHeight="1">
      <c r="U343" s="56"/>
      <c r="V343" s="56"/>
      <c r="W343" s="56"/>
    </row>
    <row r="344" ht="14.25" customHeight="1">
      <c r="U344" s="56"/>
      <c r="V344" s="56"/>
      <c r="W344" s="56"/>
    </row>
    <row r="345" ht="14.25" customHeight="1">
      <c r="U345" s="56"/>
      <c r="V345" s="56"/>
      <c r="W345" s="56"/>
    </row>
    <row r="346" ht="14.25" customHeight="1">
      <c r="U346" s="56"/>
      <c r="V346" s="56"/>
      <c r="W346" s="56"/>
    </row>
    <row r="347" ht="14.25" customHeight="1">
      <c r="U347" s="56"/>
      <c r="V347" s="56"/>
      <c r="W347" s="56"/>
    </row>
    <row r="348" ht="14.25" customHeight="1">
      <c r="U348" s="56"/>
      <c r="V348" s="56"/>
      <c r="W348" s="56"/>
    </row>
    <row r="349" ht="14.25" customHeight="1">
      <c r="U349" s="56"/>
      <c r="V349" s="56"/>
      <c r="W349" s="56"/>
    </row>
    <row r="350" ht="14.25" customHeight="1">
      <c r="U350" s="56"/>
      <c r="V350" s="56"/>
      <c r="W350" s="56"/>
    </row>
    <row r="351" ht="14.25" customHeight="1">
      <c r="U351" s="56"/>
      <c r="V351" s="56"/>
      <c r="W351" s="56"/>
    </row>
    <row r="352" ht="14.25" customHeight="1">
      <c r="U352" s="56"/>
      <c r="V352" s="56"/>
      <c r="W352" s="56"/>
    </row>
    <row r="353" ht="14.25" customHeight="1">
      <c r="U353" s="56"/>
      <c r="V353" s="56"/>
      <c r="W353" s="56"/>
    </row>
    <row r="354" ht="14.25" customHeight="1">
      <c r="U354" s="56"/>
      <c r="V354" s="56"/>
      <c r="W354" s="56"/>
    </row>
    <row r="355" ht="14.25" customHeight="1">
      <c r="U355" s="56"/>
      <c r="V355" s="56"/>
      <c r="W355" s="56"/>
    </row>
    <row r="356" ht="14.25" customHeight="1">
      <c r="U356" s="56"/>
      <c r="V356" s="56"/>
      <c r="W356" s="56"/>
    </row>
    <row r="357" ht="14.25" customHeight="1">
      <c r="U357" s="56"/>
      <c r="V357" s="56"/>
      <c r="W357" s="56"/>
    </row>
    <row r="358" ht="14.25" customHeight="1">
      <c r="U358" s="56"/>
      <c r="V358" s="56"/>
      <c r="W358" s="56"/>
    </row>
    <row r="359" ht="14.25" customHeight="1">
      <c r="U359" s="56"/>
      <c r="V359" s="56"/>
      <c r="W359" s="56"/>
    </row>
    <row r="360" ht="14.25" customHeight="1">
      <c r="U360" s="56"/>
      <c r="V360" s="56"/>
      <c r="W360" s="56"/>
    </row>
    <row r="361" ht="14.25" customHeight="1">
      <c r="U361" s="56"/>
      <c r="V361" s="56"/>
      <c r="W361" s="56"/>
    </row>
    <row r="362" ht="14.25" customHeight="1">
      <c r="U362" s="56"/>
      <c r="V362" s="56"/>
      <c r="W362" s="56"/>
    </row>
    <row r="363" ht="14.25" customHeight="1">
      <c r="U363" s="56"/>
      <c r="V363" s="56"/>
      <c r="W363" s="56"/>
    </row>
    <row r="364" ht="14.25" customHeight="1">
      <c r="U364" s="56"/>
      <c r="V364" s="56"/>
      <c r="W364" s="56"/>
    </row>
    <row r="365" ht="14.25" customHeight="1">
      <c r="U365" s="56"/>
      <c r="V365" s="56"/>
      <c r="W365" s="56"/>
    </row>
    <row r="366" ht="14.25" customHeight="1">
      <c r="U366" s="56"/>
      <c r="V366" s="56"/>
      <c r="W366" s="56"/>
    </row>
    <row r="367" ht="14.25" customHeight="1">
      <c r="U367" s="56"/>
      <c r="V367" s="56"/>
      <c r="W367" s="56"/>
    </row>
    <row r="368" ht="14.25" customHeight="1">
      <c r="U368" s="56"/>
      <c r="V368" s="56"/>
      <c r="W368" s="56"/>
    </row>
    <row r="369" ht="14.25" customHeight="1">
      <c r="U369" s="56"/>
      <c r="V369" s="56"/>
      <c r="W369" s="56"/>
    </row>
    <row r="370" ht="14.25" customHeight="1">
      <c r="U370" s="56"/>
      <c r="V370" s="56"/>
      <c r="W370" s="56"/>
    </row>
    <row r="371" ht="14.25" customHeight="1">
      <c r="U371" s="56"/>
      <c r="V371" s="56"/>
      <c r="W371" s="56"/>
    </row>
    <row r="372" ht="14.25" customHeight="1">
      <c r="U372" s="56"/>
      <c r="V372" s="56"/>
      <c r="W372" s="56"/>
    </row>
    <row r="373" ht="14.25" customHeight="1">
      <c r="U373" s="56"/>
      <c r="V373" s="56"/>
      <c r="W373" s="56"/>
    </row>
    <row r="374" ht="14.25" customHeight="1">
      <c r="U374" s="56"/>
      <c r="V374" s="56"/>
      <c r="W374" s="56"/>
    </row>
    <row r="375" ht="14.25" customHeight="1">
      <c r="U375" s="56"/>
      <c r="V375" s="56"/>
      <c r="W375" s="56"/>
    </row>
    <row r="376" ht="14.25" customHeight="1">
      <c r="U376" s="56"/>
      <c r="V376" s="56"/>
      <c r="W376" s="56"/>
    </row>
    <row r="377" ht="14.25" customHeight="1">
      <c r="U377" s="56"/>
      <c r="V377" s="56"/>
      <c r="W377" s="56"/>
    </row>
    <row r="378" ht="14.25" customHeight="1">
      <c r="U378" s="56"/>
      <c r="V378" s="56"/>
      <c r="W378" s="56"/>
    </row>
    <row r="379" ht="14.25" customHeight="1">
      <c r="U379" s="56"/>
      <c r="V379" s="56"/>
      <c r="W379" s="56"/>
    </row>
    <row r="380" ht="14.25" customHeight="1">
      <c r="U380" s="56"/>
      <c r="V380" s="56"/>
      <c r="W380" s="56"/>
    </row>
    <row r="381" ht="14.25" customHeight="1">
      <c r="U381" s="56"/>
      <c r="V381" s="56"/>
      <c r="W381" s="56"/>
    </row>
    <row r="382" ht="14.25" customHeight="1">
      <c r="U382" s="56"/>
      <c r="V382" s="56"/>
      <c r="W382" s="56"/>
    </row>
    <row r="383" ht="14.25" customHeight="1">
      <c r="U383" s="56"/>
      <c r="V383" s="56"/>
      <c r="W383" s="56"/>
    </row>
    <row r="384" ht="14.25" customHeight="1">
      <c r="U384" s="56"/>
      <c r="V384" s="56"/>
      <c r="W384" s="56"/>
    </row>
    <row r="385" ht="14.25" customHeight="1">
      <c r="U385" s="56"/>
      <c r="V385" s="56"/>
      <c r="W385" s="56"/>
    </row>
    <row r="386" ht="14.25" customHeight="1">
      <c r="U386" s="56"/>
      <c r="V386" s="56"/>
      <c r="W386" s="56"/>
    </row>
    <row r="387" ht="14.25" customHeight="1">
      <c r="U387" s="56"/>
      <c r="V387" s="56"/>
      <c r="W387" s="56"/>
    </row>
    <row r="388" ht="14.25" customHeight="1">
      <c r="U388" s="56"/>
      <c r="V388" s="56"/>
      <c r="W388" s="56"/>
    </row>
    <row r="389" ht="14.25" customHeight="1">
      <c r="U389" s="56"/>
      <c r="V389" s="56"/>
      <c r="W389" s="56"/>
    </row>
    <row r="390" ht="14.25" customHeight="1">
      <c r="U390" s="56"/>
      <c r="V390" s="56"/>
      <c r="W390" s="56"/>
    </row>
    <row r="391" ht="14.25" customHeight="1">
      <c r="U391" s="56"/>
      <c r="V391" s="56"/>
      <c r="W391" s="56"/>
    </row>
    <row r="392" ht="14.25" customHeight="1">
      <c r="U392" s="56"/>
      <c r="V392" s="56"/>
      <c r="W392" s="56"/>
    </row>
    <row r="393" ht="14.25" customHeight="1">
      <c r="U393" s="56"/>
      <c r="V393" s="56"/>
      <c r="W393" s="56"/>
    </row>
    <row r="394" ht="14.25" customHeight="1">
      <c r="U394" s="56"/>
      <c r="V394" s="56"/>
      <c r="W394" s="56"/>
    </row>
    <row r="395" ht="14.25" customHeight="1">
      <c r="U395" s="56"/>
      <c r="V395" s="56"/>
      <c r="W395" s="56"/>
    </row>
    <row r="396" ht="14.25" customHeight="1">
      <c r="U396" s="56"/>
      <c r="V396" s="56"/>
      <c r="W396" s="56"/>
    </row>
    <row r="397" ht="14.25" customHeight="1">
      <c r="U397" s="56"/>
      <c r="V397" s="56"/>
      <c r="W397" s="56"/>
    </row>
    <row r="398" ht="14.25" customHeight="1">
      <c r="U398" s="56"/>
      <c r="V398" s="56"/>
      <c r="W398" s="56"/>
    </row>
    <row r="399" ht="14.25" customHeight="1">
      <c r="U399" s="56"/>
      <c r="V399" s="56"/>
      <c r="W399" s="56"/>
    </row>
    <row r="400" ht="14.25" customHeight="1">
      <c r="U400" s="56"/>
      <c r="V400" s="56"/>
      <c r="W400" s="56"/>
    </row>
    <row r="401" ht="14.25" customHeight="1">
      <c r="U401" s="56"/>
      <c r="V401" s="56"/>
      <c r="W401" s="56"/>
    </row>
    <row r="402" ht="14.25" customHeight="1">
      <c r="U402" s="56"/>
      <c r="V402" s="56"/>
      <c r="W402" s="56"/>
    </row>
    <row r="403" ht="14.25" customHeight="1">
      <c r="U403" s="56"/>
      <c r="V403" s="56"/>
      <c r="W403" s="56"/>
    </row>
    <row r="404" ht="14.25" customHeight="1">
      <c r="U404" s="56"/>
      <c r="V404" s="56"/>
      <c r="W404" s="56"/>
    </row>
    <row r="405" ht="14.25" customHeight="1">
      <c r="U405" s="56"/>
      <c r="V405" s="56"/>
      <c r="W405" s="56"/>
    </row>
    <row r="406" ht="14.25" customHeight="1">
      <c r="U406" s="56"/>
      <c r="V406" s="56"/>
      <c r="W406" s="56"/>
    </row>
    <row r="407" ht="14.25" customHeight="1">
      <c r="U407" s="56"/>
      <c r="V407" s="56"/>
      <c r="W407" s="56"/>
    </row>
    <row r="408" ht="14.25" customHeight="1">
      <c r="U408" s="56"/>
      <c r="V408" s="56"/>
      <c r="W408" s="56"/>
    </row>
    <row r="409" ht="14.25" customHeight="1">
      <c r="U409" s="56"/>
      <c r="V409" s="56"/>
      <c r="W409" s="56"/>
    </row>
    <row r="410" ht="14.25" customHeight="1">
      <c r="U410" s="56"/>
      <c r="V410" s="56"/>
      <c r="W410" s="56"/>
    </row>
    <row r="411" ht="14.25" customHeight="1">
      <c r="U411" s="56"/>
      <c r="V411" s="56"/>
      <c r="W411" s="56"/>
    </row>
    <row r="412" ht="14.25" customHeight="1">
      <c r="U412" s="56"/>
      <c r="V412" s="56"/>
      <c r="W412" s="56"/>
    </row>
    <row r="413" ht="14.25" customHeight="1">
      <c r="U413" s="56"/>
      <c r="V413" s="56"/>
      <c r="W413" s="56"/>
    </row>
    <row r="414" ht="14.25" customHeight="1">
      <c r="U414" s="56"/>
      <c r="V414" s="56"/>
      <c r="W414" s="56"/>
    </row>
    <row r="415" ht="14.25" customHeight="1">
      <c r="U415" s="56"/>
      <c r="V415" s="56"/>
      <c r="W415" s="56"/>
    </row>
    <row r="416" ht="14.25" customHeight="1">
      <c r="U416" s="56"/>
      <c r="V416" s="56"/>
      <c r="W416" s="56"/>
    </row>
    <row r="417" ht="14.25" customHeight="1">
      <c r="U417" s="56"/>
      <c r="V417" s="56"/>
      <c r="W417" s="56"/>
    </row>
    <row r="418" ht="14.25" customHeight="1">
      <c r="U418" s="56"/>
      <c r="V418" s="56"/>
      <c r="W418" s="56"/>
    </row>
    <row r="419" ht="14.25" customHeight="1">
      <c r="U419" s="56"/>
      <c r="V419" s="56"/>
      <c r="W419" s="56"/>
    </row>
    <row r="420" ht="14.25" customHeight="1">
      <c r="U420" s="56"/>
      <c r="V420" s="56"/>
      <c r="W420" s="56"/>
    </row>
    <row r="421" ht="14.25" customHeight="1">
      <c r="U421" s="56"/>
      <c r="V421" s="56"/>
      <c r="W421" s="56"/>
    </row>
    <row r="422" ht="14.25" customHeight="1">
      <c r="U422" s="56"/>
      <c r="V422" s="56"/>
      <c r="W422" s="56"/>
    </row>
    <row r="423" ht="14.25" customHeight="1">
      <c r="U423" s="56"/>
      <c r="V423" s="56"/>
      <c r="W423" s="56"/>
    </row>
    <row r="424" ht="14.25" customHeight="1">
      <c r="U424" s="56"/>
      <c r="V424" s="56"/>
      <c r="W424" s="56"/>
    </row>
    <row r="425" ht="14.25" customHeight="1">
      <c r="U425" s="56"/>
      <c r="V425" s="56"/>
      <c r="W425" s="56"/>
    </row>
    <row r="426" ht="14.25" customHeight="1">
      <c r="U426" s="56"/>
      <c r="V426" s="56"/>
      <c r="W426" s="56"/>
    </row>
    <row r="427" ht="14.25" customHeight="1">
      <c r="U427" s="56"/>
      <c r="V427" s="56"/>
      <c r="W427" s="56"/>
    </row>
    <row r="428" ht="14.25" customHeight="1">
      <c r="U428" s="56"/>
      <c r="V428" s="56"/>
      <c r="W428" s="56"/>
    </row>
    <row r="429" ht="14.25" customHeight="1">
      <c r="U429" s="56"/>
      <c r="V429" s="56"/>
      <c r="W429" s="56"/>
    </row>
    <row r="430" ht="14.25" customHeight="1">
      <c r="U430" s="56"/>
      <c r="V430" s="56"/>
      <c r="W430" s="56"/>
    </row>
    <row r="431" ht="14.25" customHeight="1">
      <c r="U431" s="56"/>
      <c r="V431" s="56"/>
      <c r="W431" s="56"/>
    </row>
    <row r="432" ht="14.25" customHeight="1">
      <c r="U432" s="56"/>
      <c r="V432" s="56"/>
      <c r="W432" s="56"/>
    </row>
    <row r="433" ht="14.25" customHeight="1">
      <c r="U433" s="56"/>
      <c r="V433" s="56"/>
      <c r="W433" s="56"/>
    </row>
    <row r="434" ht="14.25" customHeight="1">
      <c r="U434" s="56"/>
      <c r="V434" s="56"/>
      <c r="W434" s="56"/>
    </row>
    <row r="435" ht="14.25" customHeight="1">
      <c r="U435" s="56"/>
      <c r="V435" s="56"/>
      <c r="W435" s="56"/>
    </row>
    <row r="436" ht="14.25" customHeight="1">
      <c r="U436" s="56"/>
      <c r="V436" s="56"/>
      <c r="W436" s="56"/>
    </row>
    <row r="437" ht="14.25" customHeight="1">
      <c r="U437" s="56"/>
      <c r="V437" s="56"/>
      <c r="W437" s="56"/>
    </row>
    <row r="438" ht="14.25" customHeight="1">
      <c r="U438" s="56"/>
      <c r="V438" s="56"/>
      <c r="W438" s="56"/>
    </row>
    <row r="439" ht="14.25" customHeight="1">
      <c r="U439" s="56"/>
      <c r="V439" s="56"/>
      <c r="W439" s="56"/>
    </row>
    <row r="440" ht="14.25" customHeight="1">
      <c r="U440" s="56"/>
      <c r="V440" s="56"/>
      <c r="W440" s="56"/>
    </row>
    <row r="441" ht="14.25" customHeight="1">
      <c r="U441" s="56"/>
      <c r="V441" s="56"/>
      <c r="W441" s="56"/>
    </row>
    <row r="442" ht="14.25" customHeight="1">
      <c r="U442" s="56"/>
      <c r="V442" s="56"/>
      <c r="W442" s="56"/>
    </row>
    <row r="443" ht="14.25" customHeight="1">
      <c r="U443" s="56"/>
      <c r="V443" s="56"/>
      <c r="W443" s="56"/>
    </row>
    <row r="444" ht="14.25" customHeight="1">
      <c r="U444" s="56"/>
      <c r="V444" s="56"/>
      <c r="W444" s="56"/>
    </row>
    <row r="445" ht="14.25" customHeight="1">
      <c r="U445" s="56"/>
      <c r="V445" s="56"/>
      <c r="W445" s="56"/>
    </row>
    <row r="446" ht="14.25" customHeight="1">
      <c r="U446" s="56"/>
      <c r="V446" s="56"/>
      <c r="W446" s="56"/>
    </row>
    <row r="447" ht="14.25" customHeight="1">
      <c r="U447" s="56"/>
      <c r="V447" s="56"/>
      <c r="W447" s="56"/>
    </row>
    <row r="448" ht="14.25" customHeight="1">
      <c r="U448" s="56"/>
      <c r="V448" s="56"/>
      <c r="W448" s="56"/>
    </row>
    <row r="449" ht="14.25" customHeight="1">
      <c r="U449" s="56"/>
      <c r="V449" s="56"/>
      <c r="W449" s="56"/>
    </row>
    <row r="450" ht="14.25" customHeight="1">
      <c r="U450" s="56"/>
      <c r="V450" s="56"/>
      <c r="W450" s="56"/>
    </row>
    <row r="451" ht="14.25" customHeight="1">
      <c r="U451" s="56"/>
      <c r="V451" s="56"/>
      <c r="W451" s="56"/>
    </row>
    <row r="452" ht="14.25" customHeight="1">
      <c r="U452" s="56"/>
      <c r="V452" s="56"/>
      <c r="W452" s="56"/>
    </row>
    <row r="453" ht="14.25" customHeight="1">
      <c r="U453" s="56"/>
      <c r="V453" s="56"/>
      <c r="W453" s="56"/>
    </row>
    <row r="454" ht="14.25" customHeight="1">
      <c r="U454" s="56"/>
      <c r="V454" s="56"/>
      <c r="W454" s="56"/>
    </row>
    <row r="455" ht="14.25" customHeight="1">
      <c r="U455" s="56"/>
      <c r="V455" s="56"/>
      <c r="W455" s="56"/>
    </row>
    <row r="456" ht="14.25" customHeight="1">
      <c r="U456" s="56"/>
      <c r="V456" s="56"/>
      <c r="W456" s="56"/>
    </row>
    <row r="457" ht="14.25" customHeight="1">
      <c r="U457" s="56"/>
      <c r="V457" s="56"/>
      <c r="W457" s="56"/>
    </row>
    <row r="458" ht="14.25" customHeight="1">
      <c r="U458" s="56"/>
      <c r="V458" s="56"/>
      <c r="W458" s="56"/>
    </row>
    <row r="459" ht="14.25" customHeight="1">
      <c r="U459" s="56"/>
      <c r="V459" s="56"/>
      <c r="W459" s="56"/>
    </row>
    <row r="460" ht="14.25" customHeight="1">
      <c r="U460" s="56"/>
      <c r="V460" s="56"/>
      <c r="W460" s="56"/>
    </row>
    <row r="461" ht="14.25" customHeight="1">
      <c r="U461" s="56"/>
      <c r="V461" s="56"/>
      <c r="W461" s="56"/>
    </row>
    <row r="462" ht="14.25" customHeight="1">
      <c r="U462" s="56"/>
      <c r="V462" s="56"/>
      <c r="W462" s="56"/>
    </row>
    <row r="463" ht="14.25" customHeight="1">
      <c r="U463" s="56"/>
      <c r="V463" s="56"/>
      <c r="W463" s="56"/>
    </row>
    <row r="464" ht="14.25" customHeight="1">
      <c r="U464" s="56"/>
      <c r="V464" s="56"/>
      <c r="W464" s="56"/>
    </row>
    <row r="465" ht="14.25" customHeight="1">
      <c r="U465" s="56"/>
      <c r="V465" s="56"/>
      <c r="W465" s="56"/>
    </row>
    <row r="466" ht="14.25" customHeight="1">
      <c r="U466" s="56"/>
      <c r="V466" s="56"/>
      <c r="W466" s="56"/>
    </row>
    <row r="467" ht="14.25" customHeight="1">
      <c r="U467" s="56"/>
      <c r="V467" s="56"/>
      <c r="W467" s="56"/>
    </row>
    <row r="468" ht="14.25" customHeight="1">
      <c r="U468" s="56"/>
      <c r="V468" s="56"/>
      <c r="W468" s="56"/>
    </row>
    <row r="469" ht="14.25" customHeight="1">
      <c r="U469" s="56"/>
      <c r="V469" s="56"/>
      <c r="W469" s="56"/>
    </row>
    <row r="470" ht="14.25" customHeight="1">
      <c r="U470" s="56"/>
      <c r="V470" s="56"/>
      <c r="W470" s="56"/>
    </row>
    <row r="471" ht="14.25" customHeight="1">
      <c r="U471" s="56"/>
      <c r="V471" s="56"/>
      <c r="W471" s="56"/>
    </row>
    <row r="472" ht="14.25" customHeight="1">
      <c r="U472" s="56"/>
      <c r="V472" s="56"/>
      <c r="W472" s="56"/>
    </row>
    <row r="473" ht="14.25" customHeight="1">
      <c r="U473" s="56"/>
      <c r="V473" s="56"/>
      <c r="W473" s="56"/>
    </row>
    <row r="474" ht="14.25" customHeight="1">
      <c r="U474" s="56"/>
      <c r="V474" s="56"/>
      <c r="W474" s="56"/>
    </row>
    <row r="475" ht="14.25" customHeight="1">
      <c r="U475" s="56"/>
      <c r="V475" s="56"/>
      <c r="W475" s="56"/>
    </row>
    <row r="476" ht="14.25" customHeight="1">
      <c r="U476" s="56"/>
      <c r="V476" s="56"/>
      <c r="W476" s="56"/>
    </row>
    <row r="477" ht="14.25" customHeight="1">
      <c r="U477" s="56"/>
      <c r="V477" s="56"/>
      <c r="W477" s="56"/>
    </row>
    <row r="478" ht="14.25" customHeight="1">
      <c r="U478" s="56"/>
      <c r="V478" s="56"/>
      <c r="W478" s="56"/>
    </row>
    <row r="479" ht="14.25" customHeight="1">
      <c r="U479" s="56"/>
      <c r="V479" s="56"/>
      <c r="W479" s="56"/>
    </row>
    <row r="480" ht="14.25" customHeight="1">
      <c r="U480" s="56"/>
      <c r="V480" s="56"/>
      <c r="W480" s="56"/>
    </row>
    <row r="481" ht="14.25" customHeight="1">
      <c r="U481" s="56"/>
      <c r="V481" s="56"/>
      <c r="W481" s="56"/>
    </row>
    <row r="482" ht="14.25" customHeight="1">
      <c r="U482" s="56"/>
      <c r="V482" s="56"/>
      <c r="W482" s="56"/>
    </row>
    <row r="483" ht="14.25" customHeight="1">
      <c r="U483" s="56"/>
      <c r="V483" s="56"/>
      <c r="W483" s="56"/>
    </row>
    <row r="484" ht="14.25" customHeight="1">
      <c r="U484" s="56"/>
      <c r="V484" s="56"/>
      <c r="W484" s="56"/>
    </row>
    <row r="485" ht="14.25" customHeight="1">
      <c r="U485" s="56"/>
      <c r="V485" s="56"/>
      <c r="W485" s="56"/>
    </row>
    <row r="486" ht="14.25" customHeight="1">
      <c r="U486" s="56"/>
      <c r="V486" s="56"/>
      <c r="W486" s="56"/>
    </row>
    <row r="487" ht="14.25" customHeight="1">
      <c r="U487" s="56"/>
      <c r="V487" s="56"/>
      <c r="W487" s="56"/>
    </row>
    <row r="488" ht="14.25" customHeight="1">
      <c r="U488" s="56"/>
      <c r="V488" s="56"/>
      <c r="W488" s="56"/>
    </row>
    <row r="489" ht="14.25" customHeight="1">
      <c r="U489" s="56"/>
      <c r="V489" s="56"/>
      <c r="W489" s="56"/>
    </row>
    <row r="490" ht="14.25" customHeight="1">
      <c r="U490" s="56"/>
      <c r="V490" s="56"/>
      <c r="W490" s="56"/>
    </row>
    <row r="491" ht="14.25" customHeight="1">
      <c r="U491" s="56"/>
      <c r="V491" s="56"/>
      <c r="W491" s="56"/>
    </row>
    <row r="492" ht="14.25" customHeight="1">
      <c r="U492" s="56"/>
      <c r="V492" s="56"/>
      <c r="W492" s="56"/>
    </row>
    <row r="493" ht="14.25" customHeight="1">
      <c r="U493" s="56"/>
      <c r="V493" s="56"/>
      <c r="W493" s="56"/>
    </row>
    <row r="494" ht="14.25" customHeight="1">
      <c r="U494" s="56"/>
      <c r="V494" s="56"/>
      <c r="W494" s="56"/>
    </row>
    <row r="495" ht="14.25" customHeight="1">
      <c r="U495" s="56"/>
      <c r="V495" s="56"/>
      <c r="W495" s="56"/>
    </row>
    <row r="496" ht="14.25" customHeight="1">
      <c r="U496" s="56"/>
      <c r="V496" s="56"/>
      <c r="W496" s="56"/>
    </row>
    <row r="497" ht="14.25" customHeight="1">
      <c r="U497" s="56"/>
      <c r="V497" s="56"/>
      <c r="W497" s="56"/>
    </row>
    <row r="498" ht="14.25" customHeight="1">
      <c r="U498" s="56"/>
      <c r="V498" s="56"/>
      <c r="W498" s="56"/>
    </row>
    <row r="499" ht="14.25" customHeight="1">
      <c r="U499" s="56"/>
      <c r="V499" s="56"/>
      <c r="W499" s="56"/>
    </row>
    <row r="500" ht="14.25" customHeight="1">
      <c r="U500" s="56"/>
      <c r="V500" s="56"/>
      <c r="W500" s="56"/>
    </row>
    <row r="501" ht="14.25" customHeight="1">
      <c r="U501" s="56"/>
      <c r="V501" s="56"/>
      <c r="W501" s="56"/>
    </row>
    <row r="502" ht="14.25" customHeight="1">
      <c r="U502" s="56"/>
      <c r="V502" s="56"/>
      <c r="W502" s="56"/>
    </row>
    <row r="503" ht="14.25" customHeight="1">
      <c r="U503" s="56"/>
      <c r="V503" s="56"/>
      <c r="W503" s="56"/>
    </row>
    <row r="504" ht="14.25" customHeight="1">
      <c r="U504" s="56"/>
      <c r="V504" s="56"/>
      <c r="W504" s="56"/>
    </row>
    <row r="505" ht="14.25" customHeight="1">
      <c r="U505" s="56"/>
      <c r="V505" s="56"/>
      <c r="W505" s="56"/>
    </row>
    <row r="506" ht="14.25" customHeight="1">
      <c r="U506" s="56"/>
      <c r="V506" s="56"/>
      <c r="W506" s="56"/>
    </row>
    <row r="507" ht="14.25" customHeight="1">
      <c r="U507" s="56"/>
      <c r="V507" s="56"/>
      <c r="W507" s="56"/>
    </row>
    <row r="508" ht="14.25" customHeight="1">
      <c r="U508" s="56"/>
      <c r="V508" s="56"/>
      <c r="W508" s="56"/>
    </row>
    <row r="509" ht="14.25" customHeight="1">
      <c r="U509" s="56"/>
      <c r="V509" s="56"/>
      <c r="W509" s="56"/>
    </row>
    <row r="510" ht="14.25" customHeight="1">
      <c r="U510" s="56"/>
      <c r="V510" s="56"/>
      <c r="W510" s="56"/>
    </row>
    <row r="511" ht="14.25" customHeight="1">
      <c r="U511" s="56"/>
      <c r="V511" s="56"/>
      <c r="W511" s="56"/>
    </row>
    <row r="512" ht="14.25" customHeight="1">
      <c r="U512" s="56"/>
      <c r="V512" s="56"/>
      <c r="W512" s="56"/>
    </row>
    <row r="513" ht="14.25" customHeight="1">
      <c r="U513" s="56"/>
      <c r="V513" s="56"/>
      <c r="W513" s="56"/>
    </row>
    <row r="514" ht="14.25" customHeight="1">
      <c r="U514" s="56"/>
      <c r="V514" s="56"/>
      <c r="W514" s="56"/>
    </row>
    <row r="515" ht="14.25" customHeight="1">
      <c r="U515" s="56"/>
      <c r="V515" s="56"/>
      <c r="W515" s="56"/>
    </row>
    <row r="516" ht="14.25" customHeight="1">
      <c r="U516" s="56"/>
      <c r="V516" s="56"/>
      <c r="W516" s="56"/>
    </row>
    <row r="517" ht="14.25" customHeight="1">
      <c r="U517" s="56"/>
      <c r="V517" s="56"/>
      <c r="W517" s="56"/>
    </row>
    <row r="518" ht="14.25" customHeight="1">
      <c r="U518" s="56"/>
      <c r="V518" s="56"/>
      <c r="W518" s="56"/>
    </row>
    <row r="519" ht="14.25" customHeight="1">
      <c r="U519" s="56"/>
      <c r="V519" s="56"/>
      <c r="W519" s="56"/>
    </row>
    <row r="520" ht="14.25" customHeight="1">
      <c r="U520" s="56"/>
      <c r="V520" s="56"/>
      <c r="W520" s="56"/>
    </row>
    <row r="521" ht="14.25" customHeight="1">
      <c r="U521" s="56"/>
      <c r="V521" s="56"/>
      <c r="W521" s="56"/>
    </row>
    <row r="522" ht="14.25" customHeight="1">
      <c r="U522" s="56"/>
      <c r="V522" s="56"/>
      <c r="W522" s="56"/>
    </row>
    <row r="523" ht="14.25" customHeight="1">
      <c r="U523" s="56"/>
      <c r="V523" s="56"/>
      <c r="W523" s="56"/>
    </row>
    <row r="524" ht="14.25" customHeight="1">
      <c r="U524" s="56"/>
      <c r="V524" s="56"/>
      <c r="W524" s="56"/>
    </row>
    <row r="525" ht="14.25" customHeight="1">
      <c r="U525" s="56"/>
      <c r="V525" s="56"/>
      <c r="W525" s="56"/>
    </row>
    <row r="526" ht="14.25" customHeight="1">
      <c r="U526" s="56"/>
      <c r="V526" s="56"/>
      <c r="W526" s="56"/>
    </row>
    <row r="527" ht="14.25" customHeight="1">
      <c r="U527" s="56"/>
      <c r="V527" s="56"/>
      <c r="W527" s="56"/>
    </row>
    <row r="528" ht="14.25" customHeight="1">
      <c r="U528" s="56"/>
      <c r="V528" s="56"/>
      <c r="W528" s="56"/>
    </row>
    <row r="529" ht="14.25" customHeight="1">
      <c r="U529" s="56"/>
      <c r="V529" s="56"/>
      <c r="W529" s="56"/>
    </row>
    <row r="530" ht="14.25" customHeight="1">
      <c r="U530" s="56"/>
      <c r="V530" s="56"/>
      <c r="W530" s="56"/>
    </row>
    <row r="531" ht="14.25" customHeight="1">
      <c r="U531" s="56"/>
      <c r="V531" s="56"/>
      <c r="W531" s="56"/>
    </row>
    <row r="532" ht="14.25" customHeight="1">
      <c r="U532" s="56"/>
      <c r="V532" s="56"/>
      <c r="W532" s="56"/>
    </row>
    <row r="533" ht="14.25" customHeight="1">
      <c r="U533" s="56"/>
      <c r="V533" s="56"/>
      <c r="W533" s="56"/>
    </row>
    <row r="534" ht="14.25" customHeight="1">
      <c r="U534" s="56"/>
      <c r="V534" s="56"/>
      <c r="W534" s="56"/>
    </row>
    <row r="535" ht="14.25" customHeight="1">
      <c r="U535" s="56"/>
      <c r="V535" s="56"/>
      <c r="W535" s="56"/>
    </row>
    <row r="536" ht="14.25" customHeight="1">
      <c r="U536" s="56"/>
      <c r="V536" s="56"/>
      <c r="W536" s="56"/>
    </row>
    <row r="537" ht="14.25" customHeight="1">
      <c r="U537" s="56"/>
      <c r="V537" s="56"/>
      <c r="W537" s="56"/>
    </row>
    <row r="538" ht="14.25" customHeight="1">
      <c r="U538" s="56"/>
      <c r="V538" s="56"/>
      <c r="W538" s="56"/>
    </row>
    <row r="539" ht="14.25" customHeight="1">
      <c r="U539" s="56"/>
      <c r="V539" s="56"/>
      <c r="W539" s="56"/>
    </row>
    <row r="540" ht="14.25" customHeight="1">
      <c r="U540" s="56"/>
      <c r="V540" s="56"/>
      <c r="W540" s="56"/>
    </row>
    <row r="541" ht="14.25" customHeight="1">
      <c r="U541" s="56"/>
      <c r="V541" s="56"/>
      <c r="W541" s="56"/>
    </row>
    <row r="542" ht="14.25" customHeight="1">
      <c r="U542" s="56"/>
      <c r="V542" s="56"/>
      <c r="W542" s="56"/>
    </row>
    <row r="543" ht="14.25" customHeight="1">
      <c r="U543" s="56"/>
      <c r="V543" s="56"/>
      <c r="W543" s="56"/>
    </row>
    <row r="544" ht="14.25" customHeight="1">
      <c r="U544" s="56"/>
      <c r="V544" s="56"/>
      <c r="W544" s="56"/>
    </row>
    <row r="545" ht="14.25" customHeight="1">
      <c r="U545" s="56"/>
      <c r="V545" s="56"/>
      <c r="W545" s="56"/>
    </row>
    <row r="546" ht="14.25" customHeight="1">
      <c r="U546" s="56"/>
      <c r="V546" s="56"/>
      <c r="W546" s="56"/>
    </row>
    <row r="547" ht="14.25" customHeight="1">
      <c r="U547" s="56"/>
      <c r="V547" s="56"/>
      <c r="W547" s="56"/>
    </row>
    <row r="548" ht="14.25" customHeight="1">
      <c r="U548" s="56"/>
      <c r="V548" s="56"/>
      <c r="W548" s="56"/>
    </row>
    <row r="549" ht="14.25" customHeight="1">
      <c r="U549" s="56"/>
      <c r="V549" s="56"/>
      <c r="W549" s="56"/>
    </row>
    <row r="550" ht="14.25" customHeight="1">
      <c r="U550" s="56"/>
      <c r="V550" s="56"/>
      <c r="W550" s="56"/>
    </row>
    <row r="551" ht="14.25" customHeight="1">
      <c r="U551" s="56"/>
      <c r="V551" s="56"/>
      <c r="W551" s="56"/>
    </row>
    <row r="552" ht="14.25" customHeight="1">
      <c r="U552" s="56"/>
      <c r="V552" s="56"/>
      <c r="W552" s="56"/>
    </row>
    <row r="553" ht="14.25" customHeight="1">
      <c r="U553" s="56"/>
      <c r="V553" s="56"/>
      <c r="W553" s="56"/>
    </row>
    <row r="554" ht="14.25" customHeight="1">
      <c r="U554" s="56"/>
      <c r="V554" s="56"/>
      <c r="W554" s="56"/>
    </row>
    <row r="555" ht="14.25" customHeight="1">
      <c r="U555" s="56"/>
      <c r="V555" s="56"/>
      <c r="W555" s="56"/>
    </row>
    <row r="556" ht="14.25" customHeight="1">
      <c r="U556" s="56"/>
      <c r="V556" s="56"/>
      <c r="W556" s="56"/>
    </row>
    <row r="557" ht="14.25" customHeight="1">
      <c r="U557" s="56"/>
      <c r="V557" s="56"/>
      <c r="W557" s="56"/>
    </row>
    <row r="558" ht="14.25" customHeight="1">
      <c r="U558" s="56"/>
      <c r="V558" s="56"/>
      <c r="W558" s="56"/>
    </row>
    <row r="559" ht="14.25" customHeight="1">
      <c r="U559" s="56"/>
      <c r="V559" s="56"/>
      <c r="W559" s="56"/>
    </row>
    <row r="560" ht="14.25" customHeight="1">
      <c r="U560" s="56"/>
      <c r="V560" s="56"/>
      <c r="W560" s="56"/>
    </row>
    <row r="561" ht="14.25" customHeight="1">
      <c r="U561" s="56"/>
      <c r="V561" s="56"/>
      <c r="W561" s="56"/>
    </row>
    <row r="562" ht="14.25" customHeight="1">
      <c r="U562" s="56"/>
      <c r="V562" s="56"/>
      <c r="W562" s="56"/>
    </row>
    <row r="563" ht="14.25" customHeight="1">
      <c r="U563" s="56"/>
      <c r="V563" s="56"/>
      <c r="W563" s="56"/>
    </row>
    <row r="564" ht="14.25" customHeight="1">
      <c r="U564" s="56"/>
      <c r="V564" s="56"/>
      <c r="W564" s="56"/>
    </row>
    <row r="565" ht="14.25" customHeight="1">
      <c r="U565" s="56"/>
      <c r="V565" s="56"/>
      <c r="W565" s="56"/>
    </row>
    <row r="566" ht="14.25" customHeight="1">
      <c r="U566" s="56"/>
      <c r="V566" s="56"/>
      <c r="W566" s="56"/>
    </row>
    <row r="567" ht="14.25" customHeight="1">
      <c r="U567" s="56"/>
      <c r="V567" s="56"/>
      <c r="W567" s="56"/>
    </row>
    <row r="568" ht="14.25" customHeight="1">
      <c r="U568" s="56"/>
      <c r="V568" s="56"/>
      <c r="W568" s="56"/>
    </row>
    <row r="569" ht="14.25" customHeight="1">
      <c r="U569" s="56"/>
      <c r="V569" s="56"/>
      <c r="W569" s="56"/>
    </row>
    <row r="570" ht="14.25" customHeight="1">
      <c r="U570" s="56"/>
      <c r="V570" s="56"/>
      <c r="W570" s="56"/>
    </row>
    <row r="571" ht="14.25" customHeight="1">
      <c r="U571" s="56"/>
      <c r="V571" s="56"/>
      <c r="W571" s="56"/>
    </row>
    <row r="572" ht="14.25" customHeight="1">
      <c r="U572" s="56"/>
      <c r="V572" s="56"/>
      <c r="W572" s="56"/>
    </row>
    <row r="573" ht="14.25" customHeight="1">
      <c r="U573" s="56"/>
      <c r="V573" s="56"/>
      <c r="W573" s="56"/>
    </row>
    <row r="574" ht="14.25" customHeight="1">
      <c r="U574" s="56"/>
      <c r="V574" s="56"/>
      <c r="W574" s="56"/>
    </row>
    <row r="575" ht="14.25" customHeight="1">
      <c r="U575" s="56"/>
      <c r="V575" s="56"/>
      <c r="W575" s="56"/>
    </row>
    <row r="576" ht="14.25" customHeight="1">
      <c r="U576" s="56"/>
      <c r="V576" s="56"/>
      <c r="W576" s="56"/>
    </row>
    <row r="577" ht="14.25" customHeight="1">
      <c r="U577" s="56"/>
      <c r="V577" s="56"/>
      <c r="W577" s="56"/>
    </row>
    <row r="578" ht="14.25" customHeight="1">
      <c r="U578" s="56"/>
      <c r="V578" s="56"/>
      <c r="W578" s="56"/>
    </row>
    <row r="579" ht="14.25" customHeight="1">
      <c r="U579" s="56"/>
      <c r="V579" s="56"/>
      <c r="W579" s="56"/>
    </row>
    <row r="580" ht="14.25" customHeight="1">
      <c r="U580" s="56"/>
      <c r="V580" s="56"/>
      <c r="W580" s="56"/>
    </row>
    <row r="581" ht="14.25" customHeight="1">
      <c r="U581" s="56"/>
      <c r="V581" s="56"/>
      <c r="W581" s="56"/>
    </row>
    <row r="582" ht="14.25" customHeight="1">
      <c r="U582" s="56"/>
      <c r="V582" s="56"/>
      <c r="W582" s="56"/>
    </row>
    <row r="583" ht="14.25" customHeight="1">
      <c r="U583" s="56"/>
      <c r="V583" s="56"/>
      <c r="W583" s="56"/>
    </row>
    <row r="584" ht="14.25" customHeight="1">
      <c r="U584" s="56"/>
      <c r="V584" s="56"/>
      <c r="W584" s="56"/>
    </row>
    <row r="585" ht="14.25" customHeight="1">
      <c r="U585" s="56"/>
      <c r="V585" s="56"/>
      <c r="W585" s="56"/>
    </row>
    <row r="586" ht="14.25" customHeight="1">
      <c r="U586" s="56"/>
      <c r="V586" s="56"/>
      <c r="W586" s="56"/>
    </row>
    <row r="587" ht="14.25" customHeight="1">
      <c r="U587" s="56"/>
      <c r="V587" s="56"/>
      <c r="W587" s="56"/>
    </row>
    <row r="588" ht="14.25" customHeight="1">
      <c r="U588" s="56"/>
      <c r="V588" s="56"/>
      <c r="W588" s="56"/>
    </row>
    <row r="589" ht="14.25" customHeight="1">
      <c r="U589" s="56"/>
      <c r="V589" s="56"/>
      <c r="W589" s="56"/>
    </row>
    <row r="590" ht="14.25" customHeight="1">
      <c r="U590" s="56"/>
      <c r="V590" s="56"/>
      <c r="W590" s="56"/>
    </row>
    <row r="591" ht="14.25" customHeight="1">
      <c r="U591" s="56"/>
      <c r="V591" s="56"/>
      <c r="W591" s="56"/>
    </row>
    <row r="592" ht="14.25" customHeight="1">
      <c r="U592" s="56"/>
      <c r="V592" s="56"/>
      <c r="W592" s="56"/>
    </row>
    <row r="593" ht="14.25" customHeight="1">
      <c r="U593" s="56"/>
      <c r="V593" s="56"/>
      <c r="W593" s="56"/>
    </row>
    <row r="594" ht="14.25" customHeight="1">
      <c r="U594" s="56"/>
      <c r="V594" s="56"/>
      <c r="W594" s="56"/>
    </row>
    <row r="595" ht="14.25" customHeight="1">
      <c r="U595" s="56"/>
      <c r="V595" s="56"/>
      <c r="W595" s="56"/>
    </row>
    <row r="596" ht="14.25" customHeight="1">
      <c r="U596" s="56"/>
      <c r="V596" s="56"/>
      <c r="W596" s="56"/>
    </row>
    <row r="597" ht="14.25" customHeight="1">
      <c r="U597" s="56"/>
      <c r="V597" s="56"/>
      <c r="W597" s="56"/>
    </row>
    <row r="598" ht="14.25" customHeight="1">
      <c r="U598" s="56"/>
      <c r="V598" s="56"/>
      <c r="W598" s="56"/>
    </row>
    <row r="599" ht="14.25" customHeight="1">
      <c r="U599" s="56"/>
      <c r="V599" s="56"/>
      <c r="W599" s="56"/>
    </row>
    <row r="600" ht="14.25" customHeight="1">
      <c r="U600" s="56"/>
      <c r="V600" s="56"/>
      <c r="W600" s="56"/>
    </row>
    <row r="601" ht="14.25" customHeight="1">
      <c r="U601" s="56"/>
      <c r="V601" s="56"/>
      <c r="W601" s="56"/>
    </row>
    <row r="602" ht="14.25" customHeight="1">
      <c r="U602" s="56"/>
      <c r="V602" s="56"/>
      <c r="W602" s="56"/>
    </row>
    <row r="603" ht="14.25" customHeight="1">
      <c r="U603" s="56"/>
      <c r="V603" s="56"/>
      <c r="W603" s="56"/>
    </row>
    <row r="604" ht="14.25" customHeight="1">
      <c r="U604" s="56"/>
      <c r="V604" s="56"/>
      <c r="W604" s="56"/>
    </row>
    <row r="605" ht="14.25" customHeight="1">
      <c r="U605" s="56"/>
      <c r="V605" s="56"/>
      <c r="W605" s="56"/>
    </row>
    <row r="606" ht="14.25" customHeight="1">
      <c r="U606" s="56"/>
      <c r="V606" s="56"/>
      <c r="W606" s="56"/>
    </row>
    <row r="607" ht="14.25" customHeight="1">
      <c r="U607" s="56"/>
      <c r="V607" s="56"/>
      <c r="W607" s="56"/>
    </row>
    <row r="608" ht="14.25" customHeight="1">
      <c r="U608" s="56"/>
      <c r="V608" s="56"/>
      <c r="W608" s="56"/>
    </row>
    <row r="609" ht="14.25" customHeight="1">
      <c r="U609" s="56"/>
      <c r="V609" s="56"/>
      <c r="W609" s="56"/>
    </row>
    <row r="610" ht="14.25" customHeight="1">
      <c r="U610" s="56"/>
      <c r="V610" s="56"/>
      <c r="W610" s="56"/>
    </row>
    <row r="611" ht="14.25" customHeight="1">
      <c r="U611" s="56"/>
      <c r="V611" s="56"/>
      <c r="W611" s="56"/>
    </row>
    <row r="612" ht="14.25" customHeight="1">
      <c r="U612" s="56"/>
      <c r="V612" s="56"/>
      <c r="W612" s="56"/>
    </row>
    <row r="613" ht="14.25" customHeight="1">
      <c r="U613" s="56"/>
      <c r="V613" s="56"/>
      <c r="W613" s="56"/>
    </row>
    <row r="614" ht="14.25" customHeight="1">
      <c r="U614" s="56"/>
      <c r="V614" s="56"/>
      <c r="W614" s="56"/>
    </row>
    <row r="615" ht="14.25" customHeight="1">
      <c r="U615" s="56"/>
      <c r="V615" s="56"/>
      <c r="W615" s="56"/>
    </row>
    <row r="616" ht="14.25" customHeight="1">
      <c r="U616" s="56"/>
      <c r="V616" s="56"/>
      <c r="W616" s="56"/>
    </row>
    <row r="617" ht="14.25" customHeight="1">
      <c r="U617" s="56"/>
      <c r="V617" s="56"/>
      <c r="W617" s="56"/>
    </row>
    <row r="618" ht="14.25" customHeight="1">
      <c r="U618" s="56"/>
      <c r="V618" s="56"/>
      <c r="W618" s="56"/>
    </row>
    <row r="619" ht="14.25" customHeight="1">
      <c r="U619" s="56"/>
      <c r="V619" s="56"/>
      <c r="W619" s="56"/>
    </row>
    <row r="620" ht="14.25" customHeight="1">
      <c r="U620" s="56"/>
      <c r="V620" s="56"/>
      <c r="W620" s="56"/>
    </row>
    <row r="621" ht="14.25" customHeight="1">
      <c r="U621" s="56"/>
      <c r="V621" s="56"/>
      <c r="W621" s="56"/>
    </row>
    <row r="622" ht="14.25" customHeight="1">
      <c r="U622" s="56"/>
      <c r="V622" s="56"/>
      <c r="W622" s="56"/>
    </row>
    <row r="623" ht="14.25" customHeight="1">
      <c r="U623" s="56"/>
      <c r="V623" s="56"/>
      <c r="W623" s="56"/>
    </row>
    <row r="624" ht="14.25" customHeight="1">
      <c r="U624" s="56"/>
      <c r="V624" s="56"/>
      <c r="W624" s="56"/>
    </row>
    <row r="625" ht="14.25" customHeight="1">
      <c r="U625" s="56"/>
      <c r="V625" s="56"/>
      <c r="W625" s="56"/>
    </row>
    <row r="626" ht="14.25" customHeight="1">
      <c r="U626" s="56"/>
      <c r="V626" s="56"/>
      <c r="W626" s="56"/>
    </row>
    <row r="627" ht="14.25" customHeight="1">
      <c r="U627" s="56"/>
      <c r="V627" s="56"/>
      <c r="W627" s="56"/>
    </row>
    <row r="628" ht="14.25" customHeight="1">
      <c r="U628" s="56"/>
      <c r="V628" s="56"/>
      <c r="W628" s="56"/>
    </row>
    <row r="629" ht="14.25" customHeight="1">
      <c r="U629" s="56"/>
      <c r="V629" s="56"/>
      <c r="W629" s="56"/>
    </row>
    <row r="630" ht="14.25" customHeight="1">
      <c r="U630" s="56"/>
      <c r="V630" s="56"/>
      <c r="W630" s="56"/>
    </row>
    <row r="631" ht="14.25" customHeight="1">
      <c r="U631" s="56"/>
      <c r="V631" s="56"/>
      <c r="W631" s="56"/>
    </row>
    <row r="632" ht="14.25" customHeight="1">
      <c r="U632" s="56"/>
      <c r="V632" s="56"/>
      <c r="W632" s="56"/>
    </row>
    <row r="633" ht="14.25" customHeight="1">
      <c r="U633" s="56"/>
      <c r="V633" s="56"/>
      <c r="W633" s="56"/>
    </row>
    <row r="634" ht="14.25" customHeight="1">
      <c r="U634" s="56"/>
      <c r="V634" s="56"/>
      <c r="W634" s="56"/>
    </row>
    <row r="635" ht="14.25" customHeight="1">
      <c r="U635" s="56"/>
      <c r="V635" s="56"/>
      <c r="W635" s="56"/>
    </row>
    <row r="636" ht="14.25" customHeight="1">
      <c r="U636" s="56"/>
      <c r="V636" s="56"/>
      <c r="W636" s="56"/>
    </row>
    <row r="637" ht="14.25" customHeight="1">
      <c r="U637" s="56"/>
      <c r="V637" s="56"/>
      <c r="W637" s="56"/>
    </row>
    <row r="638" ht="14.25" customHeight="1">
      <c r="U638" s="56"/>
      <c r="V638" s="56"/>
      <c r="W638" s="56"/>
    </row>
    <row r="639" ht="14.25" customHeight="1">
      <c r="U639" s="56"/>
      <c r="V639" s="56"/>
      <c r="W639" s="56"/>
    </row>
    <row r="640" ht="14.25" customHeight="1">
      <c r="U640" s="56"/>
      <c r="V640" s="56"/>
      <c r="W640" s="56"/>
    </row>
    <row r="641" ht="14.25" customHeight="1">
      <c r="U641" s="56"/>
      <c r="V641" s="56"/>
      <c r="W641" s="56"/>
    </row>
    <row r="642" ht="14.25" customHeight="1">
      <c r="U642" s="56"/>
      <c r="V642" s="56"/>
      <c r="W642" s="56"/>
    </row>
    <row r="643" ht="14.25" customHeight="1">
      <c r="U643" s="56"/>
      <c r="V643" s="56"/>
      <c r="W643" s="56"/>
    </row>
    <row r="644" ht="14.25" customHeight="1">
      <c r="U644" s="56"/>
      <c r="V644" s="56"/>
      <c r="W644" s="56"/>
    </row>
    <row r="645" ht="14.25" customHeight="1">
      <c r="U645" s="56"/>
      <c r="V645" s="56"/>
      <c r="W645" s="56"/>
    </row>
    <row r="646" ht="14.25" customHeight="1">
      <c r="U646" s="56"/>
      <c r="V646" s="56"/>
      <c r="W646" s="56"/>
    </row>
    <row r="647" ht="14.25" customHeight="1">
      <c r="U647" s="56"/>
      <c r="V647" s="56"/>
      <c r="W647" s="56"/>
    </row>
    <row r="648" ht="14.25" customHeight="1">
      <c r="U648" s="56"/>
      <c r="V648" s="56"/>
      <c r="W648" s="56"/>
    </row>
    <row r="649" ht="14.25" customHeight="1">
      <c r="U649" s="56"/>
      <c r="V649" s="56"/>
      <c r="W649" s="56"/>
    </row>
    <row r="650" ht="14.25" customHeight="1">
      <c r="U650" s="56"/>
      <c r="V650" s="56"/>
      <c r="W650" s="56"/>
    </row>
    <row r="651" ht="14.25" customHeight="1">
      <c r="U651" s="56"/>
      <c r="V651" s="56"/>
      <c r="W651" s="56"/>
    </row>
    <row r="652" ht="14.25" customHeight="1">
      <c r="U652" s="56"/>
      <c r="V652" s="56"/>
      <c r="W652" s="56"/>
    </row>
    <row r="653" ht="14.25" customHeight="1">
      <c r="U653" s="56"/>
      <c r="V653" s="56"/>
      <c r="W653" s="56"/>
    </row>
    <row r="654" ht="14.25" customHeight="1">
      <c r="U654" s="56"/>
      <c r="V654" s="56"/>
      <c r="W654" s="56"/>
    </row>
    <row r="655" ht="14.25" customHeight="1">
      <c r="U655" s="56"/>
      <c r="V655" s="56"/>
      <c r="W655" s="56"/>
    </row>
    <row r="656" ht="14.25" customHeight="1">
      <c r="U656" s="56"/>
      <c r="V656" s="56"/>
      <c r="W656" s="56"/>
    </row>
    <row r="657" ht="14.25" customHeight="1">
      <c r="U657" s="56"/>
      <c r="V657" s="56"/>
      <c r="W657" s="56"/>
    </row>
    <row r="658" ht="14.25" customHeight="1">
      <c r="U658" s="56"/>
      <c r="V658" s="56"/>
      <c r="W658" s="56"/>
    </row>
    <row r="659" ht="14.25" customHeight="1">
      <c r="U659" s="56"/>
      <c r="V659" s="56"/>
      <c r="W659" s="56"/>
    </row>
    <row r="660" ht="14.25" customHeight="1">
      <c r="U660" s="56"/>
      <c r="V660" s="56"/>
      <c r="W660" s="56"/>
    </row>
    <row r="661" ht="14.25" customHeight="1">
      <c r="U661" s="56"/>
      <c r="V661" s="56"/>
      <c r="W661" s="56"/>
    </row>
    <row r="662" ht="14.25" customHeight="1">
      <c r="U662" s="56"/>
      <c r="V662" s="56"/>
      <c r="W662" s="56"/>
    </row>
    <row r="663" ht="14.25" customHeight="1">
      <c r="U663" s="56"/>
      <c r="V663" s="56"/>
      <c r="W663" s="56"/>
    </row>
    <row r="664" ht="14.25" customHeight="1">
      <c r="U664" s="56"/>
      <c r="V664" s="56"/>
      <c r="W664" s="56"/>
    </row>
    <row r="665" ht="14.25" customHeight="1">
      <c r="U665" s="56"/>
      <c r="V665" s="56"/>
      <c r="W665" s="56"/>
    </row>
    <row r="666" ht="14.25" customHeight="1">
      <c r="U666" s="56"/>
      <c r="V666" s="56"/>
      <c r="W666" s="56"/>
    </row>
    <row r="667" ht="14.25" customHeight="1">
      <c r="U667" s="56"/>
      <c r="V667" s="56"/>
      <c r="W667" s="56"/>
    </row>
    <row r="668" ht="14.25" customHeight="1">
      <c r="U668" s="56"/>
      <c r="V668" s="56"/>
      <c r="W668" s="56"/>
    </row>
    <row r="669" ht="14.25" customHeight="1">
      <c r="U669" s="56"/>
      <c r="V669" s="56"/>
      <c r="W669" s="56"/>
    </row>
    <row r="670" ht="14.25" customHeight="1">
      <c r="U670" s="56"/>
      <c r="V670" s="56"/>
      <c r="W670" s="56"/>
    </row>
    <row r="671" ht="14.25" customHeight="1">
      <c r="U671" s="56"/>
      <c r="V671" s="56"/>
      <c r="W671" s="56"/>
    </row>
    <row r="672" ht="14.25" customHeight="1">
      <c r="U672" s="56"/>
      <c r="V672" s="56"/>
      <c r="W672" s="56"/>
    </row>
    <row r="673" ht="14.25" customHeight="1">
      <c r="U673" s="56"/>
      <c r="V673" s="56"/>
      <c r="W673" s="56"/>
    </row>
    <row r="674" ht="14.25" customHeight="1">
      <c r="U674" s="56"/>
      <c r="V674" s="56"/>
      <c r="W674" s="56"/>
    </row>
    <row r="675" ht="14.25" customHeight="1">
      <c r="U675" s="56"/>
      <c r="V675" s="56"/>
      <c r="W675" s="56"/>
    </row>
    <row r="676" ht="14.25" customHeight="1">
      <c r="U676" s="56"/>
      <c r="V676" s="56"/>
      <c r="W676" s="56"/>
    </row>
    <row r="677" ht="14.25" customHeight="1">
      <c r="U677" s="56"/>
      <c r="V677" s="56"/>
      <c r="W677" s="56"/>
    </row>
    <row r="678" ht="14.25" customHeight="1">
      <c r="U678" s="56"/>
      <c r="V678" s="56"/>
      <c r="W678" s="56"/>
    </row>
    <row r="679" ht="14.25" customHeight="1">
      <c r="U679" s="56"/>
      <c r="V679" s="56"/>
      <c r="W679" s="56"/>
    </row>
    <row r="680" ht="14.25" customHeight="1">
      <c r="U680" s="56"/>
      <c r="V680" s="56"/>
      <c r="W680" s="56"/>
    </row>
    <row r="681" ht="14.25" customHeight="1">
      <c r="U681" s="56"/>
      <c r="V681" s="56"/>
      <c r="W681" s="56"/>
    </row>
    <row r="682" ht="14.25" customHeight="1">
      <c r="U682" s="56"/>
      <c r="V682" s="56"/>
      <c r="W682" s="56"/>
    </row>
    <row r="683" ht="14.25" customHeight="1">
      <c r="U683" s="56"/>
      <c r="V683" s="56"/>
      <c r="W683" s="56"/>
    </row>
    <row r="684" ht="14.25" customHeight="1">
      <c r="U684" s="56"/>
      <c r="V684" s="56"/>
      <c r="W684" s="56"/>
    </row>
    <row r="685" ht="14.25" customHeight="1">
      <c r="U685" s="56"/>
      <c r="V685" s="56"/>
      <c r="W685" s="56"/>
    </row>
    <row r="686" ht="14.25" customHeight="1">
      <c r="U686" s="56"/>
      <c r="V686" s="56"/>
      <c r="W686" s="56"/>
    </row>
    <row r="687" ht="14.25" customHeight="1">
      <c r="U687" s="56"/>
      <c r="V687" s="56"/>
      <c r="W687" s="56"/>
    </row>
    <row r="688" ht="14.25" customHeight="1">
      <c r="U688" s="56"/>
      <c r="V688" s="56"/>
      <c r="W688" s="56"/>
    </row>
    <row r="689" ht="14.25" customHeight="1">
      <c r="U689" s="56"/>
      <c r="V689" s="56"/>
      <c r="W689" s="56"/>
    </row>
    <row r="690" ht="14.25" customHeight="1">
      <c r="U690" s="56"/>
      <c r="V690" s="56"/>
      <c r="W690" s="56"/>
    </row>
    <row r="691" ht="14.25" customHeight="1">
      <c r="U691" s="56"/>
      <c r="V691" s="56"/>
      <c r="W691" s="56"/>
    </row>
    <row r="692" ht="14.25" customHeight="1">
      <c r="U692" s="56"/>
      <c r="V692" s="56"/>
      <c r="W692" s="56"/>
    </row>
    <row r="693" ht="14.25" customHeight="1">
      <c r="U693" s="56"/>
      <c r="V693" s="56"/>
      <c r="W693" s="56"/>
    </row>
    <row r="694" ht="14.25" customHeight="1">
      <c r="U694" s="56"/>
      <c r="V694" s="56"/>
      <c r="W694" s="56"/>
    </row>
    <row r="695" ht="14.25" customHeight="1">
      <c r="U695" s="56"/>
      <c r="V695" s="56"/>
      <c r="W695" s="56"/>
    </row>
    <row r="696" ht="14.25" customHeight="1">
      <c r="U696" s="56"/>
      <c r="V696" s="56"/>
      <c r="W696" s="56"/>
    </row>
    <row r="697" ht="14.25" customHeight="1">
      <c r="U697" s="56"/>
      <c r="V697" s="56"/>
      <c r="W697" s="56"/>
    </row>
    <row r="698" ht="14.25" customHeight="1">
      <c r="U698" s="56"/>
      <c r="V698" s="56"/>
      <c r="W698" s="56"/>
    </row>
    <row r="699" ht="14.25" customHeight="1">
      <c r="U699" s="56"/>
      <c r="V699" s="56"/>
      <c r="W699" s="56"/>
    </row>
    <row r="700" ht="14.25" customHeight="1">
      <c r="U700" s="56"/>
      <c r="V700" s="56"/>
      <c r="W700" s="56"/>
    </row>
    <row r="701" ht="14.25" customHeight="1">
      <c r="U701" s="56"/>
      <c r="V701" s="56"/>
      <c r="W701" s="56"/>
    </row>
    <row r="702" ht="14.25" customHeight="1">
      <c r="U702" s="56"/>
      <c r="V702" s="56"/>
      <c r="W702" s="56"/>
    </row>
    <row r="703" ht="14.25" customHeight="1">
      <c r="U703" s="56"/>
      <c r="V703" s="56"/>
      <c r="W703" s="56"/>
    </row>
    <row r="704" ht="14.25" customHeight="1">
      <c r="U704" s="56"/>
      <c r="V704" s="56"/>
      <c r="W704" s="56"/>
    </row>
    <row r="705" ht="14.25" customHeight="1">
      <c r="U705" s="56"/>
      <c r="V705" s="56"/>
      <c r="W705" s="56"/>
    </row>
    <row r="706" ht="14.25" customHeight="1">
      <c r="U706" s="56"/>
      <c r="V706" s="56"/>
      <c r="W706" s="56"/>
    </row>
    <row r="707" ht="14.25" customHeight="1">
      <c r="U707" s="56"/>
      <c r="V707" s="56"/>
      <c r="W707" s="56"/>
    </row>
    <row r="708" ht="14.25" customHeight="1">
      <c r="U708" s="56"/>
      <c r="V708" s="56"/>
      <c r="W708" s="56"/>
    </row>
    <row r="709" ht="14.25" customHeight="1">
      <c r="U709" s="56"/>
      <c r="V709" s="56"/>
      <c r="W709" s="56"/>
    </row>
    <row r="710" ht="14.25" customHeight="1">
      <c r="U710" s="56"/>
      <c r="V710" s="56"/>
      <c r="W710" s="56"/>
    </row>
    <row r="711" ht="14.25" customHeight="1">
      <c r="U711" s="56"/>
      <c r="V711" s="56"/>
      <c r="W711" s="56"/>
    </row>
    <row r="712" ht="14.25" customHeight="1">
      <c r="U712" s="56"/>
      <c r="V712" s="56"/>
      <c r="W712" s="56"/>
    </row>
    <row r="713" ht="14.25" customHeight="1">
      <c r="U713" s="56"/>
      <c r="V713" s="56"/>
      <c r="W713" s="56"/>
    </row>
    <row r="714" ht="14.25" customHeight="1">
      <c r="U714" s="56"/>
      <c r="V714" s="56"/>
      <c r="W714" s="56"/>
    </row>
    <row r="715" ht="14.25" customHeight="1">
      <c r="U715" s="56"/>
      <c r="V715" s="56"/>
      <c r="W715" s="56"/>
    </row>
    <row r="716" ht="14.25" customHeight="1">
      <c r="U716" s="56"/>
      <c r="V716" s="56"/>
      <c r="W716" s="56"/>
    </row>
    <row r="717" ht="14.25" customHeight="1">
      <c r="U717" s="56"/>
      <c r="V717" s="56"/>
      <c r="W717" s="56"/>
    </row>
    <row r="718" ht="14.25" customHeight="1">
      <c r="U718" s="56"/>
      <c r="V718" s="56"/>
      <c r="W718" s="56"/>
    </row>
    <row r="719" ht="14.25" customHeight="1">
      <c r="U719" s="56"/>
      <c r="V719" s="56"/>
      <c r="W719" s="56"/>
    </row>
    <row r="720" ht="14.25" customHeight="1">
      <c r="U720" s="56"/>
      <c r="V720" s="56"/>
      <c r="W720" s="56"/>
    </row>
    <row r="721" ht="14.25" customHeight="1">
      <c r="U721" s="56"/>
      <c r="V721" s="56"/>
      <c r="W721" s="56"/>
    </row>
    <row r="722" ht="14.25" customHeight="1">
      <c r="U722" s="56"/>
      <c r="V722" s="56"/>
      <c r="W722" s="56"/>
    </row>
    <row r="723" ht="14.25" customHeight="1">
      <c r="U723" s="56"/>
      <c r="V723" s="56"/>
      <c r="W723" s="56"/>
    </row>
    <row r="724" ht="14.25" customHeight="1">
      <c r="U724" s="56"/>
      <c r="V724" s="56"/>
      <c r="W724" s="56"/>
    </row>
    <row r="725" ht="14.25" customHeight="1">
      <c r="U725" s="56"/>
      <c r="V725" s="56"/>
      <c r="W725" s="56"/>
    </row>
    <row r="726" ht="14.25" customHeight="1">
      <c r="U726" s="56"/>
      <c r="V726" s="56"/>
      <c r="W726" s="56"/>
    </row>
    <row r="727" ht="14.25" customHeight="1">
      <c r="U727" s="56"/>
      <c r="V727" s="56"/>
      <c r="W727" s="56"/>
    </row>
    <row r="728" ht="14.25" customHeight="1">
      <c r="U728" s="56"/>
      <c r="V728" s="56"/>
      <c r="W728" s="56"/>
    </row>
    <row r="729" ht="14.25" customHeight="1">
      <c r="U729" s="56"/>
      <c r="V729" s="56"/>
      <c r="W729" s="56"/>
    </row>
    <row r="730" ht="14.25" customHeight="1">
      <c r="U730" s="56"/>
      <c r="V730" s="56"/>
      <c r="W730" s="56"/>
    </row>
    <row r="731" ht="14.25" customHeight="1">
      <c r="U731" s="56"/>
      <c r="V731" s="56"/>
      <c r="W731" s="56"/>
    </row>
    <row r="732" ht="14.25" customHeight="1">
      <c r="U732" s="56"/>
      <c r="V732" s="56"/>
      <c r="W732" s="56"/>
    </row>
    <row r="733" ht="14.25" customHeight="1">
      <c r="U733" s="56"/>
      <c r="V733" s="56"/>
      <c r="W733" s="56"/>
    </row>
    <row r="734" ht="14.25" customHeight="1">
      <c r="U734" s="56"/>
      <c r="V734" s="56"/>
      <c r="W734" s="56"/>
    </row>
    <row r="735" ht="14.25" customHeight="1">
      <c r="U735" s="56"/>
      <c r="V735" s="56"/>
      <c r="W735" s="56"/>
    </row>
    <row r="736" ht="14.25" customHeight="1">
      <c r="U736" s="56"/>
      <c r="V736" s="56"/>
      <c r="W736" s="56"/>
    </row>
    <row r="737" ht="14.25" customHeight="1">
      <c r="U737" s="56"/>
      <c r="V737" s="56"/>
      <c r="W737" s="56"/>
    </row>
    <row r="738" ht="14.25" customHeight="1">
      <c r="U738" s="56"/>
      <c r="V738" s="56"/>
      <c r="W738" s="56"/>
    </row>
    <row r="739" ht="14.25" customHeight="1">
      <c r="U739" s="56"/>
      <c r="V739" s="56"/>
      <c r="W739" s="56"/>
    </row>
    <row r="740" ht="14.25" customHeight="1">
      <c r="U740" s="56"/>
      <c r="V740" s="56"/>
      <c r="W740" s="56"/>
    </row>
    <row r="741" ht="14.25" customHeight="1">
      <c r="U741" s="56"/>
      <c r="V741" s="56"/>
      <c r="W741" s="56"/>
    </row>
    <row r="742" ht="14.25" customHeight="1">
      <c r="U742" s="56"/>
      <c r="V742" s="56"/>
      <c r="W742" s="56"/>
    </row>
    <row r="743" ht="14.25" customHeight="1">
      <c r="U743" s="56"/>
      <c r="V743" s="56"/>
      <c r="W743" s="56"/>
    </row>
    <row r="744" ht="14.25" customHeight="1">
      <c r="U744" s="56"/>
      <c r="V744" s="56"/>
      <c r="W744" s="56"/>
    </row>
    <row r="745" ht="14.25" customHeight="1">
      <c r="U745" s="56"/>
      <c r="V745" s="56"/>
      <c r="W745" s="56"/>
    </row>
    <row r="746" ht="14.25" customHeight="1">
      <c r="U746" s="56"/>
      <c r="V746" s="56"/>
      <c r="W746" s="56"/>
    </row>
    <row r="747" ht="14.25" customHeight="1">
      <c r="U747" s="56"/>
      <c r="V747" s="56"/>
      <c r="W747" s="56"/>
    </row>
    <row r="748" ht="14.25" customHeight="1">
      <c r="U748" s="56"/>
      <c r="V748" s="56"/>
      <c r="W748" s="56"/>
    </row>
    <row r="749" ht="14.25" customHeight="1">
      <c r="U749" s="56"/>
      <c r="V749" s="56"/>
      <c r="W749" s="56"/>
    </row>
    <row r="750" ht="14.25" customHeight="1">
      <c r="U750" s="56"/>
      <c r="V750" s="56"/>
      <c r="W750" s="56"/>
    </row>
    <row r="751" ht="14.25" customHeight="1">
      <c r="U751" s="56"/>
      <c r="V751" s="56"/>
      <c r="W751" s="56"/>
    </row>
    <row r="752" ht="14.25" customHeight="1">
      <c r="U752" s="56"/>
      <c r="V752" s="56"/>
      <c r="W752" s="56"/>
    </row>
    <row r="753" ht="14.25" customHeight="1">
      <c r="U753" s="56"/>
      <c r="V753" s="56"/>
      <c r="W753" s="56"/>
    </row>
    <row r="754" ht="14.25" customHeight="1">
      <c r="U754" s="56"/>
      <c r="V754" s="56"/>
      <c r="W754" s="56"/>
    </row>
    <row r="755" ht="14.25" customHeight="1">
      <c r="U755" s="56"/>
      <c r="V755" s="56"/>
      <c r="W755" s="56"/>
    </row>
    <row r="756" ht="14.25" customHeight="1">
      <c r="U756" s="56"/>
      <c r="V756" s="56"/>
      <c r="W756" s="56"/>
    </row>
    <row r="757" ht="14.25" customHeight="1">
      <c r="U757" s="56"/>
      <c r="V757" s="56"/>
      <c r="W757" s="56"/>
    </row>
    <row r="758" ht="14.25" customHeight="1">
      <c r="U758" s="56"/>
      <c r="V758" s="56"/>
      <c r="W758" s="56"/>
    </row>
    <row r="759" ht="14.25" customHeight="1">
      <c r="U759" s="56"/>
      <c r="V759" s="56"/>
      <c r="W759" s="56"/>
    </row>
    <row r="760" ht="14.25" customHeight="1">
      <c r="U760" s="56"/>
      <c r="V760" s="56"/>
      <c r="W760" s="56"/>
    </row>
    <row r="761" ht="14.25" customHeight="1">
      <c r="U761" s="56"/>
      <c r="V761" s="56"/>
      <c r="W761" s="56"/>
    </row>
    <row r="762" ht="14.25" customHeight="1">
      <c r="U762" s="56"/>
      <c r="V762" s="56"/>
      <c r="W762" s="56"/>
    </row>
    <row r="763" ht="14.25" customHeight="1">
      <c r="U763" s="56"/>
      <c r="V763" s="56"/>
      <c r="W763" s="56"/>
    </row>
    <row r="764" ht="14.25" customHeight="1">
      <c r="U764" s="56"/>
      <c r="V764" s="56"/>
      <c r="W764" s="56"/>
    </row>
    <row r="765" ht="14.25" customHeight="1">
      <c r="U765" s="56"/>
      <c r="V765" s="56"/>
      <c r="W765" s="56"/>
    </row>
    <row r="766" ht="14.25" customHeight="1">
      <c r="U766" s="56"/>
      <c r="V766" s="56"/>
      <c r="W766" s="56"/>
    </row>
    <row r="767" ht="14.25" customHeight="1">
      <c r="U767" s="56"/>
      <c r="V767" s="56"/>
      <c r="W767" s="56"/>
    </row>
    <row r="768" ht="14.25" customHeight="1">
      <c r="U768" s="56"/>
      <c r="V768" s="56"/>
      <c r="W768" s="56"/>
    </row>
    <row r="769" ht="14.25" customHeight="1">
      <c r="U769" s="56"/>
      <c r="V769" s="56"/>
      <c r="W769" s="56"/>
    </row>
    <row r="770" ht="14.25" customHeight="1">
      <c r="U770" s="56"/>
      <c r="V770" s="56"/>
      <c r="W770" s="56"/>
    </row>
    <row r="771" ht="14.25" customHeight="1">
      <c r="U771" s="56"/>
      <c r="V771" s="56"/>
      <c r="W771" s="56"/>
    </row>
    <row r="772" ht="14.25" customHeight="1">
      <c r="U772" s="56"/>
      <c r="V772" s="56"/>
      <c r="W772" s="56"/>
    </row>
    <row r="773" ht="14.25" customHeight="1">
      <c r="U773" s="56"/>
      <c r="V773" s="56"/>
      <c r="W773" s="56"/>
    </row>
    <row r="774" ht="14.25" customHeight="1">
      <c r="U774" s="56"/>
      <c r="V774" s="56"/>
      <c r="W774" s="56"/>
    </row>
    <row r="775" ht="14.25" customHeight="1">
      <c r="U775" s="56"/>
      <c r="V775" s="56"/>
      <c r="W775" s="56"/>
    </row>
    <row r="776" ht="14.25" customHeight="1">
      <c r="U776" s="56"/>
      <c r="V776" s="56"/>
      <c r="W776" s="56"/>
    </row>
    <row r="777" ht="14.25" customHeight="1">
      <c r="U777" s="56"/>
      <c r="V777" s="56"/>
      <c r="W777" s="56"/>
    </row>
    <row r="778" ht="14.25" customHeight="1">
      <c r="U778" s="56"/>
      <c r="V778" s="56"/>
      <c r="W778" s="56"/>
    </row>
    <row r="779" ht="14.25" customHeight="1">
      <c r="U779" s="56"/>
      <c r="V779" s="56"/>
      <c r="W779" s="56"/>
    </row>
    <row r="780" ht="14.25" customHeight="1">
      <c r="U780" s="56"/>
      <c r="V780" s="56"/>
      <c r="W780" s="56"/>
    </row>
    <row r="781" ht="14.25" customHeight="1">
      <c r="U781" s="56"/>
      <c r="V781" s="56"/>
      <c r="W781" s="56"/>
    </row>
    <row r="782" ht="14.25" customHeight="1">
      <c r="U782" s="56"/>
      <c r="V782" s="56"/>
      <c r="W782" s="56"/>
    </row>
    <row r="783" ht="14.25" customHeight="1">
      <c r="U783" s="56"/>
      <c r="V783" s="56"/>
      <c r="W783" s="56"/>
    </row>
    <row r="784" ht="14.25" customHeight="1">
      <c r="U784" s="56"/>
      <c r="V784" s="56"/>
      <c r="W784" s="56"/>
    </row>
    <row r="785" ht="14.25" customHeight="1">
      <c r="U785" s="56"/>
      <c r="V785" s="56"/>
      <c r="W785" s="56"/>
    </row>
    <row r="786" ht="14.25" customHeight="1">
      <c r="U786" s="56"/>
      <c r="V786" s="56"/>
      <c r="W786" s="56"/>
    </row>
    <row r="787" ht="14.25" customHeight="1">
      <c r="U787" s="56"/>
      <c r="V787" s="56"/>
      <c r="W787" s="56"/>
    </row>
    <row r="788" ht="14.25" customHeight="1">
      <c r="U788" s="56"/>
      <c r="V788" s="56"/>
      <c r="W788" s="56"/>
    </row>
    <row r="789" ht="14.25" customHeight="1">
      <c r="U789" s="56"/>
      <c r="V789" s="56"/>
      <c r="W789" s="56"/>
    </row>
    <row r="790" ht="14.25" customHeight="1">
      <c r="U790" s="56"/>
      <c r="V790" s="56"/>
      <c r="W790" s="56"/>
    </row>
    <row r="791" ht="14.25" customHeight="1">
      <c r="U791" s="56"/>
      <c r="V791" s="56"/>
      <c r="W791" s="56"/>
    </row>
    <row r="792" ht="14.25" customHeight="1">
      <c r="U792" s="56"/>
      <c r="V792" s="56"/>
      <c r="W792" s="56"/>
    </row>
    <row r="793" ht="14.25" customHeight="1">
      <c r="U793" s="56"/>
      <c r="V793" s="56"/>
      <c r="W793" s="56"/>
    </row>
    <row r="794" ht="14.25" customHeight="1">
      <c r="U794" s="56"/>
      <c r="V794" s="56"/>
      <c r="W794" s="56"/>
    </row>
    <row r="795" ht="14.25" customHeight="1">
      <c r="U795" s="56"/>
      <c r="V795" s="56"/>
      <c r="W795" s="56"/>
    </row>
    <row r="796" ht="14.25" customHeight="1">
      <c r="U796" s="56"/>
      <c r="V796" s="56"/>
      <c r="W796" s="56"/>
    </row>
    <row r="797" ht="14.25" customHeight="1">
      <c r="U797" s="56"/>
      <c r="V797" s="56"/>
      <c r="W797" s="56"/>
    </row>
    <row r="798" ht="14.25" customHeight="1">
      <c r="U798" s="56"/>
      <c r="V798" s="56"/>
      <c r="W798" s="56"/>
    </row>
    <row r="799" ht="14.25" customHeight="1">
      <c r="U799" s="56"/>
      <c r="V799" s="56"/>
      <c r="W799" s="56"/>
    </row>
    <row r="800" ht="14.25" customHeight="1">
      <c r="U800" s="56"/>
      <c r="V800" s="56"/>
      <c r="W800" s="56"/>
    </row>
    <row r="801" ht="14.25" customHeight="1">
      <c r="U801" s="56"/>
      <c r="V801" s="56"/>
      <c r="W801" s="56"/>
    </row>
    <row r="802" ht="14.25" customHeight="1">
      <c r="U802" s="56"/>
      <c r="V802" s="56"/>
      <c r="W802" s="56"/>
    </row>
    <row r="803" ht="14.25" customHeight="1">
      <c r="U803" s="56"/>
      <c r="V803" s="56"/>
      <c r="W803" s="56"/>
    </row>
    <row r="804" ht="14.25" customHeight="1">
      <c r="U804" s="56"/>
      <c r="V804" s="56"/>
      <c r="W804" s="56"/>
    </row>
    <row r="805" ht="14.25" customHeight="1">
      <c r="U805" s="56"/>
      <c r="V805" s="56"/>
      <c r="W805" s="56"/>
    </row>
    <row r="806" ht="14.25" customHeight="1">
      <c r="U806" s="56"/>
      <c r="V806" s="56"/>
      <c r="W806" s="56"/>
    </row>
    <row r="807" ht="14.25" customHeight="1">
      <c r="U807" s="56"/>
      <c r="V807" s="56"/>
      <c r="W807" s="56"/>
    </row>
    <row r="808" ht="14.25" customHeight="1">
      <c r="U808" s="56"/>
      <c r="V808" s="56"/>
      <c r="W808" s="56"/>
    </row>
    <row r="809" ht="14.25" customHeight="1">
      <c r="U809" s="56"/>
      <c r="V809" s="56"/>
      <c r="W809" s="56"/>
    </row>
    <row r="810" ht="14.25" customHeight="1">
      <c r="U810" s="56"/>
      <c r="V810" s="56"/>
      <c r="W810" s="56"/>
    </row>
    <row r="811" ht="14.25" customHeight="1">
      <c r="U811" s="56"/>
      <c r="V811" s="56"/>
      <c r="W811" s="56"/>
    </row>
    <row r="812" ht="14.25" customHeight="1">
      <c r="U812" s="56"/>
      <c r="V812" s="56"/>
      <c r="W812" s="56"/>
    </row>
    <row r="813" ht="14.25" customHeight="1">
      <c r="U813" s="56"/>
      <c r="V813" s="56"/>
      <c r="W813" s="56"/>
    </row>
    <row r="814" ht="14.25" customHeight="1">
      <c r="U814" s="56"/>
      <c r="V814" s="56"/>
      <c r="W814" s="56"/>
    </row>
    <row r="815" ht="14.25" customHeight="1">
      <c r="U815" s="56"/>
      <c r="V815" s="56"/>
      <c r="W815" s="56"/>
    </row>
    <row r="816" ht="14.25" customHeight="1">
      <c r="U816" s="56"/>
      <c r="V816" s="56"/>
      <c r="W816" s="56"/>
    </row>
    <row r="817" ht="14.25" customHeight="1">
      <c r="U817" s="56"/>
      <c r="V817" s="56"/>
      <c r="W817" s="56"/>
    </row>
    <row r="818" ht="14.25" customHeight="1">
      <c r="U818" s="56"/>
      <c r="V818" s="56"/>
      <c r="W818" s="56"/>
    </row>
    <row r="819" ht="14.25" customHeight="1">
      <c r="U819" s="56"/>
      <c r="V819" s="56"/>
      <c r="W819" s="56"/>
    </row>
    <row r="820" ht="14.25" customHeight="1">
      <c r="U820" s="56"/>
      <c r="V820" s="56"/>
      <c r="W820" s="56"/>
    </row>
    <row r="821" ht="14.25" customHeight="1">
      <c r="U821" s="56"/>
      <c r="V821" s="56"/>
      <c r="W821" s="56"/>
    </row>
    <row r="822" ht="14.25" customHeight="1">
      <c r="U822" s="56"/>
      <c r="V822" s="56"/>
      <c r="W822" s="56"/>
    </row>
    <row r="823" ht="14.25" customHeight="1">
      <c r="U823" s="56"/>
      <c r="V823" s="56"/>
      <c r="W823" s="56"/>
    </row>
    <row r="824" ht="14.25" customHeight="1">
      <c r="U824" s="56"/>
      <c r="V824" s="56"/>
      <c r="W824" s="56"/>
    </row>
    <row r="825" ht="14.25" customHeight="1">
      <c r="U825" s="56"/>
      <c r="V825" s="56"/>
      <c r="W825" s="56"/>
    </row>
    <row r="826" ht="14.25" customHeight="1">
      <c r="U826" s="56"/>
      <c r="V826" s="56"/>
      <c r="W826" s="56"/>
    </row>
    <row r="827" ht="14.25" customHeight="1">
      <c r="U827" s="56"/>
      <c r="V827" s="56"/>
      <c r="W827" s="56"/>
    </row>
    <row r="828" ht="14.25" customHeight="1">
      <c r="U828" s="56"/>
      <c r="V828" s="56"/>
      <c r="W828" s="56"/>
    </row>
    <row r="829" ht="14.25" customHeight="1">
      <c r="U829" s="56"/>
      <c r="V829" s="56"/>
      <c r="W829" s="56"/>
    </row>
    <row r="830" ht="14.25" customHeight="1">
      <c r="U830" s="56"/>
      <c r="V830" s="56"/>
      <c r="W830" s="56"/>
    </row>
    <row r="831" ht="14.25" customHeight="1">
      <c r="U831" s="56"/>
      <c r="V831" s="56"/>
      <c r="W831" s="56"/>
    </row>
    <row r="832" ht="14.25" customHeight="1">
      <c r="U832" s="56"/>
      <c r="V832" s="56"/>
      <c r="W832" s="56"/>
    </row>
    <row r="833" ht="14.25" customHeight="1">
      <c r="U833" s="56"/>
      <c r="V833" s="56"/>
      <c r="W833" s="56"/>
    </row>
    <row r="834" ht="14.25" customHeight="1">
      <c r="U834" s="56"/>
      <c r="V834" s="56"/>
      <c r="W834" s="56"/>
    </row>
    <row r="835" ht="14.25" customHeight="1">
      <c r="U835" s="56"/>
      <c r="V835" s="56"/>
      <c r="W835" s="56"/>
    </row>
    <row r="836" ht="14.25" customHeight="1">
      <c r="U836" s="56"/>
      <c r="V836" s="56"/>
      <c r="W836" s="56"/>
    </row>
    <row r="837" ht="14.25" customHeight="1">
      <c r="U837" s="56"/>
      <c r="V837" s="56"/>
      <c r="W837" s="56"/>
    </row>
    <row r="838" ht="14.25" customHeight="1">
      <c r="U838" s="56"/>
      <c r="V838" s="56"/>
      <c r="W838" s="56"/>
    </row>
    <row r="839" ht="14.25" customHeight="1">
      <c r="U839" s="56"/>
      <c r="V839" s="56"/>
      <c r="W839" s="56"/>
    </row>
    <row r="840" ht="14.25" customHeight="1">
      <c r="U840" s="56"/>
      <c r="V840" s="56"/>
      <c r="W840" s="56"/>
    </row>
    <row r="841" ht="14.25" customHeight="1">
      <c r="U841" s="56"/>
      <c r="V841" s="56"/>
      <c r="W841" s="56"/>
    </row>
    <row r="842" ht="14.25" customHeight="1">
      <c r="U842" s="56"/>
      <c r="V842" s="56"/>
      <c r="W842" s="56"/>
    </row>
    <row r="843" ht="14.25" customHeight="1">
      <c r="U843" s="56"/>
      <c r="V843" s="56"/>
      <c r="W843" s="56"/>
    </row>
    <row r="844" ht="14.25" customHeight="1">
      <c r="U844" s="56"/>
      <c r="V844" s="56"/>
      <c r="W844" s="56"/>
    </row>
    <row r="845" ht="14.25" customHeight="1">
      <c r="U845" s="56"/>
      <c r="V845" s="56"/>
      <c r="W845" s="56"/>
    </row>
    <row r="846" ht="14.25" customHeight="1">
      <c r="U846" s="56"/>
      <c r="V846" s="56"/>
      <c r="W846" s="56"/>
    </row>
    <row r="847" ht="14.25" customHeight="1">
      <c r="U847" s="56"/>
      <c r="V847" s="56"/>
      <c r="W847" s="56"/>
    </row>
    <row r="848" ht="14.25" customHeight="1">
      <c r="U848" s="56"/>
      <c r="V848" s="56"/>
      <c r="W848" s="56"/>
    </row>
    <row r="849" ht="14.25" customHeight="1">
      <c r="U849" s="56"/>
      <c r="V849" s="56"/>
      <c r="W849" s="56"/>
    </row>
    <row r="850" ht="14.25" customHeight="1">
      <c r="U850" s="56"/>
      <c r="V850" s="56"/>
      <c r="W850" s="56"/>
    </row>
    <row r="851" ht="14.25" customHeight="1">
      <c r="U851" s="56"/>
      <c r="V851" s="56"/>
      <c r="W851" s="56"/>
    </row>
    <row r="852" ht="14.25" customHeight="1">
      <c r="U852" s="56"/>
      <c r="V852" s="56"/>
      <c r="W852" s="56"/>
    </row>
    <row r="853" ht="14.25" customHeight="1">
      <c r="U853" s="56"/>
      <c r="V853" s="56"/>
      <c r="W853" s="56"/>
    </row>
    <row r="854" ht="14.25" customHeight="1">
      <c r="U854" s="56"/>
      <c r="V854" s="56"/>
      <c r="W854" s="56"/>
    </row>
    <row r="855" ht="14.25" customHeight="1">
      <c r="U855" s="56"/>
      <c r="V855" s="56"/>
      <c r="W855" s="56"/>
    </row>
    <row r="856" ht="14.25" customHeight="1">
      <c r="U856" s="56"/>
      <c r="V856" s="56"/>
      <c r="W856" s="56"/>
    </row>
    <row r="857" ht="14.25" customHeight="1">
      <c r="U857" s="56"/>
      <c r="V857" s="56"/>
      <c r="W857" s="56"/>
    </row>
    <row r="858" ht="14.25" customHeight="1">
      <c r="U858" s="56"/>
      <c r="V858" s="56"/>
      <c r="W858" s="56"/>
    </row>
    <row r="859" ht="14.25" customHeight="1">
      <c r="U859" s="56"/>
      <c r="V859" s="56"/>
      <c r="W859" s="56"/>
    </row>
    <row r="860" ht="14.25" customHeight="1">
      <c r="U860" s="56"/>
      <c r="V860" s="56"/>
      <c r="W860" s="56"/>
    </row>
    <row r="861" ht="14.25" customHeight="1">
      <c r="U861" s="56"/>
      <c r="V861" s="56"/>
      <c r="W861" s="56"/>
    </row>
    <row r="862" ht="14.25" customHeight="1">
      <c r="U862" s="56"/>
      <c r="V862" s="56"/>
      <c r="W862" s="56"/>
    </row>
    <row r="863" ht="14.25" customHeight="1">
      <c r="U863" s="56"/>
      <c r="V863" s="56"/>
      <c r="W863" s="56"/>
    </row>
    <row r="864" ht="14.25" customHeight="1">
      <c r="U864" s="56"/>
      <c r="V864" s="56"/>
      <c r="W864" s="56"/>
    </row>
    <row r="865" ht="14.25" customHeight="1">
      <c r="U865" s="56"/>
      <c r="V865" s="56"/>
      <c r="W865" s="56"/>
    </row>
    <row r="866" ht="14.25" customHeight="1">
      <c r="U866" s="56"/>
      <c r="V866" s="56"/>
      <c r="W866" s="56"/>
    </row>
    <row r="867" ht="14.25" customHeight="1">
      <c r="U867" s="56"/>
      <c r="V867" s="56"/>
      <c r="W867" s="56"/>
    </row>
    <row r="868" ht="14.25" customHeight="1">
      <c r="U868" s="56"/>
      <c r="V868" s="56"/>
      <c r="W868" s="56"/>
    </row>
    <row r="869" ht="14.25" customHeight="1">
      <c r="U869" s="56"/>
      <c r="V869" s="56"/>
      <c r="W869" s="56"/>
    </row>
    <row r="870" ht="14.25" customHeight="1">
      <c r="U870" s="56"/>
      <c r="V870" s="56"/>
      <c r="W870" s="56"/>
    </row>
    <row r="871" ht="14.25" customHeight="1">
      <c r="U871" s="56"/>
      <c r="V871" s="56"/>
      <c r="W871" s="56"/>
    </row>
    <row r="872" ht="14.25" customHeight="1">
      <c r="U872" s="56"/>
      <c r="V872" s="56"/>
      <c r="W872" s="56"/>
    </row>
    <row r="873" ht="14.25" customHeight="1">
      <c r="U873" s="56"/>
      <c r="V873" s="56"/>
      <c r="W873" s="56"/>
    </row>
    <row r="874" ht="14.25" customHeight="1">
      <c r="U874" s="56"/>
      <c r="V874" s="56"/>
      <c r="W874" s="56"/>
    </row>
    <row r="875" ht="14.25" customHeight="1">
      <c r="U875" s="56"/>
      <c r="V875" s="56"/>
      <c r="W875" s="56"/>
    </row>
    <row r="876" ht="14.25" customHeight="1">
      <c r="U876" s="56"/>
      <c r="V876" s="56"/>
      <c r="W876" s="56"/>
    </row>
    <row r="877" ht="14.25" customHeight="1">
      <c r="U877" s="56"/>
      <c r="V877" s="56"/>
      <c r="W877" s="56"/>
    </row>
    <row r="878" ht="14.25" customHeight="1">
      <c r="U878" s="56"/>
      <c r="V878" s="56"/>
      <c r="W878" s="56"/>
    </row>
    <row r="879" ht="14.25" customHeight="1">
      <c r="U879" s="56"/>
      <c r="V879" s="56"/>
      <c r="W879" s="56"/>
    </row>
    <row r="880" ht="14.25" customHeight="1">
      <c r="U880" s="56"/>
      <c r="V880" s="56"/>
      <c r="W880" s="56"/>
    </row>
    <row r="881" ht="14.25" customHeight="1">
      <c r="U881" s="56"/>
      <c r="V881" s="56"/>
      <c r="W881" s="56"/>
    </row>
    <row r="882" ht="14.25" customHeight="1">
      <c r="U882" s="56"/>
      <c r="V882" s="56"/>
      <c r="W882" s="56"/>
    </row>
    <row r="883" ht="14.25" customHeight="1">
      <c r="U883" s="56"/>
      <c r="V883" s="56"/>
      <c r="W883" s="56"/>
    </row>
    <row r="884" ht="14.25" customHeight="1">
      <c r="U884" s="56"/>
      <c r="V884" s="56"/>
      <c r="W884" s="56"/>
    </row>
    <row r="885" ht="14.25" customHeight="1">
      <c r="U885" s="56"/>
      <c r="V885" s="56"/>
      <c r="W885" s="56"/>
    </row>
    <row r="886" ht="14.25" customHeight="1">
      <c r="U886" s="56"/>
      <c r="V886" s="56"/>
      <c r="W886" s="56"/>
    </row>
    <row r="887" ht="14.25" customHeight="1">
      <c r="U887" s="56"/>
      <c r="V887" s="56"/>
      <c r="W887" s="56"/>
    </row>
    <row r="888" ht="14.25" customHeight="1">
      <c r="U888" s="56"/>
      <c r="V888" s="56"/>
      <c r="W888" s="56"/>
    </row>
    <row r="889" ht="14.25" customHeight="1">
      <c r="U889" s="56"/>
      <c r="V889" s="56"/>
      <c r="W889" s="56"/>
    </row>
    <row r="890" ht="14.25" customHeight="1">
      <c r="U890" s="56"/>
      <c r="V890" s="56"/>
      <c r="W890" s="56"/>
    </row>
    <row r="891" ht="14.25" customHeight="1">
      <c r="U891" s="56"/>
      <c r="V891" s="56"/>
      <c r="W891" s="56"/>
    </row>
    <row r="892" ht="14.25" customHeight="1">
      <c r="U892" s="56"/>
      <c r="V892" s="56"/>
      <c r="W892" s="56"/>
    </row>
    <row r="893" ht="14.25" customHeight="1">
      <c r="U893" s="56"/>
      <c r="V893" s="56"/>
      <c r="W893" s="56"/>
    </row>
    <row r="894" ht="14.25" customHeight="1">
      <c r="U894" s="56"/>
      <c r="V894" s="56"/>
      <c r="W894" s="56"/>
    </row>
    <row r="895" ht="14.25" customHeight="1">
      <c r="U895" s="56"/>
      <c r="V895" s="56"/>
      <c r="W895" s="56"/>
    </row>
    <row r="896" ht="14.25" customHeight="1">
      <c r="U896" s="56"/>
      <c r="V896" s="56"/>
      <c r="W896" s="56"/>
    </row>
    <row r="897" ht="14.25" customHeight="1">
      <c r="U897" s="56"/>
      <c r="V897" s="56"/>
      <c r="W897" s="56"/>
    </row>
    <row r="898" ht="14.25" customHeight="1">
      <c r="U898" s="56"/>
      <c r="V898" s="56"/>
      <c r="W898" s="56"/>
    </row>
    <row r="899" ht="14.25" customHeight="1">
      <c r="U899" s="56"/>
      <c r="V899" s="56"/>
      <c r="W899" s="56"/>
    </row>
    <row r="900" ht="14.25" customHeight="1">
      <c r="U900" s="56"/>
      <c r="V900" s="56"/>
      <c r="W900" s="56"/>
    </row>
    <row r="901" ht="14.25" customHeight="1">
      <c r="U901" s="56"/>
      <c r="V901" s="56"/>
      <c r="W901" s="56"/>
    </row>
    <row r="902" ht="14.25" customHeight="1">
      <c r="U902" s="56"/>
      <c r="V902" s="56"/>
      <c r="W902" s="56"/>
    </row>
    <row r="903" ht="14.25" customHeight="1">
      <c r="U903" s="56"/>
      <c r="V903" s="56"/>
      <c r="W903" s="56"/>
    </row>
    <row r="904" ht="14.25" customHeight="1">
      <c r="U904" s="56"/>
      <c r="V904" s="56"/>
      <c r="W904" s="56"/>
    </row>
    <row r="905" ht="14.25" customHeight="1">
      <c r="U905" s="56"/>
      <c r="V905" s="56"/>
      <c r="W905" s="56"/>
    </row>
    <row r="906" ht="14.25" customHeight="1">
      <c r="U906" s="56"/>
      <c r="V906" s="56"/>
      <c r="W906" s="56"/>
    </row>
    <row r="907" ht="14.25" customHeight="1">
      <c r="U907" s="56"/>
      <c r="V907" s="56"/>
      <c r="W907" s="56"/>
    </row>
    <row r="908" ht="14.25" customHeight="1">
      <c r="U908" s="56"/>
      <c r="V908" s="56"/>
      <c r="W908" s="56"/>
    </row>
    <row r="909" ht="14.25" customHeight="1">
      <c r="U909" s="56"/>
      <c r="V909" s="56"/>
      <c r="W909" s="56"/>
    </row>
    <row r="910" ht="14.25" customHeight="1">
      <c r="U910" s="56"/>
      <c r="V910" s="56"/>
      <c r="W910" s="56"/>
    </row>
    <row r="911" ht="14.25" customHeight="1">
      <c r="U911" s="56"/>
      <c r="V911" s="56"/>
      <c r="W911" s="56"/>
    </row>
    <row r="912" ht="14.25" customHeight="1">
      <c r="U912" s="56"/>
      <c r="V912" s="56"/>
      <c r="W912" s="56"/>
    </row>
    <row r="913" ht="14.25" customHeight="1">
      <c r="U913" s="56"/>
      <c r="V913" s="56"/>
      <c r="W913" s="56"/>
    </row>
    <row r="914" ht="14.25" customHeight="1">
      <c r="U914" s="56"/>
      <c r="V914" s="56"/>
      <c r="W914" s="56"/>
    </row>
    <row r="915" ht="14.25" customHeight="1">
      <c r="U915" s="56"/>
      <c r="V915" s="56"/>
      <c r="W915" s="56"/>
    </row>
    <row r="916" ht="14.25" customHeight="1">
      <c r="U916" s="56"/>
      <c r="V916" s="56"/>
      <c r="W916" s="56"/>
    </row>
    <row r="917" ht="14.25" customHeight="1">
      <c r="U917" s="56"/>
      <c r="V917" s="56"/>
      <c r="W917" s="56"/>
    </row>
    <row r="918" ht="14.25" customHeight="1">
      <c r="U918" s="56"/>
      <c r="V918" s="56"/>
      <c r="W918" s="56"/>
    </row>
    <row r="919" ht="14.25" customHeight="1">
      <c r="U919" s="56"/>
      <c r="V919" s="56"/>
      <c r="W919" s="56"/>
    </row>
    <row r="920" ht="14.25" customHeight="1">
      <c r="U920" s="56"/>
      <c r="V920" s="56"/>
      <c r="W920" s="56"/>
    </row>
    <row r="921" ht="14.25" customHeight="1">
      <c r="U921" s="56"/>
      <c r="V921" s="56"/>
      <c r="W921" s="56"/>
    </row>
    <row r="922" ht="14.25" customHeight="1">
      <c r="U922" s="56"/>
      <c r="V922" s="56"/>
      <c r="W922" s="56"/>
    </row>
    <row r="923" ht="14.25" customHeight="1">
      <c r="U923" s="56"/>
      <c r="V923" s="56"/>
      <c r="W923" s="56"/>
    </row>
    <row r="924" ht="14.25" customHeight="1">
      <c r="U924" s="56"/>
      <c r="V924" s="56"/>
      <c r="W924" s="56"/>
    </row>
    <row r="925" ht="14.25" customHeight="1">
      <c r="U925" s="56"/>
      <c r="V925" s="56"/>
      <c r="W925" s="56"/>
    </row>
    <row r="926" ht="14.25" customHeight="1">
      <c r="U926" s="56"/>
      <c r="V926" s="56"/>
      <c r="W926" s="56"/>
    </row>
    <row r="927" ht="14.25" customHeight="1">
      <c r="U927" s="56"/>
      <c r="V927" s="56"/>
      <c r="W927" s="56"/>
    </row>
    <row r="928" ht="14.25" customHeight="1">
      <c r="U928" s="56"/>
      <c r="V928" s="56"/>
      <c r="W928" s="56"/>
    </row>
    <row r="929" ht="14.25" customHeight="1">
      <c r="U929" s="56"/>
      <c r="V929" s="56"/>
      <c r="W929" s="56"/>
    </row>
    <row r="930" ht="14.25" customHeight="1">
      <c r="U930" s="56"/>
      <c r="V930" s="56"/>
      <c r="W930" s="56"/>
    </row>
    <row r="931" ht="14.25" customHeight="1">
      <c r="U931" s="56"/>
      <c r="V931" s="56"/>
      <c r="W931" s="56"/>
    </row>
    <row r="932" ht="14.25" customHeight="1">
      <c r="U932" s="56"/>
      <c r="V932" s="56"/>
      <c r="W932" s="56"/>
    </row>
    <row r="933" ht="14.25" customHeight="1">
      <c r="U933" s="56"/>
      <c r="V933" s="56"/>
      <c r="W933" s="56"/>
    </row>
    <row r="934" ht="14.25" customHeight="1">
      <c r="U934" s="56"/>
      <c r="V934" s="56"/>
      <c r="W934" s="56"/>
    </row>
    <row r="935" ht="14.25" customHeight="1">
      <c r="U935" s="56"/>
      <c r="V935" s="56"/>
      <c r="W935" s="56"/>
    </row>
    <row r="936" ht="14.25" customHeight="1">
      <c r="U936" s="56"/>
      <c r="V936" s="56"/>
      <c r="W936" s="56"/>
    </row>
    <row r="937" ht="14.25" customHeight="1">
      <c r="U937" s="56"/>
      <c r="V937" s="56"/>
      <c r="W937" s="56"/>
    </row>
    <row r="938" ht="14.25" customHeight="1">
      <c r="U938" s="56"/>
      <c r="V938" s="56"/>
      <c r="W938" s="56"/>
    </row>
    <row r="939" ht="14.25" customHeight="1">
      <c r="U939" s="56"/>
      <c r="V939" s="56"/>
      <c r="W939" s="56"/>
    </row>
    <row r="940" ht="14.25" customHeight="1">
      <c r="U940" s="56"/>
      <c r="V940" s="56"/>
      <c r="W940" s="56"/>
    </row>
    <row r="941" ht="14.25" customHeight="1">
      <c r="U941" s="56"/>
      <c r="V941" s="56"/>
      <c r="W941" s="56"/>
    </row>
    <row r="942" ht="14.25" customHeight="1">
      <c r="U942" s="56"/>
      <c r="V942" s="56"/>
      <c r="W942" s="56"/>
    </row>
    <row r="943" ht="14.25" customHeight="1">
      <c r="U943" s="56"/>
      <c r="V943" s="56"/>
      <c r="W943" s="56"/>
    </row>
    <row r="944" ht="14.25" customHeight="1">
      <c r="U944" s="56"/>
      <c r="V944" s="56"/>
      <c r="W944" s="56"/>
    </row>
    <row r="945" ht="14.25" customHeight="1">
      <c r="U945" s="56"/>
      <c r="V945" s="56"/>
      <c r="W945" s="56"/>
    </row>
    <row r="946" ht="14.25" customHeight="1">
      <c r="U946" s="56"/>
      <c r="V946" s="56"/>
      <c r="W946" s="56"/>
    </row>
    <row r="947" ht="14.25" customHeight="1">
      <c r="U947" s="56"/>
      <c r="V947" s="56"/>
      <c r="W947" s="56"/>
    </row>
    <row r="948" ht="14.25" customHeight="1">
      <c r="U948" s="56"/>
      <c r="V948" s="56"/>
      <c r="W948" s="56"/>
    </row>
    <row r="949" ht="14.25" customHeight="1">
      <c r="U949" s="56"/>
      <c r="V949" s="56"/>
      <c r="W949" s="56"/>
    </row>
    <row r="950" ht="14.25" customHeight="1">
      <c r="U950" s="56"/>
      <c r="V950" s="56"/>
      <c r="W950" s="56"/>
    </row>
    <row r="951" ht="14.25" customHeight="1">
      <c r="U951" s="56"/>
      <c r="V951" s="56"/>
      <c r="W951" s="56"/>
    </row>
    <row r="952" ht="14.25" customHeight="1">
      <c r="U952" s="56"/>
      <c r="V952" s="56"/>
      <c r="W952" s="56"/>
    </row>
    <row r="953" ht="14.25" customHeight="1">
      <c r="U953" s="56"/>
      <c r="V953" s="56"/>
      <c r="W953" s="56"/>
    </row>
    <row r="954" ht="14.25" customHeight="1">
      <c r="U954" s="56"/>
      <c r="V954" s="56"/>
      <c r="W954" s="56"/>
    </row>
    <row r="955" ht="14.25" customHeight="1">
      <c r="U955" s="56"/>
      <c r="V955" s="56"/>
      <c r="W955" s="56"/>
    </row>
    <row r="956" ht="14.25" customHeight="1">
      <c r="U956" s="56"/>
      <c r="V956" s="56"/>
      <c r="W956" s="56"/>
    </row>
    <row r="957" ht="14.25" customHeight="1">
      <c r="U957" s="56"/>
      <c r="V957" s="56"/>
      <c r="W957" s="56"/>
    </row>
    <row r="958" ht="14.25" customHeight="1">
      <c r="U958" s="56"/>
      <c r="V958" s="56"/>
      <c r="W958" s="56"/>
    </row>
    <row r="959" ht="14.25" customHeight="1">
      <c r="U959" s="56"/>
      <c r="V959" s="56"/>
      <c r="W959" s="56"/>
    </row>
    <row r="960" ht="14.25" customHeight="1">
      <c r="U960" s="56"/>
      <c r="V960" s="56"/>
      <c r="W960" s="56"/>
    </row>
    <row r="961" ht="14.25" customHeight="1">
      <c r="U961" s="56"/>
      <c r="V961" s="56"/>
      <c r="W961" s="56"/>
    </row>
    <row r="962" ht="14.25" customHeight="1">
      <c r="U962" s="56"/>
      <c r="V962" s="56"/>
      <c r="W962" s="56"/>
    </row>
    <row r="963" ht="14.25" customHeight="1">
      <c r="U963" s="56"/>
      <c r="V963" s="56"/>
      <c r="W963" s="56"/>
    </row>
    <row r="964" ht="14.25" customHeight="1">
      <c r="U964" s="56"/>
      <c r="V964" s="56"/>
      <c r="W964" s="56"/>
    </row>
    <row r="965" ht="14.25" customHeight="1">
      <c r="U965" s="56"/>
      <c r="V965" s="56"/>
      <c r="W965" s="56"/>
    </row>
    <row r="966" ht="14.25" customHeight="1">
      <c r="U966" s="56"/>
      <c r="V966" s="56"/>
      <c r="W966" s="56"/>
    </row>
    <row r="967" ht="14.25" customHeight="1">
      <c r="U967" s="56"/>
      <c r="V967" s="56"/>
      <c r="W967" s="56"/>
    </row>
    <row r="968" ht="14.25" customHeight="1">
      <c r="U968" s="56"/>
      <c r="V968" s="56"/>
      <c r="W968" s="56"/>
    </row>
    <row r="969" ht="14.25" customHeight="1">
      <c r="U969" s="56"/>
      <c r="V969" s="56"/>
      <c r="W969" s="56"/>
    </row>
    <row r="970" ht="14.25" customHeight="1">
      <c r="U970" s="56"/>
      <c r="V970" s="56"/>
      <c r="W970" s="56"/>
    </row>
    <row r="971" ht="14.25" customHeight="1">
      <c r="U971" s="56"/>
      <c r="V971" s="56"/>
      <c r="W971" s="56"/>
    </row>
    <row r="972" ht="14.25" customHeight="1">
      <c r="U972" s="56"/>
      <c r="V972" s="56"/>
      <c r="W972" s="56"/>
    </row>
    <row r="973" ht="14.25" customHeight="1">
      <c r="U973" s="56"/>
      <c r="V973" s="56"/>
      <c r="W973" s="56"/>
    </row>
    <row r="974" ht="14.25" customHeight="1">
      <c r="U974" s="56"/>
      <c r="V974" s="56"/>
      <c r="W974" s="56"/>
    </row>
    <row r="975" ht="14.25" customHeight="1">
      <c r="U975" s="56"/>
      <c r="V975" s="56"/>
      <c r="W975" s="56"/>
    </row>
    <row r="976" ht="14.25" customHeight="1">
      <c r="U976" s="56"/>
      <c r="V976" s="56"/>
      <c r="W976" s="56"/>
    </row>
    <row r="977" ht="14.25" customHeight="1">
      <c r="U977" s="56"/>
      <c r="V977" s="56"/>
      <c r="W977" s="56"/>
    </row>
    <row r="978" ht="14.25" customHeight="1">
      <c r="U978" s="56"/>
      <c r="V978" s="56"/>
      <c r="W978" s="56"/>
    </row>
    <row r="979" ht="14.25" customHeight="1">
      <c r="U979" s="56"/>
      <c r="V979" s="56"/>
      <c r="W979" s="56"/>
    </row>
    <row r="980" ht="14.25" customHeight="1">
      <c r="U980" s="56"/>
      <c r="V980" s="56"/>
      <c r="W980" s="56"/>
    </row>
    <row r="981" ht="14.25" customHeight="1">
      <c r="U981" s="56"/>
      <c r="V981" s="56"/>
      <c r="W981" s="56"/>
    </row>
    <row r="982" ht="14.25" customHeight="1">
      <c r="U982" s="56"/>
      <c r="V982" s="56"/>
      <c r="W982" s="56"/>
    </row>
    <row r="983" ht="14.25" customHeight="1">
      <c r="U983" s="56"/>
      <c r="V983" s="56"/>
      <c r="W983" s="56"/>
    </row>
    <row r="984" ht="14.25" customHeight="1">
      <c r="U984" s="56"/>
      <c r="V984" s="56"/>
      <c r="W984" s="56"/>
    </row>
    <row r="985" ht="14.25" customHeight="1">
      <c r="U985" s="56"/>
      <c r="V985" s="56"/>
      <c r="W985" s="56"/>
    </row>
    <row r="986" ht="14.25" customHeight="1">
      <c r="U986" s="56"/>
      <c r="V986" s="56"/>
      <c r="W986" s="56"/>
    </row>
    <row r="987" ht="14.25" customHeight="1">
      <c r="U987" s="56"/>
      <c r="V987" s="56"/>
      <c r="W987" s="56"/>
    </row>
    <row r="988" ht="14.25" customHeight="1">
      <c r="U988" s="56"/>
      <c r="V988" s="56"/>
      <c r="W988" s="56"/>
    </row>
    <row r="989" ht="14.25" customHeight="1">
      <c r="U989" s="56"/>
      <c r="V989" s="56"/>
      <c r="W989" s="56"/>
    </row>
    <row r="990" ht="14.25" customHeight="1">
      <c r="U990" s="56"/>
      <c r="V990" s="56"/>
      <c r="W990" s="56"/>
    </row>
    <row r="991" ht="14.25" customHeight="1">
      <c r="U991" s="56"/>
      <c r="V991" s="56"/>
      <c r="W991" s="56"/>
    </row>
    <row r="992" ht="14.25" customHeight="1">
      <c r="U992" s="56"/>
      <c r="V992" s="56"/>
      <c r="W992" s="56"/>
    </row>
    <row r="993" ht="14.25" customHeight="1">
      <c r="U993" s="56"/>
      <c r="V993" s="56"/>
      <c r="W993" s="56"/>
    </row>
    <row r="994" ht="14.25" customHeight="1">
      <c r="U994" s="56"/>
      <c r="V994" s="56"/>
      <c r="W994" s="56"/>
    </row>
    <row r="995" ht="14.25" customHeight="1">
      <c r="U995" s="56"/>
      <c r="V995" s="56"/>
      <c r="W995" s="56"/>
    </row>
    <row r="996" ht="14.25" customHeight="1">
      <c r="U996" s="56"/>
      <c r="V996" s="56"/>
      <c r="W996" s="56"/>
    </row>
    <row r="997" ht="14.25" customHeight="1">
      <c r="U997" s="56"/>
      <c r="V997" s="56"/>
      <c r="W997" s="56"/>
    </row>
    <row r="998" ht="14.25" customHeight="1">
      <c r="U998" s="56"/>
      <c r="V998" s="56"/>
      <c r="W998" s="56"/>
    </row>
    <row r="999" ht="14.25" customHeight="1">
      <c r="U999" s="56"/>
      <c r="V999" s="56"/>
      <c r="W999" s="56"/>
    </row>
    <row r="1000" ht="14.25" customHeight="1">
      <c r="U1000" s="56"/>
      <c r="V1000" s="56"/>
      <c r="W1000" s="56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rintOptions/>
  <pageMargins bottom="0.75" footer="0.0" header="0.0" left="0.7" right="0.7" top="0.75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57"/>
    <col customWidth="1" min="2" max="2" width="46.0"/>
    <col customWidth="1" min="3" max="4" width="5.71"/>
    <col customWidth="1" min="5" max="5" width="5.57"/>
    <col customWidth="1" min="6" max="7" width="5.71"/>
    <col customWidth="1" min="8" max="8" width="5.57"/>
    <col customWidth="1" min="9" max="10" width="5.71"/>
    <col customWidth="1" min="11" max="11" width="5.57"/>
    <col customWidth="1" min="12" max="13" width="5.71"/>
    <col customWidth="1" min="14" max="14" width="5.57"/>
    <col customWidth="1" min="15" max="16" width="5.71"/>
    <col customWidth="1" min="17" max="17" width="5.57"/>
    <col customWidth="1" min="18" max="19" width="5.71"/>
    <col customWidth="1" min="20" max="20" width="5.57"/>
    <col customWidth="1" min="21" max="22" width="5.71"/>
    <col customWidth="1" min="23" max="23" width="5.57"/>
    <col customWidth="1" min="24" max="26" width="12.14"/>
  </cols>
  <sheetData>
    <row r="1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</row>
    <row r="2" ht="14.25" customHeight="1">
      <c r="A2" s="4"/>
      <c r="Z2" s="5"/>
    </row>
    <row r="3" ht="14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8"/>
    </row>
    <row r="4" ht="39.0" customHeight="1">
      <c r="A4" s="9" t="s">
        <v>86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14.25" customHeight="1">
      <c r="A5" s="12" t="s">
        <v>2</v>
      </c>
      <c r="B5" s="11"/>
      <c r="C5" s="12" t="s">
        <v>3</v>
      </c>
      <c r="D5" s="10"/>
      <c r="E5" s="11"/>
      <c r="F5" s="13" t="s">
        <v>4</v>
      </c>
      <c r="G5" s="10"/>
      <c r="H5" s="11"/>
      <c r="I5" s="13" t="s">
        <v>5</v>
      </c>
      <c r="J5" s="10"/>
      <c r="K5" s="11"/>
      <c r="L5" s="12" t="s">
        <v>6</v>
      </c>
      <c r="M5" s="10"/>
      <c r="N5" s="11"/>
      <c r="O5" s="12" t="s">
        <v>7</v>
      </c>
      <c r="P5" s="10"/>
      <c r="Q5" s="11"/>
      <c r="R5" s="12" t="s">
        <v>8</v>
      </c>
      <c r="S5" s="10"/>
      <c r="T5" s="11"/>
      <c r="U5" s="14" t="s">
        <v>9</v>
      </c>
      <c r="V5" s="10"/>
      <c r="W5" s="11"/>
      <c r="X5" s="12" t="s">
        <v>10</v>
      </c>
      <c r="Y5" s="10"/>
      <c r="Z5" s="11"/>
    </row>
    <row r="6" ht="14.25" customHeight="1">
      <c r="A6" s="15" t="s">
        <v>11</v>
      </c>
      <c r="B6" s="15" t="s">
        <v>12</v>
      </c>
      <c r="C6" s="16" t="s">
        <v>13</v>
      </c>
      <c r="D6" s="16" t="s">
        <v>14</v>
      </c>
      <c r="E6" s="17" t="s">
        <v>15</v>
      </c>
      <c r="F6" s="16" t="s">
        <v>13</v>
      </c>
      <c r="G6" s="16" t="s">
        <v>14</v>
      </c>
      <c r="H6" s="17" t="s">
        <v>15</v>
      </c>
      <c r="I6" s="16" t="s">
        <v>13</v>
      </c>
      <c r="J6" s="16" t="s">
        <v>14</v>
      </c>
      <c r="K6" s="17" t="s">
        <v>15</v>
      </c>
      <c r="L6" s="16" t="s">
        <v>13</v>
      </c>
      <c r="M6" s="16" t="s">
        <v>14</v>
      </c>
      <c r="N6" s="17" t="s">
        <v>15</v>
      </c>
      <c r="O6" s="16" t="s">
        <v>13</v>
      </c>
      <c r="P6" s="16" t="s">
        <v>14</v>
      </c>
      <c r="Q6" s="17" t="s">
        <v>15</v>
      </c>
      <c r="R6" s="16" t="s">
        <v>13</v>
      </c>
      <c r="S6" s="16" t="s">
        <v>14</v>
      </c>
      <c r="T6" s="17" t="s">
        <v>15</v>
      </c>
      <c r="U6" s="18" t="s">
        <v>13</v>
      </c>
      <c r="V6" s="18" t="s">
        <v>14</v>
      </c>
      <c r="W6" s="18" t="s">
        <v>15</v>
      </c>
      <c r="X6" s="16" t="s">
        <v>13</v>
      </c>
      <c r="Y6" s="16" t="s">
        <v>14</v>
      </c>
      <c r="Z6" s="16" t="s">
        <v>15</v>
      </c>
    </row>
    <row r="7" ht="14.25" customHeight="1">
      <c r="A7" s="19"/>
      <c r="B7" s="19" t="s">
        <v>16</v>
      </c>
      <c r="C7" s="20">
        <v>12.0</v>
      </c>
      <c r="D7" s="20">
        <v>9.0</v>
      </c>
      <c r="E7" s="21">
        <v>2.0</v>
      </c>
      <c r="F7" s="20">
        <v>9.0</v>
      </c>
      <c r="G7" s="20">
        <v>5.0</v>
      </c>
      <c r="H7" s="21">
        <v>5.0</v>
      </c>
      <c r="I7" s="20">
        <v>7.0</v>
      </c>
      <c r="J7" s="20">
        <v>0.0</v>
      </c>
      <c r="K7" s="21">
        <v>2.0</v>
      </c>
      <c r="L7" s="20">
        <v>5.0</v>
      </c>
      <c r="M7" s="20">
        <v>6.0</v>
      </c>
      <c r="N7" s="21">
        <v>3.0</v>
      </c>
      <c r="O7" s="20">
        <v>8.0</v>
      </c>
      <c r="P7" s="20">
        <v>2.0</v>
      </c>
      <c r="Q7" s="21">
        <v>1.0</v>
      </c>
      <c r="R7" s="20">
        <v>6.0</v>
      </c>
      <c r="S7" s="20">
        <v>0.0</v>
      </c>
      <c r="T7" s="21">
        <v>5.0</v>
      </c>
      <c r="U7" s="22">
        <f t="shared" ref="U7:W7" si="1">(C7+F7+I7+L7+O7+R7)</f>
        <v>47</v>
      </c>
      <c r="V7" s="22">
        <f t="shared" si="1"/>
        <v>22</v>
      </c>
      <c r="W7" s="22">
        <f t="shared" si="1"/>
        <v>18</v>
      </c>
      <c r="X7" s="23">
        <f t="shared" ref="X7:X66" si="3">(U7*100/47)</f>
        <v>100</v>
      </c>
      <c r="Y7" s="23">
        <f t="shared" ref="Y7:Y66" si="4">(V7*100/22)</f>
        <v>100</v>
      </c>
      <c r="Z7" s="23">
        <f t="shared" ref="Z7:Z66" si="5">(W7*100/18)</f>
        <v>100</v>
      </c>
    </row>
    <row r="8" ht="14.25" customHeight="1">
      <c r="A8" s="24">
        <v>1.0</v>
      </c>
      <c r="B8" s="25" t="s">
        <v>17</v>
      </c>
      <c r="C8" s="26">
        <v>5.0</v>
      </c>
      <c r="D8" s="26">
        <v>2.0</v>
      </c>
      <c r="E8" s="26">
        <v>1.0</v>
      </c>
      <c r="F8" s="27">
        <v>9.0</v>
      </c>
      <c r="G8" s="28">
        <v>3.0</v>
      </c>
      <c r="H8" s="28">
        <v>5.0</v>
      </c>
      <c r="I8" s="27">
        <v>6.0</v>
      </c>
      <c r="J8" s="27">
        <v>0.0</v>
      </c>
      <c r="K8" s="27">
        <v>2.0</v>
      </c>
      <c r="L8" s="27">
        <v>5.0</v>
      </c>
      <c r="M8" s="27">
        <v>6.0</v>
      </c>
      <c r="N8" s="27">
        <v>3.0</v>
      </c>
      <c r="O8" s="29">
        <v>8.0</v>
      </c>
      <c r="P8" s="30">
        <v>2.0</v>
      </c>
      <c r="Q8" s="30">
        <v>1.0</v>
      </c>
      <c r="R8" s="27">
        <v>3.0</v>
      </c>
      <c r="S8" s="27">
        <v>0.0</v>
      </c>
      <c r="T8" s="27">
        <v>5.0</v>
      </c>
      <c r="U8" s="22">
        <f t="shared" ref="U8:W8" si="2">(C8+F8+I8+L8+O8+R8)</f>
        <v>36</v>
      </c>
      <c r="V8" s="22">
        <f t="shared" si="2"/>
        <v>13</v>
      </c>
      <c r="W8" s="22">
        <f t="shared" si="2"/>
        <v>17</v>
      </c>
      <c r="X8" s="23">
        <f t="shared" si="3"/>
        <v>76.59574468</v>
      </c>
      <c r="Y8" s="23">
        <f t="shared" si="4"/>
        <v>59.09090909</v>
      </c>
      <c r="Z8" s="23">
        <f t="shared" si="5"/>
        <v>94.44444444</v>
      </c>
    </row>
    <row r="9" ht="14.25" customHeight="1">
      <c r="A9" s="24">
        <v>2.0</v>
      </c>
      <c r="B9" s="25" t="s">
        <v>18</v>
      </c>
      <c r="C9" s="26">
        <v>5.0</v>
      </c>
      <c r="D9" s="26">
        <v>2.0</v>
      </c>
      <c r="E9" s="26">
        <v>1.0</v>
      </c>
      <c r="F9" s="28">
        <v>9.0</v>
      </c>
      <c r="G9" s="27">
        <v>3.0</v>
      </c>
      <c r="H9" s="28">
        <v>5.0</v>
      </c>
      <c r="I9" s="27">
        <v>6.0</v>
      </c>
      <c r="J9" s="27">
        <v>0.0</v>
      </c>
      <c r="K9" s="27">
        <v>2.0</v>
      </c>
      <c r="L9" s="27">
        <v>4.0</v>
      </c>
      <c r="M9" s="27">
        <v>6.0</v>
      </c>
      <c r="N9" s="27">
        <v>3.0</v>
      </c>
      <c r="O9" s="31">
        <v>8.0</v>
      </c>
      <c r="P9" s="32">
        <v>2.0</v>
      </c>
      <c r="Q9" s="32">
        <v>1.0</v>
      </c>
      <c r="R9" s="27">
        <v>4.0</v>
      </c>
      <c r="S9" s="27">
        <v>0.0</v>
      </c>
      <c r="T9" s="27">
        <v>5.0</v>
      </c>
      <c r="U9" s="22">
        <f t="shared" ref="U9:W9" si="6">(C9+F9+I9+L9+O9+R9)</f>
        <v>36</v>
      </c>
      <c r="V9" s="22">
        <f t="shared" si="6"/>
        <v>13</v>
      </c>
      <c r="W9" s="22">
        <f t="shared" si="6"/>
        <v>17</v>
      </c>
      <c r="X9" s="23">
        <f t="shared" si="3"/>
        <v>76.59574468</v>
      </c>
      <c r="Y9" s="23">
        <f t="shared" si="4"/>
        <v>59.09090909</v>
      </c>
      <c r="Z9" s="23">
        <f t="shared" si="5"/>
        <v>94.44444444</v>
      </c>
    </row>
    <row r="10" ht="14.25" customHeight="1">
      <c r="A10" s="24">
        <v>3.0</v>
      </c>
      <c r="B10" s="25" t="s">
        <v>19</v>
      </c>
      <c r="C10" s="26">
        <v>11.0</v>
      </c>
      <c r="D10" s="26">
        <v>6.0</v>
      </c>
      <c r="E10" s="26">
        <v>2.0</v>
      </c>
      <c r="F10" s="27">
        <v>9.0</v>
      </c>
      <c r="G10" s="27">
        <v>4.0</v>
      </c>
      <c r="H10" s="27">
        <v>4.0</v>
      </c>
      <c r="I10" s="27">
        <v>5.0</v>
      </c>
      <c r="J10" s="27">
        <v>0.0</v>
      </c>
      <c r="K10" s="27">
        <v>2.0</v>
      </c>
      <c r="L10" s="27">
        <v>5.0</v>
      </c>
      <c r="M10" s="27">
        <v>6.0</v>
      </c>
      <c r="N10" s="27">
        <v>3.0</v>
      </c>
      <c r="O10" s="31">
        <v>8.0</v>
      </c>
      <c r="P10" s="32">
        <v>1.0</v>
      </c>
      <c r="Q10" s="32">
        <v>0.0</v>
      </c>
      <c r="R10" s="27">
        <v>6.0</v>
      </c>
      <c r="S10" s="27">
        <v>0.0</v>
      </c>
      <c r="T10" s="27">
        <v>5.0</v>
      </c>
      <c r="U10" s="22">
        <f t="shared" ref="U10:W10" si="7">(C10+F10+I10+L10+O10+R10)</f>
        <v>44</v>
      </c>
      <c r="V10" s="22">
        <f t="shared" si="7"/>
        <v>17</v>
      </c>
      <c r="W10" s="22">
        <f t="shared" si="7"/>
        <v>16</v>
      </c>
      <c r="X10" s="23">
        <f t="shared" si="3"/>
        <v>93.61702128</v>
      </c>
      <c r="Y10" s="23">
        <f t="shared" si="4"/>
        <v>77.27272727</v>
      </c>
      <c r="Z10" s="23">
        <f t="shared" si="5"/>
        <v>88.88888889</v>
      </c>
    </row>
    <row r="11" ht="14.25" customHeight="1">
      <c r="A11" s="24">
        <v>4.0</v>
      </c>
      <c r="B11" s="25" t="s">
        <v>20</v>
      </c>
      <c r="C11" s="26">
        <v>5.0</v>
      </c>
      <c r="D11" s="26">
        <v>2.0</v>
      </c>
      <c r="E11" s="26">
        <v>1.0</v>
      </c>
      <c r="F11" s="28">
        <v>9.0</v>
      </c>
      <c r="G11" s="28">
        <v>3.0</v>
      </c>
      <c r="H11" s="28">
        <v>5.0</v>
      </c>
      <c r="I11" s="27">
        <v>6.0</v>
      </c>
      <c r="J11" s="27">
        <v>0.0</v>
      </c>
      <c r="K11" s="27">
        <v>2.0</v>
      </c>
      <c r="L11" s="27">
        <v>4.0</v>
      </c>
      <c r="M11" s="27">
        <v>6.0</v>
      </c>
      <c r="N11" s="27">
        <v>3.0</v>
      </c>
      <c r="O11" s="31">
        <v>8.0</v>
      </c>
      <c r="P11" s="32">
        <v>2.0</v>
      </c>
      <c r="Q11" s="32">
        <v>1.0</v>
      </c>
      <c r="R11" s="27">
        <v>3.0</v>
      </c>
      <c r="S11" s="27">
        <v>0.0</v>
      </c>
      <c r="T11" s="27">
        <v>5.0</v>
      </c>
      <c r="U11" s="22">
        <f t="shared" ref="U11:W11" si="8">(C11+F11+I11+L11+O11+R11)</f>
        <v>35</v>
      </c>
      <c r="V11" s="22">
        <f t="shared" si="8"/>
        <v>13</v>
      </c>
      <c r="W11" s="22">
        <f t="shared" si="8"/>
        <v>17</v>
      </c>
      <c r="X11" s="23">
        <f t="shared" si="3"/>
        <v>74.46808511</v>
      </c>
      <c r="Y11" s="23">
        <f t="shared" si="4"/>
        <v>59.09090909</v>
      </c>
      <c r="Z11" s="23">
        <f t="shared" si="5"/>
        <v>94.44444444</v>
      </c>
    </row>
    <row r="12" ht="14.25" customHeight="1">
      <c r="A12" s="24">
        <v>5.0</v>
      </c>
      <c r="B12" s="25" t="s">
        <v>21</v>
      </c>
      <c r="C12" s="26">
        <v>5.0</v>
      </c>
      <c r="D12" s="26">
        <v>2.0</v>
      </c>
      <c r="E12" s="26">
        <v>1.0</v>
      </c>
      <c r="F12" s="28">
        <v>8.0</v>
      </c>
      <c r="G12" s="27">
        <v>2.0</v>
      </c>
      <c r="H12" s="28">
        <v>5.0</v>
      </c>
      <c r="I12" s="27">
        <v>6.0</v>
      </c>
      <c r="J12" s="27">
        <v>0.0</v>
      </c>
      <c r="K12" s="27">
        <v>2.0</v>
      </c>
      <c r="L12" s="27">
        <v>4.0</v>
      </c>
      <c r="M12" s="27">
        <v>6.0</v>
      </c>
      <c r="N12" s="27">
        <v>3.0</v>
      </c>
      <c r="O12" s="31">
        <v>8.0</v>
      </c>
      <c r="P12" s="32">
        <v>1.0</v>
      </c>
      <c r="Q12" s="32">
        <v>0.0</v>
      </c>
      <c r="R12" s="27">
        <v>3.0</v>
      </c>
      <c r="S12" s="27">
        <v>0.0</v>
      </c>
      <c r="T12" s="27">
        <v>4.0</v>
      </c>
      <c r="U12" s="22">
        <f t="shared" ref="U12:W12" si="9">(C12+F12+I12+L12+O12+R12)</f>
        <v>34</v>
      </c>
      <c r="V12" s="22">
        <f t="shared" si="9"/>
        <v>11</v>
      </c>
      <c r="W12" s="22">
        <f t="shared" si="9"/>
        <v>15</v>
      </c>
      <c r="X12" s="23">
        <f t="shared" si="3"/>
        <v>72.34042553</v>
      </c>
      <c r="Y12" s="23">
        <f t="shared" si="4"/>
        <v>50</v>
      </c>
      <c r="Z12" s="23">
        <f t="shared" si="5"/>
        <v>83.33333333</v>
      </c>
    </row>
    <row r="13" ht="14.25" customHeight="1">
      <c r="A13" s="24">
        <v>6.0</v>
      </c>
      <c r="B13" s="25" t="s">
        <v>22</v>
      </c>
      <c r="C13" s="26">
        <v>4.0</v>
      </c>
      <c r="D13" s="26">
        <v>2.0</v>
      </c>
      <c r="E13" s="26">
        <v>1.0</v>
      </c>
      <c r="F13" s="27">
        <v>8.0</v>
      </c>
      <c r="G13" s="27">
        <v>3.0</v>
      </c>
      <c r="H13" s="27">
        <v>4.0</v>
      </c>
      <c r="I13" s="27">
        <v>6.0</v>
      </c>
      <c r="J13" s="27">
        <v>0.0</v>
      </c>
      <c r="K13" s="27">
        <v>2.0</v>
      </c>
      <c r="L13" s="27">
        <v>4.0</v>
      </c>
      <c r="M13" s="27">
        <v>4.0</v>
      </c>
      <c r="N13" s="27">
        <v>3.0</v>
      </c>
      <c r="O13" s="31">
        <v>8.0</v>
      </c>
      <c r="P13" s="32">
        <v>1.0</v>
      </c>
      <c r="Q13" s="32">
        <v>0.0</v>
      </c>
      <c r="R13" s="27">
        <v>4.0</v>
      </c>
      <c r="S13" s="27">
        <v>0.0</v>
      </c>
      <c r="T13" s="27">
        <v>5.0</v>
      </c>
      <c r="U13" s="22">
        <f t="shared" ref="U13:W13" si="10">(C13+F13+I13+L13+O13+R13)</f>
        <v>34</v>
      </c>
      <c r="V13" s="22">
        <f t="shared" si="10"/>
        <v>10</v>
      </c>
      <c r="W13" s="22">
        <f t="shared" si="10"/>
        <v>15</v>
      </c>
      <c r="X13" s="23">
        <f t="shared" si="3"/>
        <v>72.34042553</v>
      </c>
      <c r="Y13" s="23">
        <f t="shared" si="4"/>
        <v>45.45454545</v>
      </c>
      <c r="Z13" s="23">
        <f t="shared" si="5"/>
        <v>83.33333333</v>
      </c>
    </row>
    <row r="14" ht="14.25" customHeight="1">
      <c r="A14" s="24">
        <v>7.0</v>
      </c>
      <c r="B14" s="25" t="s">
        <v>23</v>
      </c>
      <c r="C14" s="26">
        <v>5.0</v>
      </c>
      <c r="D14" s="26">
        <v>2.0</v>
      </c>
      <c r="E14" s="26">
        <v>1.0</v>
      </c>
      <c r="F14" s="28">
        <v>8.0</v>
      </c>
      <c r="G14" s="27">
        <v>2.0</v>
      </c>
      <c r="H14" s="28">
        <v>5.0</v>
      </c>
      <c r="I14" s="27">
        <v>6.0</v>
      </c>
      <c r="J14" s="27">
        <v>0.0</v>
      </c>
      <c r="K14" s="27">
        <v>2.0</v>
      </c>
      <c r="L14" s="27">
        <v>4.0</v>
      </c>
      <c r="M14" s="27">
        <v>6.0</v>
      </c>
      <c r="N14" s="27">
        <v>3.0</v>
      </c>
      <c r="O14" s="31">
        <v>8.0</v>
      </c>
      <c r="P14" s="32">
        <v>2.0</v>
      </c>
      <c r="Q14" s="32">
        <v>0.0</v>
      </c>
      <c r="R14" s="27">
        <v>3.0</v>
      </c>
      <c r="S14" s="27">
        <v>0.0</v>
      </c>
      <c r="T14" s="27">
        <v>4.0</v>
      </c>
      <c r="U14" s="22">
        <f t="shared" ref="U14:W14" si="11">(C14+F14+I14+L14+O14+R14)</f>
        <v>34</v>
      </c>
      <c r="V14" s="22">
        <f t="shared" si="11"/>
        <v>12</v>
      </c>
      <c r="W14" s="22">
        <f t="shared" si="11"/>
        <v>15</v>
      </c>
      <c r="X14" s="23">
        <f t="shared" si="3"/>
        <v>72.34042553</v>
      </c>
      <c r="Y14" s="23">
        <f t="shared" si="4"/>
        <v>54.54545455</v>
      </c>
      <c r="Z14" s="23">
        <f t="shared" si="5"/>
        <v>83.33333333</v>
      </c>
    </row>
    <row r="15" ht="14.25" customHeight="1">
      <c r="A15" s="24">
        <v>8.0</v>
      </c>
      <c r="B15" s="25" t="s">
        <v>24</v>
      </c>
      <c r="C15" s="26">
        <v>7.0</v>
      </c>
      <c r="D15" s="26">
        <v>4.0</v>
      </c>
      <c r="E15" s="26">
        <v>1.0</v>
      </c>
      <c r="F15" s="27">
        <v>7.0</v>
      </c>
      <c r="G15" s="27">
        <v>2.0</v>
      </c>
      <c r="H15" s="27">
        <v>4.0</v>
      </c>
      <c r="I15" s="27">
        <v>4.0</v>
      </c>
      <c r="J15" s="27">
        <v>0.0</v>
      </c>
      <c r="K15" s="27">
        <v>1.0</v>
      </c>
      <c r="L15" s="27">
        <v>5.0</v>
      </c>
      <c r="M15" s="27">
        <v>6.0</v>
      </c>
      <c r="N15" s="27">
        <v>3.0</v>
      </c>
      <c r="O15" s="31">
        <v>8.0</v>
      </c>
      <c r="P15" s="32">
        <v>2.0</v>
      </c>
      <c r="Q15" s="32">
        <v>1.0</v>
      </c>
      <c r="R15" s="27">
        <v>6.0</v>
      </c>
      <c r="S15" s="27">
        <v>0.0</v>
      </c>
      <c r="T15" s="27">
        <v>5.0</v>
      </c>
      <c r="U15" s="22">
        <f t="shared" ref="U15:W15" si="12">(C15+F15+I15+L15+O15+R15)</f>
        <v>37</v>
      </c>
      <c r="V15" s="22">
        <f t="shared" si="12"/>
        <v>14</v>
      </c>
      <c r="W15" s="22">
        <f t="shared" si="12"/>
        <v>15</v>
      </c>
      <c r="X15" s="23">
        <f t="shared" si="3"/>
        <v>78.72340426</v>
      </c>
      <c r="Y15" s="23">
        <f t="shared" si="4"/>
        <v>63.63636364</v>
      </c>
      <c r="Z15" s="23">
        <f t="shared" si="5"/>
        <v>83.33333333</v>
      </c>
    </row>
    <row r="16" ht="14.25" customHeight="1">
      <c r="A16" s="24">
        <v>9.0</v>
      </c>
      <c r="B16" s="25" t="s">
        <v>25</v>
      </c>
      <c r="C16" s="26">
        <v>5.0</v>
      </c>
      <c r="D16" s="26">
        <v>2.0</v>
      </c>
      <c r="E16" s="26">
        <v>1.0</v>
      </c>
      <c r="F16" s="27">
        <v>9.0</v>
      </c>
      <c r="G16" s="27">
        <v>3.0</v>
      </c>
      <c r="H16" s="27">
        <v>5.0</v>
      </c>
      <c r="I16" s="27">
        <v>5.0</v>
      </c>
      <c r="J16" s="27">
        <v>0.0</v>
      </c>
      <c r="K16" s="27">
        <v>2.0</v>
      </c>
      <c r="L16" s="27">
        <v>4.0</v>
      </c>
      <c r="M16" s="27">
        <v>6.0</v>
      </c>
      <c r="N16" s="27">
        <v>2.0</v>
      </c>
      <c r="O16" s="31">
        <v>8.0</v>
      </c>
      <c r="P16" s="32">
        <v>2.0</v>
      </c>
      <c r="Q16" s="32">
        <v>1.0</v>
      </c>
      <c r="R16" s="27">
        <v>3.0</v>
      </c>
      <c r="S16" s="27">
        <v>0.0</v>
      </c>
      <c r="T16" s="27">
        <v>5.0</v>
      </c>
      <c r="U16" s="22">
        <f t="shared" ref="U16:W16" si="13">(C16+F16+I16+L16+O16+R16)</f>
        <v>34</v>
      </c>
      <c r="V16" s="22">
        <f t="shared" si="13"/>
        <v>13</v>
      </c>
      <c r="W16" s="22">
        <f t="shared" si="13"/>
        <v>16</v>
      </c>
      <c r="X16" s="23">
        <f t="shared" si="3"/>
        <v>72.34042553</v>
      </c>
      <c r="Y16" s="23">
        <f t="shared" si="4"/>
        <v>59.09090909</v>
      </c>
      <c r="Z16" s="23">
        <f t="shared" si="5"/>
        <v>88.88888889</v>
      </c>
    </row>
    <row r="17" ht="14.25" customHeight="1">
      <c r="A17" s="24">
        <v>10.0</v>
      </c>
      <c r="B17" s="25" t="s">
        <v>26</v>
      </c>
      <c r="C17" s="26">
        <v>10.0</v>
      </c>
      <c r="D17" s="26">
        <v>4.0</v>
      </c>
      <c r="E17" s="26">
        <v>1.0</v>
      </c>
      <c r="F17" s="27">
        <v>8.0</v>
      </c>
      <c r="G17" s="27">
        <v>3.0</v>
      </c>
      <c r="H17" s="27">
        <v>3.0</v>
      </c>
      <c r="I17" s="27">
        <v>4.0</v>
      </c>
      <c r="J17" s="27">
        <v>0.0</v>
      </c>
      <c r="K17" s="27">
        <v>2.0</v>
      </c>
      <c r="L17" s="27">
        <v>5.0</v>
      </c>
      <c r="M17" s="27">
        <v>6.0</v>
      </c>
      <c r="N17" s="27">
        <v>3.0</v>
      </c>
      <c r="O17" s="31">
        <v>8.0</v>
      </c>
      <c r="P17" s="32">
        <v>2.0</v>
      </c>
      <c r="Q17" s="32">
        <v>1.0</v>
      </c>
      <c r="R17" s="27">
        <v>6.0</v>
      </c>
      <c r="S17" s="27">
        <v>0.0</v>
      </c>
      <c r="T17" s="27">
        <v>5.0</v>
      </c>
      <c r="U17" s="22">
        <f t="shared" ref="U17:W17" si="14">(C17+F17+I17+L17+O17+R17)</f>
        <v>41</v>
      </c>
      <c r="V17" s="22">
        <f t="shared" si="14"/>
        <v>15</v>
      </c>
      <c r="W17" s="22">
        <f t="shared" si="14"/>
        <v>15</v>
      </c>
      <c r="X17" s="23">
        <f t="shared" si="3"/>
        <v>87.23404255</v>
      </c>
      <c r="Y17" s="23">
        <f t="shared" si="4"/>
        <v>68.18181818</v>
      </c>
      <c r="Z17" s="23">
        <f t="shared" si="5"/>
        <v>83.33333333</v>
      </c>
    </row>
    <row r="18" ht="14.25" customHeight="1">
      <c r="A18" s="24">
        <v>11.0</v>
      </c>
      <c r="B18" s="25" t="s">
        <v>27</v>
      </c>
      <c r="C18" s="26">
        <v>5.0</v>
      </c>
      <c r="D18" s="26">
        <v>2.0</v>
      </c>
      <c r="E18" s="26">
        <v>1.0</v>
      </c>
      <c r="F18" s="27">
        <v>9.0</v>
      </c>
      <c r="G18" s="27">
        <v>3.0</v>
      </c>
      <c r="H18" s="27">
        <v>5.0</v>
      </c>
      <c r="I18" s="27">
        <v>6.0</v>
      </c>
      <c r="J18" s="27">
        <v>0.0</v>
      </c>
      <c r="K18" s="27">
        <v>2.0</v>
      </c>
      <c r="L18" s="27">
        <v>4.0</v>
      </c>
      <c r="M18" s="27">
        <v>6.0</v>
      </c>
      <c r="N18" s="27">
        <v>3.0</v>
      </c>
      <c r="O18" s="31">
        <v>8.0</v>
      </c>
      <c r="P18" s="32">
        <v>1.0</v>
      </c>
      <c r="Q18" s="32">
        <v>0.0</v>
      </c>
      <c r="R18" s="27">
        <v>4.0</v>
      </c>
      <c r="S18" s="27">
        <v>0.0</v>
      </c>
      <c r="T18" s="27">
        <v>5.0</v>
      </c>
      <c r="U18" s="22">
        <f t="shared" ref="U18:W18" si="15">(C18+F18+I18+L18+O18+R18)</f>
        <v>36</v>
      </c>
      <c r="V18" s="22">
        <f t="shared" si="15"/>
        <v>12</v>
      </c>
      <c r="W18" s="22">
        <f t="shared" si="15"/>
        <v>16</v>
      </c>
      <c r="X18" s="23">
        <f t="shared" si="3"/>
        <v>76.59574468</v>
      </c>
      <c r="Y18" s="23">
        <f t="shared" si="4"/>
        <v>54.54545455</v>
      </c>
      <c r="Z18" s="23">
        <f t="shared" si="5"/>
        <v>88.88888889</v>
      </c>
    </row>
    <row r="19" ht="14.25" customHeight="1">
      <c r="A19" s="24">
        <v>12.0</v>
      </c>
      <c r="B19" s="25" t="s">
        <v>28</v>
      </c>
      <c r="C19" s="26">
        <v>5.0</v>
      </c>
      <c r="D19" s="26">
        <v>2.0</v>
      </c>
      <c r="E19" s="26">
        <v>1.0</v>
      </c>
      <c r="F19" s="27">
        <v>9.0</v>
      </c>
      <c r="G19" s="27">
        <v>3.0</v>
      </c>
      <c r="H19" s="27">
        <v>5.0</v>
      </c>
      <c r="I19" s="27">
        <v>6.0</v>
      </c>
      <c r="J19" s="27">
        <v>0.0</v>
      </c>
      <c r="K19" s="27">
        <v>2.0</v>
      </c>
      <c r="L19" s="27">
        <v>5.0</v>
      </c>
      <c r="M19" s="27">
        <v>6.0</v>
      </c>
      <c r="N19" s="27">
        <v>3.0</v>
      </c>
      <c r="O19" s="31">
        <v>8.0</v>
      </c>
      <c r="P19" s="32">
        <v>2.0</v>
      </c>
      <c r="Q19" s="32">
        <v>1.0</v>
      </c>
      <c r="R19" s="27">
        <v>4.0</v>
      </c>
      <c r="S19" s="27">
        <v>0.0</v>
      </c>
      <c r="T19" s="27">
        <v>5.0</v>
      </c>
      <c r="U19" s="22">
        <f t="shared" ref="U19:W19" si="16">(C19+F19+I19+L19+O19+R19)</f>
        <v>37</v>
      </c>
      <c r="V19" s="22">
        <f t="shared" si="16"/>
        <v>13</v>
      </c>
      <c r="W19" s="22">
        <f t="shared" si="16"/>
        <v>17</v>
      </c>
      <c r="X19" s="23">
        <f t="shared" si="3"/>
        <v>78.72340426</v>
      </c>
      <c r="Y19" s="23">
        <f t="shared" si="4"/>
        <v>59.09090909</v>
      </c>
      <c r="Z19" s="23">
        <f t="shared" si="5"/>
        <v>94.44444444</v>
      </c>
    </row>
    <row r="20" ht="14.25" customHeight="1">
      <c r="A20" s="24">
        <v>13.0</v>
      </c>
      <c r="B20" s="25" t="s">
        <v>29</v>
      </c>
      <c r="C20" s="26">
        <v>4.0</v>
      </c>
      <c r="D20" s="26">
        <v>2.0</v>
      </c>
      <c r="E20" s="26">
        <v>1.0</v>
      </c>
      <c r="F20" s="27">
        <v>9.0</v>
      </c>
      <c r="G20" s="27">
        <v>2.0</v>
      </c>
      <c r="H20" s="27">
        <v>4.0</v>
      </c>
      <c r="I20" s="27">
        <v>5.0</v>
      </c>
      <c r="J20" s="27">
        <v>0.0</v>
      </c>
      <c r="K20" s="27">
        <v>2.0</v>
      </c>
      <c r="L20" s="27">
        <v>3.0</v>
      </c>
      <c r="M20" s="27">
        <v>6.0</v>
      </c>
      <c r="N20" s="27">
        <v>3.0</v>
      </c>
      <c r="O20" s="31">
        <v>8.0</v>
      </c>
      <c r="P20" s="32">
        <v>1.0</v>
      </c>
      <c r="Q20" s="32">
        <v>1.0</v>
      </c>
      <c r="R20" s="27">
        <v>4.0</v>
      </c>
      <c r="S20" s="27">
        <v>0.0</v>
      </c>
      <c r="T20" s="27">
        <v>4.0</v>
      </c>
      <c r="U20" s="22">
        <f t="shared" ref="U20:W20" si="17">(C20+F20+I20+L20+O20+R20)</f>
        <v>33</v>
      </c>
      <c r="V20" s="22">
        <f t="shared" si="17"/>
        <v>11</v>
      </c>
      <c r="W20" s="22">
        <f t="shared" si="17"/>
        <v>15</v>
      </c>
      <c r="X20" s="23">
        <f t="shared" si="3"/>
        <v>70.21276596</v>
      </c>
      <c r="Y20" s="23">
        <f t="shared" si="4"/>
        <v>50</v>
      </c>
      <c r="Z20" s="23">
        <f t="shared" si="5"/>
        <v>83.33333333</v>
      </c>
    </row>
    <row r="21" ht="14.25" customHeight="1">
      <c r="A21" s="24">
        <v>14.0</v>
      </c>
      <c r="B21" s="25" t="s">
        <v>30</v>
      </c>
      <c r="C21" s="26">
        <v>11.0</v>
      </c>
      <c r="D21" s="26">
        <v>5.0</v>
      </c>
      <c r="E21" s="26">
        <v>2.0</v>
      </c>
      <c r="F21" s="28">
        <v>8.0</v>
      </c>
      <c r="G21" s="28">
        <v>5.0</v>
      </c>
      <c r="H21" s="28">
        <v>3.0</v>
      </c>
      <c r="I21" s="27">
        <v>6.0</v>
      </c>
      <c r="J21" s="27">
        <v>0.0</v>
      </c>
      <c r="K21" s="27">
        <v>2.0</v>
      </c>
      <c r="L21" s="27">
        <v>4.0</v>
      </c>
      <c r="M21" s="27">
        <v>6.0</v>
      </c>
      <c r="N21" s="27">
        <v>3.0</v>
      </c>
      <c r="O21" s="31">
        <v>8.0</v>
      </c>
      <c r="P21" s="32">
        <v>1.0</v>
      </c>
      <c r="Q21" s="32">
        <v>1.0</v>
      </c>
      <c r="R21" s="27">
        <v>6.0</v>
      </c>
      <c r="S21" s="27">
        <v>0.0</v>
      </c>
      <c r="T21" s="27">
        <v>5.0</v>
      </c>
      <c r="U21" s="22">
        <f t="shared" ref="U21:W21" si="18">(C21+F21+I21+L21+O21+R21)</f>
        <v>43</v>
      </c>
      <c r="V21" s="22">
        <f t="shared" si="18"/>
        <v>17</v>
      </c>
      <c r="W21" s="22">
        <f t="shared" si="18"/>
        <v>16</v>
      </c>
      <c r="X21" s="23">
        <f t="shared" si="3"/>
        <v>91.4893617</v>
      </c>
      <c r="Y21" s="23">
        <f t="shared" si="4"/>
        <v>77.27272727</v>
      </c>
      <c r="Z21" s="23">
        <f t="shared" si="5"/>
        <v>88.88888889</v>
      </c>
    </row>
    <row r="22" ht="14.25" customHeight="1">
      <c r="A22" s="24">
        <v>15.0</v>
      </c>
      <c r="B22" s="25" t="s">
        <v>31</v>
      </c>
      <c r="C22" s="26">
        <v>5.0</v>
      </c>
      <c r="D22" s="26">
        <v>2.0</v>
      </c>
      <c r="E22" s="26">
        <v>1.0</v>
      </c>
      <c r="F22" s="28">
        <v>9.0</v>
      </c>
      <c r="G22" s="28">
        <v>2.0</v>
      </c>
      <c r="H22" s="28">
        <v>5.0</v>
      </c>
      <c r="I22" s="27">
        <v>6.0</v>
      </c>
      <c r="J22" s="27">
        <v>0.0</v>
      </c>
      <c r="K22" s="27">
        <v>2.0</v>
      </c>
      <c r="L22" s="27">
        <v>4.0</v>
      </c>
      <c r="M22" s="27">
        <v>6.0</v>
      </c>
      <c r="N22" s="27">
        <v>3.0</v>
      </c>
      <c r="O22" s="31">
        <v>8.0</v>
      </c>
      <c r="P22" s="32">
        <v>2.0</v>
      </c>
      <c r="Q22" s="32">
        <v>1.0</v>
      </c>
      <c r="R22" s="27">
        <v>4.0</v>
      </c>
      <c r="S22" s="27">
        <v>0.0</v>
      </c>
      <c r="T22" s="27">
        <v>5.0</v>
      </c>
      <c r="U22" s="22">
        <f t="shared" ref="U22:W22" si="19">(C22+F22+I22+L22+O22+R22)</f>
        <v>36</v>
      </c>
      <c r="V22" s="22">
        <f t="shared" si="19"/>
        <v>12</v>
      </c>
      <c r="W22" s="22">
        <f t="shared" si="19"/>
        <v>17</v>
      </c>
      <c r="X22" s="23">
        <f t="shared" si="3"/>
        <v>76.59574468</v>
      </c>
      <c r="Y22" s="23">
        <f t="shared" si="4"/>
        <v>54.54545455</v>
      </c>
      <c r="Z22" s="23">
        <f t="shared" si="5"/>
        <v>94.44444444</v>
      </c>
    </row>
    <row r="23" ht="14.25" customHeight="1">
      <c r="A23" s="24">
        <v>16.0</v>
      </c>
      <c r="B23" s="25" t="s">
        <v>32</v>
      </c>
      <c r="C23" s="33">
        <v>3.0</v>
      </c>
      <c r="D23" s="33">
        <v>1.0</v>
      </c>
      <c r="E23" s="33">
        <v>1.0</v>
      </c>
      <c r="F23" s="34">
        <v>7.0</v>
      </c>
      <c r="G23" s="34">
        <v>3.0</v>
      </c>
      <c r="H23" s="34">
        <v>4.0</v>
      </c>
      <c r="I23" s="34">
        <v>6.0</v>
      </c>
      <c r="J23" s="27">
        <v>0.0</v>
      </c>
      <c r="K23" s="34">
        <v>2.0</v>
      </c>
      <c r="L23" s="34">
        <v>4.0</v>
      </c>
      <c r="M23" s="34">
        <v>4.0</v>
      </c>
      <c r="N23" s="34">
        <v>3.0</v>
      </c>
      <c r="O23" s="80">
        <v>8.0</v>
      </c>
      <c r="P23" s="81">
        <v>1.0</v>
      </c>
      <c r="Q23" s="81">
        <v>0.0</v>
      </c>
      <c r="R23" s="34">
        <v>4.0</v>
      </c>
      <c r="S23" s="27">
        <v>0.0</v>
      </c>
      <c r="T23" s="34">
        <v>5.0</v>
      </c>
      <c r="U23" s="22">
        <f t="shared" ref="U23:W23" si="20">(C23+F23+I23+L23+O23+R23)</f>
        <v>32</v>
      </c>
      <c r="V23" s="22">
        <f t="shared" si="20"/>
        <v>9</v>
      </c>
      <c r="W23" s="22">
        <f t="shared" si="20"/>
        <v>15</v>
      </c>
      <c r="X23" s="23">
        <f t="shared" si="3"/>
        <v>68.08510638</v>
      </c>
      <c r="Y23" s="23">
        <f t="shared" si="4"/>
        <v>40.90909091</v>
      </c>
      <c r="Z23" s="23">
        <f t="shared" si="5"/>
        <v>83.33333333</v>
      </c>
    </row>
    <row r="24" ht="14.25" customHeight="1">
      <c r="A24" s="24">
        <v>17.0</v>
      </c>
      <c r="B24" s="25" t="s">
        <v>33</v>
      </c>
      <c r="C24" s="37">
        <v>9.0</v>
      </c>
      <c r="D24" s="37">
        <v>5.0</v>
      </c>
      <c r="E24" s="37">
        <v>2.0</v>
      </c>
      <c r="F24" s="27">
        <v>8.0</v>
      </c>
      <c r="G24" s="27">
        <v>5.0</v>
      </c>
      <c r="H24" s="27">
        <v>3.0</v>
      </c>
      <c r="I24" s="27">
        <v>6.0</v>
      </c>
      <c r="J24" s="27">
        <v>0.0</v>
      </c>
      <c r="K24" s="27">
        <v>2.0</v>
      </c>
      <c r="L24" s="27">
        <v>4.0</v>
      </c>
      <c r="M24" s="27">
        <v>6.0</v>
      </c>
      <c r="N24" s="27">
        <v>3.0</v>
      </c>
      <c r="O24" s="31">
        <v>8.0</v>
      </c>
      <c r="P24" s="32">
        <v>2.0</v>
      </c>
      <c r="Q24" s="32">
        <v>1.0</v>
      </c>
      <c r="R24" s="27">
        <v>4.0</v>
      </c>
      <c r="S24" s="27">
        <v>0.0</v>
      </c>
      <c r="T24" s="27">
        <v>5.0</v>
      </c>
      <c r="U24" s="22">
        <f t="shared" ref="U24:W24" si="21">(C24+F24+I24+L24+O24+R24)</f>
        <v>39</v>
      </c>
      <c r="V24" s="22">
        <f t="shared" si="21"/>
        <v>18</v>
      </c>
      <c r="W24" s="22">
        <f t="shared" si="21"/>
        <v>16</v>
      </c>
      <c r="X24" s="23">
        <f t="shared" si="3"/>
        <v>82.9787234</v>
      </c>
      <c r="Y24" s="23">
        <f t="shared" si="4"/>
        <v>81.81818182</v>
      </c>
      <c r="Z24" s="23">
        <f t="shared" si="5"/>
        <v>88.88888889</v>
      </c>
    </row>
    <row r="25" ht="14.25" customHeight="1">
      <c r="A25" s="24">
        <v>18.0</v>
      </c>
      <c r="B25" s="25" t="s">
        <v>34</v>
      </c>
      <c r="C25" s="37">
        <v>10.0</v>
      </c>
      <c r="D25" s="37">
        <v>5.0</v>
      </c>
      <c r="E25" s="37">
        <v>1.0</v>
      </c>
      <c r="F25" s="27">
        <v>7.0</v>
      </c>
      <c r="G25" s="27">
        <v>5.0</v>
      </c>
      <c r="H25" s="27">
        <v>3.0</v>
      </c>
      <c r="I25" s="27">
        <v>6.0</v>
      </c>
      <c r="J25" s="27">
        <v>0.0</v>
      </c>
      <c r="K25" s="27">
        <v>2.0</v>
      </c>
      <c r="L25" s="27">
        <v>4.0</v>
      </c>
      <c r="M25" s="27">
        <v>6.0</v>
      </c>
      <c r="N25" s="27">
        <v>3.0</v>
      </c>
      <c r="O25" s="31">
        <v>8.0</v>
      </c>
      <c r="P25" s="32">
        <v>2.0</v>
      </c>
      <c r="Q25" s="32">
        <v>1.0</v>
      </c>
      <c r="R25" s="27">
        <v>5.0</v>
      </c>
      <c r="S25" s="27">
        <v>0.0</v>
      </c>
      <c r="T25" s="27">
        <v>5.0</v>
      </c>
      <c r="U25" s="22">
        <f t="shared" ref="U25:W25" si="22">(C25+F25+I25+L25+O25+R25)</f>
        <v>40</v>
      </c>
      <c r="V25" s="22">
        <f t="shared" si="22"/>
        <v>18</v>
      </c>
      <c r="W25" s="22">
        <f t="shared" si="22"/>
        <v>15</v>
      </c>
      <c r="X25" s="23">
        <f t="shared" si="3"/>
        <v>85.10638298</v>
      </c>
      <c r="Y25" s="23">
        <f t="shared" si="4"/>
        <v>81.81818182</v>
      </c>
      <c r="Z25" s="23">
        <f t="shared" si="5"/>
        <v>83.33333333</v>
      </c>
    </row>
    <row r="26" ht="14.25" customHeight="1">
      <c r="A26" s="24">
        <v>19.0</v>
      </c>
      <c r="B26" s="25" t="s">
        <v>35</v>
      </c>
      <c r="C26" s="37">
        <v>11.0</v>
      </c>
      <c r="D26" s="38">
        <v>6.0</v>
      </c>
      <c r="E26" s="38">
        <v>2.0</v>
      </c>
      <c r="F26" s="27">
        <v>9.0</v>
      </c>
      <c r="G26" s="28">
        <v>4.0</v>
      </c>
      <c r="H26" s="28">
        <v>4.0</v>
      </c>
      <c r="I26" s="27">
        <v>5.0</v>
      </c>
      <c r="J26" s="27">
        <v>0.0</v>
      </c>
      <c r="K26" s="27">
        <v>2.0</v>
      </c>
      <c r="L26" s="27">
        <v>5.0</v>
      </c>
      <c r="M26" s="27">
        <v>6.0</v>
      </c>
      <c r="N26" s="27">
        <v>3.0</v>
      </c>
      <c r="O26" s="31">
        <v>8.0</v>
      </c>
      <c r="P26" s="32">
        <v>1.0</v>
      </c>
      <c r="Q26" s="32">
        <v>1.0</v>
      </c>
      <c r="R26" s="27">
        <v>6.0</v>
      </c>
      <c r="S26" s="27">
        <v>0.0</v>
      </c>
      <c r="T26" s="27">
        <v>5.0</v>
      </c>
      <c r="U26" s="22">
        <f t="shared" ref="U26:W26" si="23">(C26+F26+I26+L26+O26+R26)</f>
        <v>44</v>
      </c>
      <c r="V26" s="22">
        <f t="shared" si="23"/>
        <v>17</v>
      </c>
      <c r="W26" s="22">
        <f t="shared" si="23"/>
        <v>17</v>
      </c>
      <c r="X26" s="23">
        <f t="shared" si="3"/>
        <v>93.61702128</v>
      </c>
      <c r="Y26" s="23">
        <f t="shared" si="4"/>
        <v>77.27272727</v>
      </c>
      <c r="Z26" s="23">
        <f t="shared" si="5"/>
        <v>94.44444444</v>
      </c>
    </row>
    <row r="27" ht="14.25" customHeight="1">
      <c r="A27" s="24">
        <v>20.0</v>
      </c>
      <c r="B27" s="25" t="s">
        <v>36</v>
      </c>
      <c r="C27" s="38">
        <v>10.0</v>
      </c>
      <c r="D27" s="38">
        <v>5.0</v>
      </c>
      <c r="E27" s="38">
        <v>1.0</v>
      </c>
      <c r="F27" s="28">
        <v>7.0</v>
      </c>
      <c r="G27" s="28">
        <v>5.0</v>
      </c>
      <c r="H27" s="28">
        <v>3.0</v>
      </c>
      <c r="I27" s="27">
        <v>6.0</v>
      </c>
      <c r="J27" s="27">
        <v>0.0</v>
      </c>
      <c r="K27" s="27">
        <v>2.0</v>
      </c>
      <c r="L27" s="27">
        <v>5.0</v>
      </c>
      <c r="M27" s="27">
        <v>6.0</v>
      </c>
      <c r="N27" s="27">
        <v>3.0</v>
      </c>
      <c r="O27" s="31">
        <v>8.0</v>
      </c>
      <c r="P27" s="32">
        <v>2.0</v>
      </c>
      <c r="Q27" s="32">
        <v>1.0</v>
      </c>
      <c r="R27" s="27">
        <v>5.0</v>
      </c>
      <c r="S27" s="27">
        <v>0.0</v>
      </c>
      <c r="T27" s="27">
        <v>5.0</v>
      </c>
      <c r="U27" s="22">
        <f t="shared" ref="U27:W27" si="24">(C27+F27+I27+L27+O27+R27)</f>
        <v>41</v>
      </c>
      <c r="V27" s="22">
        <f t="shared" si="24"/>
        <v>18</v>
      </c>
      <c r="W27" s="22">
        <f t="shared" si="24"/>
        <v>15</v>
      </c>
      <c r="X27" s="23">
        <f t="shared" si="3"/>
        <v>87.23404255</v>
      </c>
      <c r="Y27" s="23">
        <f t="shared" si="4"/>
        <v>81.81818182</v>
      </c>
      <c r="Z27" s="23">
        <f t="shared" si="5"/>
        <v>83.33333333</v>
      </c>
    </row>
    <row r="28" ht="14.25" customHeight="1">
      <c r="A28" s="24">
        <v>21.0</v>
      </c>
      <c r="B28" s="25" t="s">
        <v>37</v>
      </c>
      <c r="C28" s="37">
        <v>5.0</v>
      </c>
      <c r="D28" s="37">
        <v>2.0</v>
      </c>
      <c r="E28" s="37">
        <v>1.0</v>
      </c>
      <c r="F28" s="27">
        <v>9.0</v>
      </c>
      <c r="G28" s="27">
        <v>3.0</v>
      </c>
      <c r="H28" s="27">
        <v>5.0</v>
      </c>
      <c r="I28" s="27">
        <v>6.0</v>
      </c>
      <c r="J28" s="27">
        <v>0.0</v>
      </c>
      <c r="K28" s="27">
        <v>2.0</v>
      </c>
      <c r="L28" s="27">
        <v>5.0</v>
      </c>
      <c r="M28" s="27">
        <v>6.0</v>
      </c>
      <c r="N28" s="27">
        <v>3.0</v>
      </c>
      <c r="O28" s="31">
        <v>8.0</v>
      </c>
      <c r="P28" s="32">
        <v>2.0</v>
      </c>
      <c r="Q28" s="32">
        <v>1.0</v>
      </c>
      <c r="R28" s="27">
        <v>3.0</v>
      </c>
      <c r="S28" s="27">
        <v>0.0</v>
      </c>
      <c r="T28" s="27">
        <v>5.0</v>
      </c>
      <c r="U28" s="22">
        <f t="shared" ref="U28:W28" si="25">(C28+F28+I28+L28+O28+R28)</f>
        <v>36</v>
      </c>
      <c r="V28" s="22">
        <f t="shared" si="25"/>
        <v>13</v>
      </c>
      <c r="W28" s="22">
        <f t="shared" si="25"/>
        <v>17</v>
      </c>
      <c r="X28" s="23">
        <f t="shared" si="3"/>
        <v>76.59574468</v>
      </c>
      <c r="Y28" s="23">
        <f t="shared" si="4"/>
        <v>59.09090909</v>
      </c>
      <c r="Z28" s="23">
        <f t="shared" si="5"/>
        <v>94.44444444</v>
      </c>
    </row>
    <row r="29" ht="14.25" customHeight="1">
      <c r="A29" s="24">
        <v>22.0</v>
      </c>
      <c r="B29" s="25" t="s">
        <v>38</v>
      </c>
      <c r="C29" s="38">
        <v>5.0</v>
      </c>
      <c r="D29" s="38">
        <v>2.0</v>
      </c>
      <c r="E29" s="38">
        <v>1.0</v>
      </c>
      <c r="F29" s="28">
        <v>9.0</v>
      </c>
      <c r="G29" s="28">
        <v>3.0</v>
      </c>
      <c r="H29" s="27">
        <v>5.0</v>
      </c>
      <c r="I29" s="27">
        <v>6.0</v>
      </c>
      <c r="J29" s="27">
        <v>0.0</v>
      </c>
      <c r="K29" s="27">
        <v>2.0</v>
      </c>
      <c r="L29" s="27">
        <v>5.0</v>
      </c>
      <c r="M29" s="27">
        <v>6.0</v>
      </c>
      <c r="N29" s="27">
        <v>3.0</v>
      </c>
      <c r="O29" s="31">
        <v>8.0</v>
      </c>
      <c r="P29" s="32">
        <v>2.0</v>
      </c>
      <c r="Q29" s="32">
        <v>1.0</v>
      </c>
      <c r="R29" s="27">
        <v>3.0</v>
      </c>
      <c r="S29" s="27">
        <v>0.0</v>
      </c>
      <c r="T29" s="27">
        <v>5.0</v>
      </c>
      <c r="U29" s="22">
        <f t="shared" ref="U29:W29" si="26">(C29+F29+I29+L29+O29+R29)</f>
        <v>36</v>
      </c>
      <c r="V29" s="22">
        <f t="shared" si="26"/>
        <v>13</v>
      </c>
      <c r="W29" s="22">
        <f t="shared" si="26"/>
        <v>17</v>
      </c>
      <c r="X29" s="23">
        <f t="shared" si="3"/>
        <v>76.59574468</v>
      </c>
      <c r="Y29" s="23">
        <f t="shared" si="4"/>
        <v>59.09090909</v>
      </c>
      <c r="Z29" s="23">
        <f t="shared" si="5"/>
        <v>94.44444444</v>
      </c>
    </row>
    <row r="30" ht="14.25" customHeight="1">
      <c r="A30" s="24">
        <v>23.0</v>
      </c>
      <c r="B30" s="25" t="s">
        <v>39</v>
      </c>
      <c r="C30" s="37">
        <v>3.0</v>
      </c>
      <c r="D30" s="38">
        <v>2.0</v>
      </c>
      <c r="E30" s="38">
        <v>1.0</v>
      </c>
      <c r="F30" s="27">
        <v>8.0</v>
      </c>
      <c r="G30" s="28">
        <v>2.0</v>
      </c>
      <c r="H30" s="27">
        <v>4.0</v>
      </c>
      <c r="I30" s="27">
        <v>5.0</v>
      </c>
      <c r="J30" s="27">
        <v>0.0</v>
      </c>
      <c r="K30" s="27">
        <v>2.0</v>
      </c>
      <c r="L30" s="27">
        <v>3.0</v>
      </c>
      <c r="M30" s="27">
        <v>4.0</v>
      </c>
      <c r="N30" s="27">
        <v>3.0</v>
      </c>
      <c r="O30" s="31">
        <v>8.0</v>
      </c>
      <c r="P30" s="32">
        <v>2.0</v>
      </c>
      <c r="Q30" s="32">
        <v>1.0</v>
      </c>
      <c r="R30" s="27">
        <v>4.0</v>
      </c>
      <c r="S30" s="27">
        <v>0.0</v>
      </c>
      <c r="T30" s="27">
        <v>4.0</v>
      </c>
      <c r="U30" s="22">
        <f t="shared" ref="U30:W30" si="27">(C30+F30+I30+L30+O30+R30)</f>
        <v>31</v>
      </c>
      <c r="V30" s="22">
        <f t="shared" si="27"/>
        <v>10</v>
      </c>
      <c r="W30" s="22">
        <f t="shared" si="27"/>
        <v>15</v>
      </c>
      <c r="X30" s="23">
        <f t="shared" si="3"/>
        <v>65.95744681</v>
      </c>
      <c r="Y30" s="23">
        <f t="shared" si="4"/>
        <v>45.45454545</v>
      </c>
      <c r="Z30" s="23">
        <f t="shared" si="5"/>
        <v>83.33333333</v>
      </c>
    </row>
    <row r="31" ht="14.25" customHeight="1">
      <c r="A31" s="24">
        <v>24.0</v>
      </c>
      <c r="B31" s="25" t="s">
        <v>40</v>
      </c>
      <c r="C31" s="37">
        <v>5.0</v>
      </c>
      <c r="D31" s="37">
        <v>2.0</v>
      </c>
      <c r="E31" s="37">
        <v>1.0</v>
      </c>
      <c r="F31" s="27">
        <v>9.0</v>
      </c>
      <c r="G31" s="27">
        <v>3.0</v>
      </c>
      <c r="H31" s="27">
        <v>5.0</v>
      </c>
      <c r="I31" s="27">
        <v>6.0</v>
      </c>
      <c r="J31" s="27">
        <v>0.0</v>
      </c>
      <c r="K31" s="27">
        <v>2.0</v>
      </c>
      <c r="L31" s="27">
        <v>4.0</v>
      </c>
      <c r="M31" s="27">
        <v>6.0</v>
      </c>
      <c r="N31" s="27">
        <v>3.0</v>
      </c>
      <c r="O31" s="31">
        <v>8.0</v>
      </c>
      <c r="P31" s="32">
        <v>2.0</v>
      </c>
      <c r="Q31" s="32">
        <v>1.0</v>
      </c>
      <c r="R31" s="27">
        <v>4.0</v>
      </c>
      <c r="S31" s="27">
        <v>0.0</v>
      </c>
      <c r="T31" s="27">
        <v>5.0</v>
      </c>
      <c r="U31" s="22">
        <f t="shared" ref="U31:W31" si="28">(C31+F31+I31+L31+O31+R31)</f>
        <v>36</v>
      </c>
      <c r="V31" s="22">
        <f t="shared" si="28"/>
        <v>13</v>
      </c>
      <c r="W31" s="22">
        <f t="shared" si="28"/>
        <v>17</v>
      </c>
      <c r="X31" s="23">
        <f t="shared" si="3"/>
        <v>76.59574468</v>
      </c>
      <c r="Y31" s="23">
        <f t="shared" si="4"/>
        <v>59.09090909</v>
      </c>
      <c r="Z31" s="23">
        <f t="shared" si="5"/>
        <v>94.44444444</v>
      </c>
    </row>
    <row r="32" ht="14.25" customHeight="1">
      <c r="A32" s="24">
        <v>25.0</v>
      </c>
      <c r="B32" s="25" t="s">
        <v>41</v>
      </c>
      <c r="C32" s="38">
        <v>9.0</v>
      </c>
      <c r="D32" s="38">
        <v>4.0</v>
      </c>
      <c r="E32" s="38">
        <v>1.0</v>
      </c>
      <c r="F32" s="28">
        <v>7.0</v>
      </c>
      <c r="G32" s="27">
        <v>3.0</v>
      </c>
      <c r="H32" s="28">
        <v>3.0</v>
      </c>
      <c r="I32" s="27">
        <v>4.0</v>
      </c>
      <c r="J32" s="27">
        <v>0.0</v>
      </c>
      <c r="K32" s="27">
        <v>1.0</v>
      </c>
      <c r="L32" s="27">
        <v>4.0</v>
      </c>
      <c r="M32" s="27">
        <v>6.0</v>
      </c>
      <c r="N32" s="27">
        <v>3.0</v>
      </c>
      <c r="O32" s="31">
        <v>8.0</v>
      </c>
      <c r="P32" s="32">
        <v>2.0</v>
      </c>
      <c r="Q32" s="32">
        <v>1.0</v>
      </c>
      <c r="R32" s="27">
        <v>6.0</v>
      </c>
      <c r="S32" s="27">
        <v>0.0</v>
      </c>
      <c r="T32" s="27">
        <v>5.0</v>
      </c>
      <c r="U32" s="22">
        <f t="shared" ref="U32:W32" si="29">(C32+F32+I32+L32+O32+R32)</f>
        <v>38</v>
      </c>
      <c r="V32" s="22">
        <f t="shared" si="29"/>
        <v>15</v>
      </c>
      <c r="W32" s="22">
        <f t="shared" si="29"/>
        <v>14</v>
      </c>
      <c r="X32" s="23">
        <f t="shared" si="3"/>
        <v>80.85106383</v>
      </c>
      <c r="Y32" s="23">
        <f t="shared" si="4"/>
        <v>68.18181818</v>
      </c>
      <c r="Z32" s="23">
        <f t="shared" si="5"/>
        <v>77.77777778</v>
      </c>
    </row>
    <row r="33" ht="14.25" customHeight="1">
      <c r="A33" s="24">
        <v>26.0</v>
      </c>
      <c r="B33" s="25" t="s">
        <v>42</v>
      </c>
      <c r="C33" s="38">
        <v>5.0</v>
      </c>
      <c r="D33" s="38">
        <v>1.0</v>
      </c>
      <c r="E33" s="38">
        <v>1.0</v>
      </c>
      <c r="F33" s="28">
        <v>8.0</v>
      </c>
      <c r="G33" s="28">
        <v>2.0</v>
      </c>
      <c r="H33" s="28">
        <v>5.0</v>
      </c>
      <c r="I33" s="27">
        <v>6.0</v>
      </c>
      <c r="J33" s="27">
        <v>0.0</v>
      </c>
      <c r="K33" s="27">
        <v>2.0</v>
      </c>
      <c r="L33" s="27">
        <v>4.0</v>
      </c>
      <c r="M33" s="27">
        <v>6.0</v>
      </c>
      <c r="N33" s="27">
        <v>3.0</v>
      </c>
      <c r="O33" s="31">
        <v>8.0</v>
      </c>
      <c r="P33" s="32">
        <v>2.0</v>
      </c>
      <c r="Q33" s="32">
        <v>1.0</v>
      </c>
      <c r="R33" s="27">
        <v>2.0</v>
      </c>
      <c r="S33" s="27">
        <v>0.0</v>
      </c>
      <c r="T33" s="27">
        <v>4.0</v>
      </c>
      <c r="U33" s="22">
        <f t="shared" ref="U33:W33" si="30">(C33+F33+I33+L33+O33+R33)</f>
        <v>33</v>
      </c>
      <c r="V33" s="22">
        <f t="shared" si="30"/>
        <v>11</v>
      </c>
      <c r="W33" s="22">
        <f t="shared" si="30"/>
        <v>16</v>
      </c>
      <c r="X33" s="23">
        <f t="shared" si="3"/>
        <v>70.21276596</v>
      </c>
      <c r="Y33" s="23">
        <f t="shared" si="4"/>
        <v>50</v>
      </c>
      <c r="Z33" s="23">
        <f t="shared" si="5"/>
        <v>88.88888889</v>
      </c>
    </row>
    <row r="34" ht="14.25" customHeight="1">
      <c r="A34" s="24">
        <v>27.0</v>
      </c>
      <c r="B34" s="25" t="s">
        <v>43</v>
      </c>
      <c r="C34" s="37">
        <v>5.0</v>
      </c>
      <c r="D34" s="38">
        <v>2.0</v>
      </c>
      <c r="E34" s="38">
        <v>1.0</v>
      </c>
      <c r="F34" s="27">
        <v>9.0</v>
      </c>
      <c r="G34" s="28">
        <v>3.0</v>
      </c>
      <c r="H34" s="27">
        <v>5.0</v>
      </c>
      <c r="I34" s="27">
        <v>6.0</v>
      </c>
      <c r="J34" s="27">
        <v>0.0</v>
      </c>
      <c r="K34" s="27">
        <v>2.0</v>
      </c>
      <c r="L34" s="27">
        <v>5.0</v>
      </c>
      <c r="M34" s="27">
        <v>6.0</v>
      </c>
      <c r="N34" s="27">
        <v>3.0</v>
      </c>
      <c r="O34" s="31">
        <v>8.0</v>
      </c>
      <c r="P34" s="32">
        <v>2.0</v>
      </c>
      <c r="Q34" s="32">
        <v>1.0</v>
      </c>
      <c r="R34" s="27">
        <v>4.0</v>
      </c>
      <c r="S34" s="27">
        <v>0.0</v>
      </c>
      <c r="T34" s="27">
        <v>5.0</v>
      </c>
      <c r="U34" s="22">
        <f t="shared" ref="U34:W34" si="31">(C34+F34+I34+L34+O34+R34)</f>
        <v>37</v>
      </c>
      <c r="V34" s="22">
        <f t="shared" si="31"/>
        <v>13</v>
      </c>
      <c r="W34" s="22">
        <f t="shared" si="31"/>
        <v>17</v>
      </c>
      <c r="X34" s="23">
        <f t="shared" si="3"/>
        <v>78.72340426</v>
      </c>
      <c r="Y34" s="23">
        <f t="shared" si="4"/>
        <v>59.09090909</v>
      </c>
      <c r="Z34" s="23">
        <f t="shared" si="5"/>
        <v>94.44444444</v>
      </c>
    </row>
    <row r="35" ht="14.25" customHeight="1">
      <c r="A35" s="24">
        <v>28.0</v>
      </c>
      <c r="B35" s="25" t="s">
        <v>44</v>
      </c>
      <c r="C35" s="37">
        <v>4.0</v>
      </c>
      <c r="D35" s="38">
        <v>2.0</v>
      </c>
      <c r="E35" s="38">
        <v>1.0</v>
      </c>
      <c r="F35" s="27">
        <v>9.0</v>
      </c>
      <c r="G35" s="27">
        <v>3.0</v>
      </c>
      <c r="H35" s="27">
        <v>5.0</v>
      </c>
      <c r="I35" s="27">
        <v>5.0</v>
      </c>
      <c r="J35" s="27">
        <v>0.0</v>
      </c>
      <c r="K35" s="27">
        <v>2.0</v>
      </c>
      <c r="L35" s="27">
        <v>3.0</v>
      </c>
      <c r="M35" s="27">
        <v>6.0</v>
      </c>
      <c r="N35" s="27">
        <v>3.0</v>
      </c>
      <c r="O35" s="31">
        <v>8.0</v>
      </c>
      <c r="P35" s="32">
        <v>1.0</v>
      </c>
      <c r="Q35" s="32">
        <v>1.0</v>
      </c>
      <c r="R35" s="27">
        <v>4.0</v>
      </c>
      <c r="S35" s="27">
        <v>0.0</v>
      </c>
      <c r="T35" s="27">
        <v>4.0</v>
      </c>
      <c r="U35" s="22">
        <f t="shared" ref="U35:W35" si="32">(C35+F35+I35+L35+O35+R35)</f>
        <v>33</v>
      </c>
      <c r="V35" s="22">
        <f t="shared" si="32"/>
        <v>12</v>
      </c>
      <c r="W35" s="22">
        <f t="shared" si="32"/>
        <v>16</v>
      </c>
      <c r="X35" s="23">
        <f t="shared" si="3"/>
        <v>70.21276596</v>
      </c>
      <c r="Y35" s="23">
        <f t="shared" si="4"/>
        <v>54.54545455</v>
      </c>
      <c r="Z35" s="23">
        <f t="shared" si="5"/>
        <v>88.88888889</v>
      </c>
    </row>
    <row r="36" ht="14.25" customHeight="1">
      <c r="A36" s="24">
        <v>29.0</v>
      </c>
      <c r="B36" s="25" t="s">
        <v>45</v>
      </c>
      <c r="C36" s="37">
        <v>5.0</v>
      </c>
      <c r="D36" s="37">
        <v>2.0</v>
      </c>
      <c r="E36" s="37">
        <v>1.0</v>
      </c>
      <c r="F36" s="27">
        <v>9.0</v>
      </c>
      <c r="G36" s="27">
        <v>3.0</v>
      </c>
      <c r="H36" s="27">
        <v>5.0</v>
      </c>
      <c r="I36" s="27">
        <v>6.0</v>
      </c>
      <c r="J36" s="27">
        <v>0.0</v>
      </c>
      <c r="K36" s="27">
        <v>2.0</v>
      </c>
      <c r="L36" s="27">
        <v>4.0</v>
      </c>
      <c r="M36" s="27">
        <v>6.0</v>
      </c>
      <c r="N36" s="27">
        <v>3.0</v>
      </c>
      <c r="O36" s="31">
        <v>8.0</v>
      </c>
      <c r="P36" s="32">
        <v>2.0</v>
      </c>
      <c r="Q36" s="32">
        <v>1.0</v>
      </c>
      <c r="R36" s="27">
        <v>4.0</v>
      </c>
      <c r="S36" s="27">
        <v>0.0</v>
      </c>
      <c r="T36" s="27">
        <v>5.0</v>
      </c>
      <c r="U36" s="22">
        <f t="shared" ref="U36:W36" si="33">(C36+F36+I36+L36+O36+R36)</f>
        <v>36</v>
      </c>
      <c r="V36" s="22">
        <f t="shared" si="33"/>
        <v>13</v>
      </c>
      <c r="W36" s="22">
        <f t="shared" si="33"/>
        <v>17</v>
      </c>
      <c r="X36" s="23">
        <f t="shared" si="3"/>
        <v>76.59574468</v>
      </c>
      <c r="Y36" s="23">
        <f t="shared" si="4"/>
        <v>59.09090909</v>
      </c>
      <c r="Z36" s="23">
        <f t="shared" si="5"/>
        <v>94.44444444</v>
      </c>
    </row>
    <row r="37" ht="14.25" customHeight="1">
      <c r="A37" s="39"/>
      <c r="B37" s="19" t="s">
        <v>46</v>
      </c>
      <c r="C37" s="41"/>
      <c r="D37" s="40"/>
      <c r="E37" s="40"/>
      <c r="F37" s="43">
        <v>9.0</v>
      </c>
      <c r="G37" s="43">
        <v>5.0</v>
      </c>
      <c r="H37" s="43">
        <v>5.0</v>
      </c>
      <c r="I37" s="43">
        <v>7.0</v>
      </c>
      <c r="J37" s="27">
        <v>0.0</v>
      </c>
      <c r="K37" s="43">
        <v>2.0</v>
      </c>
      <c r="L37" s="42"/>
      <c r="M37" s="42"/>
      <c r="N37" s="42"/>
      <c r="O37" s="83">
        <v>8.0</v>
      </c>
      <c r="P37" s="45"/>
      <c r="Q37" s="45"/>
      <c r="R37" s="42"/>
      <c r="S37" s="27">
        <v>0.0</v>
      </c>
      <c r="T37" s="43"/>
      <c r="U37" s="22">
        <f t="shared" ref="U37:W37" si="34">(C37+F37+I37+L37+O37+R37)</f>
        <v>24</v>
      </c>
      <c r="V37" s="22">
        <f t="shared" si="34"/>
        <v>5</v>
      </c>
      <c r="W37" s="22">
        <f t="shared" si="34"/>
        <v>7</v>
      </c>
      <c r="X37" s="23">
        <f t="shared" si="3"/>
        <v>51.06382979</v>
      </c>
      <c r="Y37" s="23">
        <f t="shared" si="4"/>
        <v>22.72727273</v>
      </c>
      <c r="Z37" s="23">
        <f t="shared" si="5"/>
        <v>38.88888889</v>
      </c>
    </row>
    <row r="38" ht="14.25" customHeight="1">
      <c r="A38" s="24">
        <v>30.0</v>
      </c>
      <c r="B38" s="25" t="s">
        <v>47</v>
      </c>
      <c r="C38" s="38">
        <v>9.0</v>
      </c>
      <c r="D38" s="38">
        <v>5.0</v>
      </c>
      <c r="E38" s="38">
        <v>1.0</v>
      </c>
      <c r="F38" s="28">
        <v>8.0</v>
      </c>
      <c r="G38" s="27">
        <v>3.0</v>
      </c>
      <c r="H38" s="28">
        <v>3.0</v>
      </c>
      <c r="I38" s="27">
        <v>4.0</v>
      </c>
      <c r="J38" s="27">
        <v>0.0</v>
      </c>
      <c r="K38" s="27">
        <v>2.0</v>
      </c>
      <c r="L38" s="27">
        <v>4.0</v>
      </c>
      <c r="M38" s="27">
        <v>6.0</v>
      </c>
      <c r="N38" s="27">
        <v>3.0</v>
      </c>
      <c r="O38" s="31">
        <v>8.0</v>
      </c>
      <c r="P38" s="32">
        <v>1.0</v>
      </c>
      <c r="Q38" s="32">
        <v>0.0</v>
      </c>
      <c r="R38" s="27">
        <v>6.0</v>
      </c>
      <c r="S38" s="27">
        <v>0.0</v>
      </c>
      <c r="T38" s="27">
        <v>5.0</v>
      </c>
      <c r="U38" s="22">
        <f t="shared" ref="U38:W38" si="35">(C38+F38+I38+L38+O38+R38)</f>
        <v>39</v>
      </c>
      <c r="V38" s="22">
        <f t="shared" si="35"/>
        <v>15</v>
      </c>
      <c r="W38" s="22">
        <f t="shared" si="35"/>
        <v>14</v>
      </c>
      <c r="X38" s="23">
        <f t="shared" si="3"/>
        <v>82.9787234</v>
      </c>
      <c r="Y38" s="23">
        <f t="shared" si="4"/>
        <v>68.18181818</v>
      </c>
      <c r="Z38" s="23">
        <f t="shared" si="5"/>
        <v>77.77777778</v>
      </c>
    </row>
    <row r="39" ht="14.25" customHeight="1">
      <c r="A39" s="24">
        <v>31.0</v>
      </c>
      <c r="B39" s="25" t="s">
        <v>48</v>
      </c>
      <c r="C39" s="38">
        <v>5.0</v>
      </c>
      <c r="D39" s="38">
        <v>2.0</v>
      </c>
      <c r="E39" s="38">
        <v>1.0</v>
      </c>
      <c r="F39" s="28">
        <v>9.0</v>
      </c>
      <c r="G39" s="28">
        <v>4.0</v>
      </c>
      <c r="H39" s="28">
        <v>5.0</v>
      </c>
      <c r="I39" s="27">
        <v>6.0</v>
      </c>
      <c r="J39" s="27">
        <v>0.0</v>
      </c>
      <c r="K39" s="27">
        <v>2.0</v>
      </c>
      <c r="L39" s="27">
        <v>4.0</v>
      </c>
      <c r="M39" s="27">
        <v>6.0</v>
      </c>
      <c r="N39" s="27">
        <v>3.0</v>
      </c>
      <c r="O39" s="31">
        <v>8.0</v>
      </c>
      <c r="P39" s="32">
        <v>0.0</v>
      </c>
      <c r="Q39" s="32">
        <v>0.0</v>
      </c>
      <c r="R39" s="27">
        <v>4.0</v>
      </c>
      <c r="S39" s="27">
        <v>0.0</v>
      </c>
      <c r="T39" s="27">
        <v>5.0</v>
      </c>
      <c r="U39" s="22">
        <f t="shared" ref="U39:W39" si="36">(C39+F39+I39+L39+O39+R39)</f>
        <v>36</v>
      </c>
      <c r="V39" s="22">
        <f t="shared" si="36"/>
        <v>12</v>
      </c>
      <c r="W39" s="22">
        <f t="shared" si="36"/>
        <v>16</v>
      </c>
      <c r="X39" s="23">
        <f t="shared" si="3"/>
        <v>76.59574468</v>
      </c>
      <c r="Y39" s="23">
        <f t="shared" si="4"/>
        <v>54.54545455</v>
      </c>
      <c r="Z39" s="23">
        <f t="shared" si="5"/>
        <v>88.88888889</v>
      </c>
    </row>
    <row r="40" ht="14.25" customHeight="1">
      <c r="A40" s="24">
        <v>32.0</v>
      </c>
      <c r="B40" s="25" t="s">
        <v>49</v>
      </c>
      <c r="C40" s="37">
        <v>9.0</v>
      </c>
      <c r="D40" s="37">
        <v>4.0</v>
      </c>
      <c r="E40" s="37">
        <v>1.0</v>
      </c>
      <c r="F40" s="27">
        <v>8.0</v>
      </c>
      <c r="G40" s="27">
        <v>3.0</v>
      </c>
      <c r="H40" s="27">
        <v>3.0</v>
      </c>
      <c r="I40" s="27">
        <v>4.0</v>
      </c>
      <c r="J40" s="27">
        <v>0.0</v>
      </c>
      <c r="K40" s="27">
        <v>2.0</v>
      </c>
      <c r="L40" s="27">
        <v>5.0</v>
      </c>
      <c r="M40" s="27">
        <v>6.0</v>
      </c>
      <c r="N40" s="27">
        <v>3.0</v>
      </c>
      <c r="O40" s="31">
        <v>8.0</v>
      </c>
      <c r="P40" s="32">
        <v>0.0</v>
      </c>
      <c r="Q40" s="32">
        <v>0.0</v>
      </c>
      <c r="R40" s="27">
        <v>6.0</v>
      </c>
      <c r="S40" s="27">
        <v>0.0</v>
      </c>
      <c r="T40" s="27">
        <v>5.0</v>
      </c>
      <c r="U40" s="22">
        <f t="shared" ref="U40:W40" si="37">(C40+F40+I40+L40+O40+R40)</f>
        <v>40</v>
      </c>
      <c r="V40" s="22">
        <f t="shared" si="37"/>
        <v>13</v>
      </c>
      <c r="W40" s="22">
        <f t="shared" si="37"/>
        <v>14</v>
      </c>
      <c r="X40" s="23">
        <f t="shared" si="3"/>
        <v>85.10638298</v>
      </c>
      <c r="Y40" s="23">
        <f t="shared" si="4"/>
        <v>59.09090909</v>
      </c>
      <c r="Z40" s="23">
        <f t="shared" si="5"/>
        <v>77.77777778</v>
      </c>
    </row>
    <row r="41" ht="14.25" customHeight="1">
      <c r="A41" s="24">
        <v>33.0</v>
      </c>
      <c r="B41" s="25" t="s">
        <v>50</v>
      </c>
      <c r="C41" s="38">
        <v>4.0</v>
      </c>
      <c r="D41" s="38">
        <v>2.0</v>
      </c>
      <c r="E41" s="38">
        <v>1.0</v>
      </c>
      <c r="F41" s="28">
        <v>9.0</v>
      </c>
      <c r="G41" s="28">
        <v>4.0</v>
      </c>
      <c r="H41" s="28">
        <v>5.0</v>
      </c>
      <c r="I41" s="27">
        <v>5.0</v>
      </c>
      <c r="J41" s="27">
        <v>0.0</v>
      </c>
      <c r="K41" s="27">
        <v>2.0</v>
      </c>
      <c r="L41" s="27">
        <v>3.0</v>
      </c>
      <c r="M41" s="27">
        <v>6.0</v>
      </c>
      <c r="N41" s="27">
        <v>3.0</v>
      </c>
      <c r="O41" s="31">
        <v>8.0</v>
      </c>
      <c r="P41" s="32">
        <v>0.0</v>
      </c>
      <c r="Q41" s="32">
        <v>0.0</v>
      </c>
      <c r="R41" s="27">
        <v>4.0</v>
      </c>
      <c r="S41" s="27">
        <v>0.0</v>
      </c>
      <c r="T41" s="27">
        <v>4.0</v>
      </c>
      <c r="U41" s="22">
        <f t="shared" ref="U41:W41" si="38">(C41+F41+I41+L41+O41+R41)</f>
        <v>33</v>
      </c>
      <c r="V41" s="22">
        <f t="shared" si="38"/>
        <v>12</v>
      </c>
      <c r="W41" s="22">
        <f t="shared" si="38"/>
        <v>15</v>
      </c>
      <c r="X41" s="23">
        <f t="shared" si="3"/>
        <v>70.21276596</v>
      </c>
      <c r="Y41" s="23">
        <f t="shared" si="4"/>
        <v>54.54545455</v>
      </c>
      <c r="Z41" s="23">
        <f t="shared" si="5"/>
        <v>83.33333333</v>
      </c>
    </row>
    <row r="42" ht="14.25" customHeight="1">
      <c r="A42" s="24">
        <v>34.0</v>
      </c>
      <c r="B42" s="25" t="s">
        <v>51</v>
      </c>
      <c r="C42" s="38">
        <v>4.0</v>
      </c>
      <c r="D42" s="38">
        <v>2.0</v>
      </c>
      <c r="E42" s="38">
        <v>1.0</v>
      </c>
      <c r="F42" s="28">
        <v>9.0</v>
      </c>
      <c r="G42" s="28">
        <v>4.0</v>
      </c>
      <c r="H42" s="27">
        <v>5.0</v>
      </c>
      <c r="I42" s="27">
        <v>5.0</v>
      </c>
      <c r="J42" s="27">
        <v>0.0</v>
      </c>
      <c r="K42" s="27">
        <v>2.0</v>
      </c>
      <c r="L42" s="27">
        <v>3.0</v>
      </c>
      <c r="M42" s="27">
        <v>6.0</v>
      </c>
      <c r="N42" s="27">
        <v>3.0</v>
      </c>
      <c r="O42" s="31">
        <v>8.0</v>
      </c>
      <c r="P42" s="32">
        <v>0.0</v>
      </c>
      <c r="Q42" s="32">
        <v>0.0</v>
      </c>
      <c r="R42" s="27">
        <v>4.0</v>
      </c>
      <c r="S42" s="27">
        <v>0.0</v>
      </c>
      <c r="T42" s="27">
        <v>4.0</v>
      </c>
      <c r="U42" s="22">
        <f t="shared" ref="U42:W42" si="39">(C42+F42+I42+L42+O42+R42)</f>
        <v>33</v>
      </c>
      <c r="V42" s="22">
        <f t="shared" si="39"/>
        <v>12</v>
      </c>
      <c r="W42" s="22">
        <f t="shared" si="39"/>
        <v>15</v>
      </c>
      <c r="X42" s="23">
        <f t="shared" si="3"/>
        <v>70.21276596</v>
      </c>
      <c r="Y42" s="23">
        <f t="shared" si="4"/>
        <v>54.54545455</v>
      </c>
      <c r="Z42" s="23">
        <f t="shared" si="5"/>
        <v>83.33333333</v>
      </c>
    </row>
    <row r="43" ht="14.25" customHeight="1">
      <c r="A43" s="24">
        <v>35.0</v>
      </c>
      <c r="B43" s="25" t="s">
        <v>52</v>
      </c>
      <c r="C43" s="37">
        <v>5.0</v>
      </c>
      <c r="D43" s="37">
        <v>2.0</v>
      </c>
      <c r="E43" s="37">
        <v>1.0</v>
      </c>
      <c r="F43" s="27">
        <v>9.0</v>
      </c>
      <c r="G43" s="27">
        <v>4.0</v>
      </c>
      <c r="H43" s="27">
        <v>5.0</v>
      </c>
      <c r="I43" s="27">
        <v>6.0</v>
      </c>
      <c r="J43" s="27">
        <v>0.0</v>
      </c>
      <c r="K43" s="27">
        <v>2.0</v>
      </c>
      <c r="L43" s="27">
        <v>4.0</v>
      </c>
      <c r="M43" s="27">
        <v>6.0</v>
      </c>
      <c r="N43" s="27">
        <v>3.0</v>
      </c>
      <c r="O43" s="31">
        <v>8.0</v>
      </c>
      <c r="P43" s="32">
        <v>1.0</v>
      </c>
      <c r="Q43" s="32">
        <v>1.0</v>
      </c>
      <c r="R43" s="27">
        <v>3.0</v>
      </c>
      <c r="S43" s="27">
        <v>0.0</v>
      </c>
      <c r="T43" s="27">
        <v>5.0</v>
      </c>
      <c r="U43" s="22">
        <f t="shared" ref="U43:W43" si="40">(C43+F43+I43+L43+O43+R43)</f>
        <v>35</v>
      </c>
      <c r="V43" s="22">
        <f t="shared" si="40"/>
        <v>13</v>
      </c>
      <c r="W43" s="22">
        <f t="shared" si="40"/>
        <v>17</v>
      </c>
      <c r="X43" s="23">
        <f t="shared" si="3"/>
        <v>74.46808511</v>
      </c>
      <c r="Y43" s="23">
        <f t="shared" si="4"/>
        <v>59.09090909</v>
      </c>
      <c r="Z43" s="23">
        <f t="shared" si="5"/>
        <v>94.44444444</v>
      </c>
    </row>
    <row r="44" ht="14.25" customHeight="1">
      <c r="A44" s="24">
        <v>36.0</v>
      </c>
      <c r="B44" s="25" t="s">
        <v>53</v>
      </c>
      <c r="C44" s="37">
        <v>4.0</v>
      </c>
      <c r="D44" s="37">
        <v>2.0</v>
      </c>
      <c r="E44" s="37">
        <v>1.0</v>
      </c>
      <c r="F44" s="27">
        <v>8.0</v>
      </c>
      <c r="G44" s="27">
        <v>4.0</v>
      </c>
      <c r="H44" s="27">
        <v>4.0</v>
      </c>
      <c r="I44" s="27">
        <v>6.0</v>
      </c>
      <c r="J44" s="27">
        <v>0.0</v>
      </c>
      <c r="K44" s="27">
        <v>2.0</v>
      </c>
      <c r="L44" s="27">
        <v>4.0</v>
      </c>
      <c r="M44" s="27">
        <v>4.0</v>
      </c>
      <c r="N44" s="27">
        <v>3.0</v>
      </c>
      <c r="O44" s="31">
        <v>8.0</v>
      </c>
      <c r="P44" s="32">
        <v>0.0</v>
      </c>
      <c r="Q44" s="32">
        <v>1.0</v>
      </c>
      <c r="R44" s="27">
        <v>4.0</v>
      </c>
      <c r="S44" s="27">
        <v>0.0</v>
      </c>
      <c r="T44" s="27">
        <v>5.0</v>
      </c>
      <c r="U44" s="22">
        <f t="shared" ref="U44:W44" si="41">(C44+F44+I44+L44+O44+R44)</f>
        <v>34</v>
      </c>
      <c r="V44" s="22">
        <f t="shared" si="41"/>
        <v>10</v>
      </c>
      <c r="W44" s="22">
        <f t="shared" si="41"/>
        <v>16</v>
      </c>
      <c r="X44" s="23">
        <f t="shared" si="3"/>
        <v>72.34042553</v>
      </c>
      <c r="Y44" s="23">
        <f t="shared" si="4"/>
        <v>45.45454545</v>
      </c>
      <c r="Z44" s="23">
        <f t="shared" si="5"/>
        <v>88.88888889</v>
      </c>
    </row>
    <row r="45" ht="14.25" customHeight="1">
      <c r="A45" s="24">
        <v>37.0</v>
      </c>
      <c r="B45" s="25" t="s">
        <v>54</v>
      </c>
      <c r="C45" s="47">
        <v>5.0</v>
      </c>
      <c r="D45" s="47">
        <v>2.0</v>
      </c>
      <c r="E45" s="47">
        <v>1.0</v>
      </c>
      <c r="F45" s="48">
        <v>9.0</v>
      </c>
      <c r="G45" s="48">
        <v>4.0</v>
      </c>
      <c r="H45" s="49">
        <v>5.0</v>
      </c>
      <c r="I45" s="49">
        <v>6.0</v>
      </c>
      <c r="J45" s="27">
        <v>0.0</v>
      </c>
      <c r="K45" s="49">
        <v>2.0</v>
      </c>
      <c r="L45" s="49">
        <v>4.0</v>
      </c>
      <c r="M45" s="49">
        <v>6.0</v>
      </c>
      <c r="N45" s="49">
        <v>3.0</v>
      </c>
      <c r="O45" s="50">
        <v>8.0</v>
      </c>
      <c r="P45" s="51">
        <v>0.0</v>
      </c>
      <c r="Q45" s="51">
        <v>1.0</v>
      </c>
      <c r="R45" s="49">
        <v>4.0</v>
      </c>
      <c r="S45" s="27">
        <v>0.0</v>
      </c>
      <c r="T45" s="49">
        <v>5.0</v>
      </c>
      <c r="U45" s="22">
        <f t="shared" ref="U45:W45" si="42">(C45+F45+I45+L45+O45+R45)</f>
        <v>36</v>
      </c>
      <c r="V45" s="22">
        <f t="shared" si="42"/>
        <v>12</v>
      </c>
      <c r="W45" s="22">
        <f t="shared" si="42"/>
        <v>17</v>
      </c>
      <c r="X45" s="23">
        <f t="shared" si="3"/>
        <v>76.59574468</v>
      </c>
      <c r="Y45" s="23">
        <f t="shared" si="4"/>
        <v>54.54545455</v>
      </c>
      <c r="Z45" s="23">
        <f t="shared" si="5"/>
        <v>94.44444444</v>
      </c>
    </row>
    <row r="46" ht="14.25" customHeight="1">
      <c r="A46" s="24">
        <v>38.0</v>
      </c>
      <c r="B46" s="25" t="s">
        <v>55</v>
      </c>
      <c r="C46" s="27">
        <v>11.0</v>
      </c>
      <c r="D46" s="27">
        <v>6.0</v>
      </c>
      <c r="E46" s="27">
        <v>2.0</v>
      </c>
      <c r="F46" s="27">
        <v>9.0</v>
      </c>
      <c r="G46" s="27">
        <v>4.0</v>
      </c>
      <c r="H46" s="27">
        <v>4.0</v>
      </c>
      <c r="I46" s="27">
        <v>5.0</v>
      </c>
      <c r="J46" s="27">
        <v>0.0</v>
      </c>
      <c r="K46" s="27">
        <v>2.0</v>
      </c>
      <c r="L46" s="27">
        <v>5.0</v>
      </c>
      <c r="M46" s="27">
        <v>6.0</v>
      </c>
      <c r="N46" s="27">
        <v>3.0</v>
      </c>
      <c r="O46" s="29">
        <v>8.0</v>
      </c>
      <c r="P46" s="30">
        <v>0.0</v>
      </c>
      <c r="Q46" s="30">
        <v>0.0</v>
      </c>
      <c r="R46" s="27">
        <v>6.0</v>
      </c>
      <c r="S46" s="27">
        <v>0.0</v>
      </c>
      <c r="T46" s="27">
        <v>5.0</v>
      </c>
      <c r="U46" s="22">
        <f t="shared" ref="U46:W46" si="43">(C46+F46+I46+L46+O46+R46)</f>
        <v>44</v>
      </c>
      <c r="V46" s="22">
        <f t="shared" si="43"/>
        <v>16</v>
      </c>
      <c r="W46" s="22">
        <f t="shared" si="43"/>
        <v>16</v>
      </c>
      <c r="X46" s="23">
        <f t="shared" si="3"/>
        <v>93.61702128</v>
      </c>
      <c r="Y46" s="23">
        <f t="shared" si="4"/>
        <v>72.72727273</v>
      </c>
      <c r="Z46" s="23">
        <f t="shared" si="5"/>
        <v>88.88888889</v>
      </c>
    </row>
    <row r="47" ht="14.25" customHeight="1">
      <c r="A47" s="24">
        <v>39.0</v>
      </c>
      <c r="B47" s="25" t="s">
        <v>56</v>
      </c>
      <c r="C47" s="27">
        <v>2.0</v>
      </c>
      <c r="D47" s="27">
        <v>0.0</v>
      </c>
      <c r="E47" s="27">
        <v>1.0</v>
      </c>
      <c r="F47" s="27">
        <v>6.0</v>
      </c>
      <c r="G47" s="27">
        <v>2.0</v>
      </c>
      <c r="H47" s="27">
        <v>4.0</v>
      </c>
      <c r="I47" s="27">
        <v>4.0</v>
      </c>
      <c r="J47" s="27">
        <v>0.0</v>
      </c>
      <c r="K47" s="27">
        <v>2.0</v>
      </c>
      <c r="L47" s="27">
        <v>2.0</v>
      </c>
      <c r="M47" s="27">
        <v>4.0</v>
      </c>
      <c r="N47" s="27">
        <v>2.0</v>
      </c>
      <c r="O47" s="31">
        <v>5.0</v>
      </c>
      <c r="P47" s="32">
        <v>1.0</v>
      </c>
      <c r="Q47" s="32">
        <v>1.0</v>
      </c>
      <c r="R47" s="27">
        <v>2.0</v>
      </c>
      <c r="S47" s="27">
        <v>0.0</v>
      </c>
      <c r="T47" s="27">
        <v>3.0</v>
      </c>
      <c r="U47" s="22">
        <f t="shared" ref="U47:W47" si="44">(C47+F47+I47+L47+O47+R47)</f>
        <v>21</v>
      </c>
      <c r="V47" s="22">
        <f t="shared" si="44"/>
        <v>7</v>
      </c>
      <c r="W47" s="22">
        <f t="shared" si="44"/>
        <v>13</v>
      </c>
      <c r="X47" s="23">
        <f t="shared" si="3"/>
        <v>44.68085106</v>
      </c>
      <c r="Y47" s="23">
        <f t="shared" si="4"/>
        <v>31.81818182</v>
      </c>
      <c r="Z47" s="23">
        <f t="shared" si="5"/>
        <v>72.22222222</v>
      </c>
    </row>
    <row r="48" ht="14.25" customHeight="1">
      <c r="A48" s="24">
        <v>40.0</v>
      </c>
      <c r="B48" s="25" t="s">
        <v>57</v>
      </c>
      <c r="C48" s="52">
        <v>10.0</v>
      </c>
      <c r="D48" s="52">
        <v>5.0</v>
      </c>
      <c r="E48" s="52">
        <v>2.0</v>
      </c>
      <c r="F48" s="52">
        <v>8.0</v>
      </c>
      <c r="G48" s="52">
        <v>2.0</v>
      </c>
      <c r="H48" s="52">
        <v>4.0</v>
      </c>
      <c r="I48" s="52">
        <v>5.0</v>
      </c>
      <c r="J48" s="27">
        <v>0.0</v>
      </c>
      <c r="K48" s="52">
        <v>1.0</v>
      </c>
      <c r="L48" s="52">
        <v>4.0</v>
      </c>
      <c r="M48" s="52">
        <v>6.0</v>
      </c>
      <c r="N48" s="52">
        <v>3.0</v>
      </c>
      <c r="O48" s="53">
        <v>8.0</v>
      </c>
      <c r="P48" s="54">
        <v>0.0</v>
      </c>
      <c r="Q48" s="54">
        <v>0.0</v>
      </c>
      <c r="R48" s="52">
        <v>6.0</v>
      </c>
      <c r="S48" s="27">
        <v>0.0</v>
      </c>
      <c r="T48" s="52">
        <v>5.0</v>
      </c>
      <c r="U48" s="22">
        <f t="shared" ref="U48:W48" si="45">(C48+F48+I48+L48+O48+R48)</f>
        <v>41</v>
      </c>
      <c r="V48" s="22">
        <f t="shared" si="45"/>
        <v>13</v>
      </c>
      <c r="W48" s="22">
        <f t="shared" si="45"/>
        <v>15</v>
      </c>
      <c r="X48" s="23">
        <f t="shared" si="3"/>
        <v>87.23404255</v>
      </c>
      <c r="Y48" s="23">
        <f t="shared" si="4"/>
        <v>59.09090909</v>
      </c>
      <c r="Z48" s="23">
        <f t="shared" si="5"/>
        <v>83.33333333</v>
      </c>
    </row>
    <row r="49" ht="14.25" customHeight="1">
      <c r="A49" s="24">
        <v>41.0</v>
      </c>
      <c r="B49" s="25" t="s">
        <v>58</v>
      </c>
      <c r="C49" s="52">
        <v>6.0</v>
      </c>
      <c r="D49" s="52">
        <v>2.0</v>
      </c>
      <c r="E49" s="52">
        <v>0.0</v>
      </c>
      <c r="F49" s="52">
        <v>5.0</v>
      </c>
      <c r="G49" s="52">
        <v>3.0</v>
      </c>
      <c r="H49" s="52">
        <v>3.0</v>
      </c>
      <c r="I49" s="52">
        <v>3.0</v>
      </c>
      <c r="J49" s="27">
        <v>0.0</v>
      </c>
      <c r="K49" s="52">
        <v>1.0</v>
      </c>
      <c r="L49" s="52">
        <v>4.0</v>
      </c>
      <c r="M49" s="52">
        <v>6.0</v>
      </c>
      <c r="N49" s="52">
        <v>3.0</v>
      </c>
      <c r="O49" s="53">
        <v>8.0</v>
      </c>
      <c r="P49" s="54">
        <v>1.0</v>
      </c>
      <c r="Q49" s="54">
        <v>0.0</v>
      </c>
      <c r="R49" s="52">
        <v>5.0</v>
      </c>
      <c r="S49" s="27">
        <v>0.0</v>
      </c>
      <c r="T49" s="52">
        <v>4.0</v>
      </c>
      <c r="U49" s="22">
        <f t="shared" ref="U49:W49" si="46">(C49+F49+I49+L49+O49+R49)</f>
        <v>31</v>
      </c>
      <c r="V49" s="22">
        <f t="shared" si="46"/>
        <v>12</v>
      </c>
      <c r="W49" s="22">
        <f t="shared" si="46"/>
        <v>11</v>
      </c>
      <c r="X49" s="23">
        <f t="shared" si="3"/>
        <v>65.95744681</v>
      </c>
      <c r="Y49" s="23">
        <f t="shared" si="4"/>
        <v>54.54545455</v>
      </c>
      <c r="Z49" s="23">
        <f t="shared" si="5"/>
        <v>61.11111111</v>
      </c>
    </row>
    <row r="50" ht="14.25" customHeight="1">
      <c r="A50" s="24">
        <v>42.0</v>
      </c>
      <c r="B50" s="25" t="s">
        <v>59</v>
      </c>
      <c r="C50" s="52">
        <v>2.0</v>
      </c>
      <c r="D50" s="52">
        <v>2.0</v>
      </c>
      <c r="E50" s="52">
        <v>0.0</v>
      </c>
      <c r="F50" s="52">
        <v>9.0</v>
      </c>
      <c r="G50" s="52">
        <v>4.0</v>
      </c>
      <c r="H50" s="52">
        <v>3.0</v>
      </c>
      <c r="I50" s="52">
        <v>6.0</v>
      </c>
      <c r="J50" s="27">
        <v>0.0</v>
      </c>
      <c r="K50" s="52">
        <v>2.0</v>
      </c>
      <c r="L50" s="52">
        <v>4.0</v>
      </c>
      <c r="M50" s="52">
        <v>4.0</v>
      </c>
      <c r="N50" s="52">
        <v>3.0</v>
      </c>
      <c r="O50" s="53">
        <v>7.0</v>
      </c>
      <c r="P50" s="54">
        <v>0.0</v>
      </c>
      <c r="Q50" s="54">
        <v>0.0</v>
      </c>
      <c r="R50" s="52">
        <v>4.0</v>
      </c>
      <c r="S50" s="27">
        <v>0.0</v>
      </c>
      <c r="T50" s="52">
        <v>5.0</v>
      </c>
      <c r="U50" s="22">
        <f t="shared" ref="U50:W50" si="47">(C50+F50+I50+L50+O50+R50)</f>
        <v>32</v>
      </c>
      <c r="V50" s="22">
        <f t="shared" si="47"/>
        <v>10</v>
      </c>
      <c r="W50" s="22">
        <f t="shared" si="47"/>
        <v>13</v>
      </c>
      <c r="X50" s="23">
        <f t="shared" si="3"/>
        <v>68.08510638</v>
      </c>
      <c r="Y50" s="23">
        <f t="shared" si="4"/>
        <v>45.45454545</v>
      </c>
      <c r="Z50" s="23">
        <f t="shared" si="5"/>
        <v>72.22222222</v>
      </c>
    </row>
    <row r="51" ht="14.25" customHeight="1">
      <c r="A51" s="24">
        <v>43.0</v>
      </c>
      <c r="B51" s="25" t="s">
        <v>60</v>
      </c>
      <c r="C51" s="52">
        <v>5.0</v>
      </c>
      <c r="D51" s="52">
        <v>2.0</v>
      </c>
      <c r="E51" s="52">
        <v>1.0</v>
      </c>
      <c r="F51" s="52">
        <v>9.0</v>
      </c>
      <c r="G51" s="52">
        <v>3.0</v>
      </c>
      <c r="H51" s="52">
        <v>5.0</v>
      </c>
      <c r="I51" s="52">
        <v>5.0</v>
      </c>
      <c r="J51" s="27">
        <v>0.0</v>
      </c>
      <c r="K51" s="52">
        <v>2.0</v>
      </c>
      <c r="L51" s="52">
        <v>4.0</v>
      </c>
      <c r="M51" s="52">
        <v>6.0</v>
      </c>
      <c r="N51" s="52">
        <v>2.0</v>
      </c>
      <c r="O51" s="53">
        <v>8.0</v>
      </c>
      <c r="P51" s="54">
        <v>0.0</v>
      </c>
      <c r="Q51" s="54">
        <v>0.0</v>
      </c>
      <c r="R51" s="52">
        <v>3.0</v>
      </c>
      <c r="S51" s="27">
        <v>0.0</v>
      </c>
      <c r="T51" s="52">
        <v>5.0</v>
      </c>
      <c r="U51" s="22">
        <f t="shared" ref="U51:W51" si="48">(C51+F51+I51+L51+O51+R51)</f>
        <v>34</v>
      </c>
      <c r="V51" s="22">
        <f t="shared" si="48"/>
        <v>11</v>
      </c>
      <c r="W51" s="22">
        <f t="shared" si="48"/>
        <v>15</v>
      </c>
      <c r="X51" s="23">
        <f t="shared" si="3"/>
        <v>72.34042553</v>
      </c>
      <c r="Y51" s="23">
        <f t="shared" si="4"/>
        <v>50</v>
      </c>
      <c r="Z51" s="23">
        <f t="shared" si="5"/>
        <v>83.33333333</v>
      </c>
    </row>
    <row r="52" ht="14.25" customHeight="1">
      <c r="A52" s="24">
        <v>44.0</v>
      </c>
      <c r="B52" s="25" t="s">
        <v>61</v>
      </c>
      <c r="C52" s="52">
        <v>4.0</v>
      </c>
      <c r="D52" s="52">
        <v>2.0</v>
      </c>
      <c r="E52" s="52">
        <v>1.0</v>
      </c>
      <c r="F52" s="52">
        <v>8.0</v>
      </c>
      <c r="G52" s="52">
        <v>3.0</v>
      </c>
      <c r="H52" s="52">
        <v>5.0</v>
      </c>
      <c r="I52" s="52">
        <v>6.0</v>
      </c>
      <c r="J52" s="27">
        <v>0.0</v>
      </c>
      <c r="K52" s="52">
        <v>2.0</v>
      </c>
      <c r="L52" s="52">
        <v>4.0</v>
      </c>
      <c r="M52" s="52">
        <v>4.0</v>
      </c>
      <c r="N52" s="52">
        <v>3.0</v>
      </c>
      <c r="O52" s="53">
        <v>6.0</v>
      </c>
      <c r="P52" s="54">
        <v>1.0</v>
      </c>
      <c r="Q52" s="54">
        <v>1.0</v>
      </c>
      <c r="R52" s="52">
        <v>3.0</v>
      </c>
      <c r="S52" s="27">
        <v>0.0</v>
      </c>
      <c r="T52" s="52">
        <v>5.0</v>
      </c>
      <c r="U52" s="22">
        <f t="shared" ref="U52:W52" si="49">(C52+F52+I52+L52+O52+R52)</f>
        <v>31</v>
      </c>
      <c r="V52" s="22">
        <f t="shared" si="49"/>
        <v>10</v>
      </c>
      <c r="W52" s="22">
        <f t="shared" si="49"/>
        <v>17</v>
      </c>
      <c r="X52" s="23">
        <f t="shared" si="3"/>
        <v>65.95744681</v>
      </c>
      <c r="Y52" s="23">
        <f t="shared" si="4"/>
        <v>45.45454545</v>
      </c>
      <c r="Z52" s="23">
        <f t="shared" si="5"/>
        <v>94.44444444</v>
      </c>
    </row>
    <row r="53" ht="14.25" customHeight="1">
      <c r="A53" s="24">
        <v>45.0</v>
      </c>
      <c r="B53" s="25" t="s">
        <v>62</v>
      </c>
      <c r="C53" s="52">
        <v>5.0</v>
      </c>
      <c r="D53" s="52">
        <v>2.0</v>
      </c>
      <c r="E53" s="52">
        <v>1.0</v>
      </c>
      <c r="F53" s="52">
        <v>8.0</v>
      </c>
      <c r="G53" s="52">
        <v>4.0</v>
      </c>
      <c r="H53" s="52">
        <v>5.0</v>
      </c>
      <c r="I53" s="52">
        <v>6.0</v>
      </c>
      <c r="J53" s="27">
        <v>0.0</v>
      </c>
      <c r="K53" s="52">
        <v>2.0</v>
      </c>
      <c r="L53" s="52">
        <v>4.0</v>
      </c>
      <c r="M53" s="52">
        <v>6.0</v>
      </c>
      <c r="N53" s="52">
        <v>3.0</v>
      </c>
      <c r="O53" s="53">
        <v>8.0</v>
      </c>
      <c r="P53" s="54">
        <v>1.0</v>
      </c>
      <c r="Q53" s="54">
        <v>1.0</v>
      </c>
      <c r="R53" s="52">
        <v>4.0</v>
      </c>
      <c r="S53" s="27">
        <v>0.0</v>
      </c>
      <c r="T53" s="52">
        <v>5.0</v>
      </c>
      <c r="U53" s="22">
        <f t="shared" ref="U53:W53" si="50">(C53+F53+I53+L53+O53+R53)</f>
        <v>35</v>
      </c>
      <c r="V53" s="22">
        <f t="shared" si="50"/>
        <v>13</v>
      </c>
      <c r="W53" s="22">
        <f t="shared" si="50"/>
        <v>17</v>
      </c>
      <c r="X53" s="23">
        <f t="shared" si="3"/>
        <v>74.46808511</v>
      </c>
      <c r="Y53" s="23">
        <f t="shared" si="4"/>
        <v>59.09090909</v>
      </c>
      <c r="Z53" s="23">
        <f t="shared" si="5"/>
        <v>94.44444444</v>
      </c>
    </row>
    <row r="54" ht="14.25" customHeight="1">
      <c r="A54" s="24">
        <v>46.0</v>
      </c>
      <c r="B54" s="25" t="s">
        <v>63</v>
      </c>
      <c r="C54" s="52">
        <v>4.0</v>
      </c>
      <c r="D54" s="52">
        <v>2.0</v>
      </c>
      <c r="E54" s="52">
        <v>1.0</v>
      </c>
      <c r="F54" s="52">
        <v>9.0</v>
      </c>
      <c r="G54" s="52">
        <v>4.0</v>
      </c>
      <c r="H54" s="52">
        <v>4.0</v>
      </c>
      <c r="I54" s="52">
        <v>6.0</v>
      </c>
      <c r="J54" s="27">
        <v>0.0</v>
      </c>
      <c r="K54" s="52">
        <v>2.0</v>
      </c>
      <c r="L54" s="52">
        <v>4.0</v>
      </c>
      <c r="M54" s="52">
        <v>4.0</v>
      </c>
      <c r="N54" s="52">
        <v>3.0</v>
      </c>
      <c r="O54" s="53">
        <v>7.0</v>
      </c>
      <c r="P54" s="54">
        <v>0.0</v>
      </c>
      <c r="Q54" s="54">
        <v>1.0</v>
      </c>
      <c r="R54" s="52">
        <v>4.0</v>
      </c>
      <c r="S54" s="27">
        <v>0.0</v>
      </c>
      <c r="T54" s="52">
        <v>5.0</v>
      </c>
      <c r="U54" s="22">
        <f t="shared" ref="U54:W54" si="51">(C54+F54+I54+L54+O54+R54)</f>
        <v>34</v>
      </c>
      <c r="V54" s="22">
        <f t="shared" si="51"/>
        <v>10</v>
      </c>
      <c r="W54" s="22">
        <f t="shared" si="51"/>
        <v>16</v>
      </c>
      <c r="X54" s="23">
        <f t="shared" si="3"/>
        <v>72.34042553</v>
      </c>
      <c r="Y54" s="23">
        <f t="shared" si="4"/>
        <v>45.45454545</v>
      </c>
      <c r="Z54" s="23">
        <f t="shared" si="5"/>
        <v>88.88888889</v>
      </c>
    </row>
    <row r="55" ht="14.25" customHeight="1">
      <c r="A55" s="24">
        <v>47.0</v>
      </c>
      <c r="B55" s="25" t="s">
        <v>64</v>
      </c>
      <c r="C55" s="52">
        <v>4.0</v>
      </c>
      <c r="D55" s="52">
        <v>2.0</v>
      </c>
      <c r="E55" s="52">
        <v>1.0</v>
      </c>
      <c r="F55" s="52">
        <v>9.0</v>
      </c>
      <c r="G55" s="52">
        <v>4.0</v>
      </c>
      <c r="H55" s="52">
        <v>5.0</v>
      </c>
      <c r="I55" s="52">
        <v>5.0</v>
      </c>
      <c r="J55" s="27">
        <v>0.0</v>
      </c>
      <c r="K55" s="52">
        <v>2.0</v>
      </c>
      <c r="L55" s="52">
        <v>3.0</v>
      </c>
      <c r="M55" s="52">
        <v>6.0</v>
      </c>
      <c r="N55" s="52">
        <v>3.0</v>
      </c>
      <c r="O55" s="53">
        <v>5.0</v>
      </c>
      <c r="P55" s="54">
        <v>0.0</v>
      </c>
      <c r="Q55" s="54">
        <v>0.0</v>
      </c>
      <c r="R55" s="52">
        <v>4.0</v>
      </c>
      <c r="S55" s="27">
        <v>0.0</v>
      </c>
      <c r="T55" s="52">
        <v>4.0</v>
      </c>
      <c r="U55" s="22">
        <f t="shared" ref="U55:W55" si="52">(C55+F55+I55+L55+O55+R55)</f>
        <v>30</v>
      </c>
      <c r="V55" s="22">
        <f t="shared" si="52"/>
        <v>12</v>
      </c>
      <c r="W55" s="22">
        <f t="shared" si="52"/>
        <v>15</v>
      </c>
      <c r="X55" s="23">
        <f t="shared" si="3"/>
        <v>63.82978723</v>
      </c>
      <c r="Y55" s="23">
        <f t="shared" si="4"/>
        <v>54.54545455</v>
      </c>
      <c r="Z55" s="23">
        <f t="shared" si="5"/>
        <v>83.33333333</v>
      </c>
    </row>
    <row r="56" ht="14.25" customHeight="1">
      <c r="A56" s="24">
        <v>48.0</v>
      </c>
      <c r="B56" s="25" t="s">
        <v>65</v>
      </c>
      <c r="C56" s="52">
        <v>1.0</v>
      </c>
      <c r="D56" s="52">
        <v>2.0</v>
      </c>
      <c r="E56" s="52">
        <v>0.0</v>
      </c>
      <c r="F56" s="52">
        <v>7.0</v>
      </c>
      <c r="G56" s="52">
        <v>4.0</v>
      </c>
      <c r="H56" s="52">
        <v>2.0</v>
      </c>
      <c r="I56" s="52">
        <v>5.0</v>
      </c>
      <c r="J56" s="27">
        <v>0.0</v>
      </c>
      <c r="K56" s="52">
        <v>2.0</v>
      </c>
      <c r="L56" s="52">
        <v>3.0</v>
      </c>
      <c r="M56" s="52">
        <v>2.0</v>
      </c>
      <c r="N56" s="52">
        <v>3.0</v>
      </c>
      <c r="O56" s="53">
        <v>7.0</v>
      </c>
      <c r="P56" s="54">
        <v>0.0</v>
      </c>
      <c r="Q56" s="54">
        <v>0.0</v>
      </c>
      <c r="R56" s="52">
        <v>3.0</v>
      </c>
      <c r="S56" s="27">
        <v>0.0</v>
      </c>
      <c r="T56" s="52">
        <v>4.0</v>
      </c>
      <c r="U56" s="22">
        <f t="shared" ref="U56:W56" si="53">(C56+F56+I56+L56+O56+R56)</f>
        <v>26</v>
      </c>
      <c r="V56" s="22">
        <f t="shared" si="53"/>
        <v>8</v>
      </c>
      <c r="W56" s="22">
        <f t="shared" si="53"/>
        <v>11</v>
      </c>
      <c r="X56" s="23">
        <f t="shared" si="3"/>
        <v>55.31914894</v>
      </c>
      <c r="Y56" s="23">
        <f t="shared" si="4"/>
        <v>36.36363636</v>
      </c>
      <c r="Z56" s="23">
        <f t="shared" si="5"/>
        <v>61.11111111</v>
      </c>
    </row>
    <row r="57" ht="14.25" customHeight="1">
      <c r="A57" s="24">
        <v>49.0</v>
      </c>
      <c r="B57" s="25" t="s">
        <v>66</v>
      </c>
      <c r="C57" s="52">
        <v>10.0</v>
      </c>
      <c r="D57" s="52">
        <v>5.0</v>
      </c>
      <c r="E57" s="52">
        <v>2.0</v>
      </c>
      <c r="F57" s="52">
        <v>8.0</v>
      </c>
      <c r="G57" s="52">
        <v>4.0</v>
      </c>
      <c r="H57" s="52">
        <v>3.0</v>
      </c>
      <c r="I57" s="52">
        <v>5.0</v>
      </c>
      <c r="J57" s="27">
        <v>0.0</v>
      </c>
      <c r="K57" s="52">
        <v>2.0</v>
      </c>
      <c r="L57" s="52">
        <v>5.0</v>
      </c>
      <c r="M57" s="52">
        <v>6.0</v>
      </c>
      <c r="N57" s="52">
        <v>3.0</v>
      </c>
      <c r="O57" s="53">
        <v>7.0</v>
      </c>
      <c r="P57" s="54">
        <v>1.0</v>
      </c>
      <c r="Q57" s="54">
        <v>0.0</v>
      </c>
      <c r="R57" s="52">
        <v>5.0</v>
      </c>
      <c r="S57" s="27">
        <v>0.0</v>
      </c>
      <c r="T57" s="52">
        <v>5.0</v>
      </c>
      <c r="U57" s="22">
        <f t="shared" ref="U57:W57" si="54">(C57+F57+I57+L57+O57+R57)</f>
        <v>40</v>
      </c>
      <c r="V57" s="22">
        <f t="shared" si="54"/>
        <v>16</v>
      </c>
      <c r="W57" s="22">
        <f t="shared" si="54"/>
        <v>15</v>
      </c>
      <c r="X57" s="23">
        <f t="shared" si="3"/>
        <v>85.10638298</v>
      </c>
      <c r="Y57" s="23">
        <f t="shared" si="4"/>
        <v>72.72727273</v>
      </c>
      <c r="Z57" s="23">
        <f t="shared" si="5"/>
        <v>83.33333333</v>
      </c>
    </row>
    <row r="58" ht="14.25" customHeight="1">
      <c r="A58" s="24">
        <v>50.0</v>
      </c>
      <c r="B58" s="25" t="s">
        <v>67</v>
      </c>
      <c r="C58" s="52">
        <v>5.0</v>
      </c>
      <c r="D58" s="52">
        <v>2.0</v>
      </c>
      <c r="E58" s="52">
        <v>1.0</v>
      </c>
      <c r="F58" s="52">
        <v>9.0</v>
      </c>
      <c r="G58" s="52">
        <v>4.0</v>
      </c>
      <c r="H58" s="52">
        <v>5.0</v>
      </c>
      <c r="I58" s="52">
        <v>6.0</v>
      </c>
      <c r="J58" s="27">
        <v>0.0</v>
      </c>
      <c r="K58" s="52">
        <v>2.0</v>
      </c>
      <c r="L58" s="52">
        <v>4.0</v>
      </c>
      <c r="M58" s="52">
        <v>6.0</v>
      </c>
      <c r="N58" s="52">
        <v>3.0</v>
      </c>
      <c r="O58" s="53">
        <v>6.0</v>
      </c>
      <c r="P58" s="54">
        <v>0.0</v>
      </c>
      <c r="Q58" s="54">
        <v>1.0</v>
      </c>
      <c r="R58" s="52">
        <v>4.0</v>
      </c>
      <c r="S58" s="27">
        <v>0.0</v>
      </c>
      <c r="T58" s="52">
        <v>5.0</v>
      </c>
      <c r="U58" s="22">
        <f t="shared" ref="U58:W58" si="55">(C58+F58+I58+L58+O58+R58)</f>
        <v>34</v>
      </c>
      <c r="V58" s="22">
        <f t="shared" si="55"/>
        <v>12</v>
      </c>
      <c r="W58" s="22">
        <f t="shared" si="55"/>
        <v>17</v>
      </c>
      <c r="X58" s="23">
        <f t="shared" si="3"/>
        <v>72.34042553</v>
      </c>
      <c r="Y58" s="23">
        <f t="shared" si="4"/>
        <v>54.54545455</v>
      </c>
      <c r="Z58" s="23">
        <f t="shared" si="5"/>
        <v>94.44444444</v>
      </c>
    </row>
    <row r="59" ht="14.25" customHeight="1">
      <c r="A59" s="24">
        <v>51.0</v>
      </c>
      <c r="B59" s="25" t="s">
        <v>68</v>
      </c>
      <c r="C59" s="52">
        <v>8.0</v>
      </c>
      <c r="D59" s="52">
        <v>4.0</v>
      </c>
      <c r="E59" s="52">
        <v>1.0</v>
      </c>
      <c r="F59" s="52">
        <v>7.0</v>
      </c>
      <c r="G59" s="52">
        <v>4.0</v>
      </c>
      <c r="H59" s="52">
        <v>2.0</v>
      </c>
      <c r="I59" s="52">
        <v>5.0</v>
      </c>
      <c r="J59" s="27">
        <v>0.0</v>
      </c>
      <c r="K59" s="52">
        <v>2.0</v>
      </c>
      <c r="L59" s="52">
        <v>5.0</v>
      </c>
      <c r="M59" s="52">
        <v>4.0</v>
      </c>
      <c r="N59" s="52">
        <v>3.0</v>
      </c>
      <c r="O59" s="53">
        <v>3.0</v>
      </c>
      <c r="P59" s="54">
        <v>0.0</v>
      </c>
      <c r="Q59" s="54">
        <v>0.0</v>
      </c>
      <c r="R59" s="52">
        <v>6.0</v>
      </c>
      <c r="S59" s="27">
        <v>0.0</v>
      </c>
      <c r="T59" s="52">
        <v>5.0</v>
      </c>
      <c r="U59" s="22">
        <f t="shared" ref="U59:W59" si="56">(C59+F59+I59+L59+O59+R59)</f>
        <v>34</v>
      </c>
      <c r="V59" s="22">
        <f t="shared" si="56"/>
        <v>12</v>
      </c>
      <c r="W59" s="22">
        <f t="shared" si="56"/>
        <v>13</v>
      </c>
      <c r="X59" s="23">
        <f t="shared" si="3"/>
        <v>72.34042553</v>
      </c>
      <c r="Y59" s="23">
        <f t="shared" si="4"/>
        <v>54.54545455</v>
      </c>
      <c r="Z59" s="23">
        <f t="shared" si="5"/>
        <v>72.22222222</v>
      </c>
    </row>
    <row r="60" ht="14.25" customHeight="1">
      <c r="A60" s="24">
        <v>52.0</v>
      </c>
      <c r="B60" s="25" t="s">
        <v>69</v>
      </c>
      <c r="C60" s="52">
        <v>7.0</v>
      </c>
      <c r="D60" s="52">
        <v>2.0</v>
      </c>
      <c r="E60" s="52">
        <v>1.0</v>
      </c>
      <c r="F60" s="52">
        <v>9.0</v>
      </c>
      <c r="G60" s="52">
        <v>4.0</v>
      </c>
      <c r="H60" s="52">
        <v>5.0</v>
      </c>
      <c r="I60" s="52">
        <v>6.0</v>
      </c>
      <c r="J60" s="27">
        <v>0.0</v>
      </c>
      <c r="K60" s="52">
        <v>2.0</v>
      </c>
      <c r="L60" s="52">
        <v>5.0</v>
      </c>
      <c r="M60" s="52">
        <v>6.0</v>
      </c>
      <c r="N60" s="52">
        <v>3.0</v>
      </c>
      <c r="O60" s="53">
        <v>4.0</v>
      </c>
      <c r="P60" s="54">
        <v>0.0</v>
      </c>
      <c r="Q60" s="54">
        <v>1.0</v>
      </c>
      <c r="R60" s="52">
        <v>4.0</v>
      </c>
      <c r="S60" s="27">
        <v>0.0</v>
      </c>
      <c r="T60" s="52">
        <v>5.0</v>
      </c>
      <c r="U60" s="22">
        <f t="shared" ref="U60:W60" si="57">(C60+F60+I60+L60+O60+R60)</f>
        <v>35</v>
      </c>
      <c r="V60" s="22">
        <f t="shared" si="57"/>
        <v>12</v>
      </c>
      <c r="W60" s="22">
        <f t="shared" si="57"/>
        <v>17</v>
      </c>
      <c r="X60" s="23">
        <f t="shared" si="3"/>
        <v>74.46808511</v>
      </c>
      <c r="Y60" s="23">
        <f t="shared" si="4"/>
        <v>54.54545455</v>
      </c>
      <c r="Z60" s="23">
        <f t="shared" si="5"/>
        <v>94.44444444</v>
      </c>
    </row>
    <row r="61" ht="14.25" customHeight="1">
      <c r="A61" s="24">
        <v>53.0</v>
      </c>
      <c r="B61" s="25" t="s">
        <v>70</v>
      </c>
      <c r="C61" s="52">
        <v>4.0</v>
      </c>
      <c r="D61" s="52">
        <v>2.0</v>
      </c>
      <c r="E61" s="52">
        <v>1.0</v>
      </c>
      <c r="F61" s="52">
        <v>9.0</v>
      </c>
      <c r="G61" s="52">
        <v>4.0</v>
      </c>
      <c r="H61" s="52">
        <v>5.0</v>
      </c>
      <c r="I61" s="52">
        <v>5.0</v>
      </c>
      <c r="J61" s="27">
        <v>0.0</v>
      </c>
      <c r="K61" s="52">
        <v>2.0</v>
      </c>
      <c r="L61" s="52">
        <v>3.0</v>
      </c>
      <c r="M61" s="52">
        <v>6.0</v>
      </c>
      <c r="N61" s="52">
        <v>3.0</v>
      </c>
      <c r="O61" s="53">
        <v>5.0</v>
      </c>
      <c r="P61" s="54">
        <v>0.0</v>
      </c>
      <c r="Q61" s="54">
        <v>0.0</v>
      </c>
      <c r="R61" s="52">
        <v>4.0</v>
      </c>
      <c r="S61" s="27">
        <v>0.0</v>
      </c>
      <c r="T61" s="52">
        <v>4.0</v>
      </c>
      <c r="U61" s="22">
        <f t="shared" ref="U61:W61" si="58">(C61+F61+I61+L61+O61+R61)</f>
        <v>30</v>
      </c>
      <c r="V61" s="22">
        <f t="shared" si="58"/>
        <v>12</v>
      </c>
      <c r="W61" s="22">
        <f t="shared" si="58"/>
        <v>15</v>
      </c>
      <c r="X61" s="23">
        <f t="shared" si="3"/>
        <v>63.82978723</v>
      </c>
      <c r="Y61" s="23">
        <f t="shared" si="4"/>
        <v>54.54545455</v>
      </c>
      <c r="Z61" s="23">
        <f t="shared" si="5"/>
        <v>83.33333333</v>
      </c>
    </row>
    <row r="62" ht="14.25" customHeight="1">
      <c r="A62" s="24">
        <v>54.0</v>
      </c>
      <c r="B62" s="25" t="s">
        <v>77</v>
      </c>
      <c r="C62" s="52">
        <v>4.0</v>
      </c>
      <c r="D62" s="52">
        <v>2.0</v>
      </c>
      <c r="E62" s="52">
        <v>1.0</v>
      </c>
      <c r="F62" s="52">
        <v>9.0</v>
      </c>
      <c r="G62" s="52">
        <v>3.0</v>
      </c>
      <c r="H62" s="52">
        <v>5.0</v>
      </c>
      <c r="I62" s="52">
        <v>4.0</v>
      </c>
      <c r="J62" s="27">
        <v>0.0</v>
      </c>
      <c r="K62" s="52">
        <v>2.0</v>
      </c>
      <c r="L62" s="52">
        <v>3.0</v>
      </c>
      <c r="M62" s="52">
        <v>6.0</v>
      </c>
      <c r="N62" s="52">
        <v>2.0</v>
      </c>
      <c r="O62" s="53">
        <v>7.0</v>
      </c>
      <c r="P62" s="54">
        <v>0.0</v>
      </c>
      <c r="Q62" s="54">
        <v>0.0</v>
      </c>
      <c r="R62" s="52">
        <v>3.0</v>
      </c>
      <c r="S62" s="27">
        <v>0.0</v>
      </c>
      <c r="T62" s="52">
        <v>4.0</v>
      </c>
      <c r="U62" s="22">
        <f t="shared" ref="U62:W62" si="59">(C62+F62+I62+L62+O62+R62)</f>
        <v>30</v>
      </c>
      <c r="V62" s="22">
        <f t="shared" si="59"/>
        <v>11</v>
      </c>
      <c r="W62" s="22">
        <f t="shared" si="59"/>
        <v>14</v>
      </c>
      <c r="X62" s="23">
        <f t="shared" si="3"/>
        <v>63.82978723</v>
      </c>
      <c r="Y62" s="23">
        <f t="shared" si="4"/>
        <v>50</v>
      </c>
      <c r="Z62" s="23">
        <f t="shared" si="5"/>
        <v>77.77777778</v>
      </c>
    </row>
    <row r="63" ht="14.25" customHeight="1">
      <c r="A63" s="24">
        <v>55.0</v>
      </c>
      <c r="B63" s="46" t="s">
        <v>72</v>
      </c>
      <c r="C63" s="52">
        <v>11.0</v>
      </c>
      <c r="D63" s="52">
        <v>6.0</v>
      </c>
      <c r="E63" s="52">
        <v>1.0</v>
      </c>
      <c r="F63" s="52">
        <v>9.0</v>
      </c>
      <c r="G63" s="52">
        <v>4.0</v>
      </c>
      <c r="H63" s="52">
        <v>3.0</v>
      </c>
      <c r="I63" s="52">
        <v>5.0</v>
      </c>
      <c r="J63" s="27">
        <v>0.0</v>
      </c>
      <c r="K63" s="52">
        <v>2.0</v>
      </c>
      <c r="L63" s="52">
        <v>5.0</v>
      </c>
      <c r="M63" s="52">
        <v>6.0</v>
      </c>
      <c r="N63" s="52">
        <v>3.0</v>
      </c>
      <c r="O63" s="53">
        <v>7.0</v>
      </c>
      <c r="P63" s="54">
        <v>0.0</v>
      </c>
      <c r="Q63" s="54">
        <v>1.0</v>
      </c>
      <c r="R63" s="52">
        <v>5.0</v>
      </c>
      <c r="S63" s="27">
        <v>0.0</v>
      </c>
      <c r="T63" s="52">
        <v>5.0</v>
      </c>
      <c r="U63" s="22">
        <f t="shared" ref="U63:W63" si="60">(C63+F63+I63+L63+O63+R63)</f>
        <v>42</v>
      </c>
      <c r="V63" s="22">
        <f t="shared" si="60"/>
        <v>16</v>
      </c>
      <c r="W63" s="22">
        <f t="shared" si="60"/>
        <v>15</v>
      </c>
      <c r="X63" s="23">
        <f t="shared" si="3"/>
        <v>89.36170213</v>
      </c>
      <c r="Y63" s="23">
        <f t="shared" si="4"/>
        <v>72.72727273</v>
      </c>
      <c r="Z63" s="23">
        <f t="shared" si="5"/>
        <v>83.33333333</v>
      </c>
    </row>
    <row r="64" ht="14.25" customHeight="1">
      <c r="A64" s="24">
        <v>56.0</v>
      </c>
      <c r="B64" s="25" t="s">
        <v>73</v>
      </c>
      <c r="C64" s="52">
        <v>5.0</v>
      </c>
      <c r="D64" s="52">
        <v>2.0</v>
      </c>
      <c r="E64" s="52">
        <v>1.0</v>
      </c>
      <c r="F64" s="52">
        <v>9.0</v>
      </c>
      <c r="G64" s="52">
        <v>4.0</v>
      </c>
      <c r="H64" s="52">
        <v>5.0</v>
      </c>
      <c r="I64" s="52">
        <v>5.0</v>
      </c>
      <c r="J64" s="27">
        <v>0.0</v>
      </c>
      <c r="K64" s="52">
        <v>2.0</v>
      </c>
      <c r="L64" s="52">
        <v>4.0</v>
      </c>
      <c r="M64" s="52">
        <v>6.0</v>
      </c>
      <c r="N64" s="52">
        <v>2.0</v>
      </c>
      <c r="O64" s="53">
        <v>4.0</v>
      </c>
      <c r="P64" s="54">
        <v>0.0</v>
      </c>
      <c r="Q64" s="54">
        <v>0.0</v>
      </c>
      <c r="R64" s="52">
        <v>3.0</v>
      </c>
      <c r="S64" s="27">
        <v>0.0</v>
      </c>
      <c r="T64" s="52">
        <v>5.0</v>
      </c>
      <c r="U64" s="22">
        <f t="shared" ref="U64:W64" si="61">(C64+F64+I64+L64+O64+R64)</f>
        <v>30</v>
      </c>
      <c r="V64" s="22">
        <f t="shared" si="61"/>
        <v>12</v>
      </c>
      <c r="W64" s="22">
        <f t="shared" si="61"/>
        <v>15</v>
      </c>
      <c r="X64" s="23">
        <f t="shared" si="3"/>
        <v>63.82978723</v>
      </c>
      <c r="Y64" s="23">
        <f t="shared" si="4"/>
        <v>54.54545455</v>
      </c>
      <c r="Z64" s="23">
        <f t="shared" si="5"/>
        <v>83.33333333</v>
      </c>
    </row>
    <row r="65" ht="14.25" customHeight="1">
      <c r="A65" s="24">
        <v>57.0</v>
      </c>
      <c r="B65" s="25" t="s">
        <v>74</v>
      </c>
      <c r="C65" s="52">
        <v>7.0</v>
      </c>
      <c r="D65" s="52">
        <v>2.0</v>
      </c>
      <c r="E65" s="52">
        <v>1.0</v>
      </c>
      <c r="F65" s="52">
        <v>6.0</v>
      </c>
      <c r="G65" s="52">
        <v>4.0</v>
      </c>
      <c r="H65" s="52">
        <v>2.0</v>
      </c>
      <c r="I65" s="52">
        <v>5.0</v>
      </c>
      <c r="J65" s="27">
        <v>0.0</v>
      </c>
      <c r="K65" s="52">
        <v>1.0</v>
      </c>
      <c r="L65" s="52">
        <v>3.0</v>
      </c>
      <c r="M65" s="52">
        <v>6.0</v>
      </c>
      <c r="N65" s="52">
        <v>3.0</v>
      </c>
      <c r="O65" s="53">
        <v>5.0</v>
      </c>
      <c r="P65" s="54">
        <v>0.0</v>
      </c>
      <c r="Q65" s="54">
        <v>0.0</v>
      </c>
      <c r="R65" s="52">
        <v>5.0</v>
      </c>
      <c r="S65" s="27">
        <v>0.0</v>
      </c>
      <c r="T65" s="52">
        <v>5.0</v>
      </c>
      <c r="U65" s="22">
        <f t="shared" ref="U65:W65" si="62">(C65+F65+I65+L65+O65+R65)</f>
        <v>31</v>
      </c>
      <c r="V65" s="22">
        <f t="shared" si="62"/>
        <v>12</v>
      </c>
      <c r="W65" s="22">
        <f t="shared" si="62"/>
        <v>12</v>
      </c>
      <c r="X65" s="23">
        <f t="shared" si="3"/>
        <v>65.95744681</v>
      </c>
      <c r="Y65" s="23">
        <f t="shared" si="4"/>
        <v>54.54545455</v>
      </c>
      <c r="Z65" s="23">
        <f t="shared" si="5"/>
        <v>66.66666667</v>
      </c>
    </row>
    <row r="66" ht="14.25" customHeight="1">
      <c r="A66" s="24">
        <v>58.0</v>
      </c>
      <c r="B66" s="25" t="s">
        <v>75</v>
      </c>
      <c r="C66" s="52">
        <v>2.0</v>
      </c>
      <c r="D66" s="52">
        <v>1.0</v>
      </c>
      <c r="E66" s="52">
        <v>1.0</v>
      </c>
      <c r="F66" s="52">
        <v>1.0</v>
      </c>
      <c r="G66" s="52">
        <v>0.0</v>
      </c>
      <c r="H66" s="52">
        <v>1.0</v>
      </c>
      <c r="I66" s="52">
        <v>0.0</v>
      </c>
      <c r="J66" s="27">
        <v>0.0</v>
      </c>
      <c r="K66" s="52">
        <v>0.0</v>
      </c>
      <c r="L66" s="52">
        <v>0.0</v>
      </c>
      <c r="M66" s="52">
        <v>2.0</v>
      </c>
      <c r="N66" s="52">
        <v>0.0</v>
      </c>
      <c r="O66" s="53">
        <v>0.0</v>
      </c>
      <c r="P66" s="54">
        <v>0.0</v>
      </c>
      <c r="Q66" s="54">
        <v>0.0</v>
      </c>
      <c r="R66" s="52">
        <v>0.0</v>
      </c>
      <c r="S66" s="27">
        <v>0.0</v>
      </c>
      <c r="T66" s="52">
        <v>0.0</v>
      </c>
      <c r="U66" s="22">
        <f t="shared" ref="U66:W66" si="63">(C66+F66+I66+L66+O66+R66)</f>
        <v>3</v>
      </c>
      <c r="V66" s="22">
        <f t="shared" si="63"/>
        <v>3</v>
      </c>
      <c r="W66" s="22">
        <f t="shared" si="63"/>
        <v>2</v>
      </c>
      <c r="X66" s="23">
        <f t="shared" si="3"/>
        <v>6.382978723</v>
      </c>
      <c r="Y66" s="23">
        <f t="shared" si="4"/>
        <v>13.63636364</v>
      </c>
      <c r="Z66" s="23">
        <f t="shared" si="5"/>
        <v>11.11111111</v>
      </c>
    </row>
    <row r="67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60"/>
      <c r="V67" s="60"/>
      <c r="W67" s="60"/>
      <c r="X67" s="59"/>
      <c r="Y67" s="59"/>
      <c r="Z67" s="59"/>
    </row>
    <row r="68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60"/>
      <c r="V68" s="60"/>
      <c r="W68" s="60"/>
      <c r="X68" s="59"/>
      <c r="Y68" s="59"/>
      <c r="Z68" s="59"/>
    </row>
    <row r="69" ht="14.2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60"/>
      <c r="V69" s="60"/>
      <c r="W69" s="60"/>
      <c r="X69" s="59"/>
      <c r="Y69" s="59"/>
      <c r="Z69" s="59"/>
    </row>
    <row r="70" ht="14.25" customHeight="1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60"/>
      <c r="V70" s="60"/>
      <c r="W70" s="60"/>
      <c r="X70" s="59"/>
      <c r="Y70" s="59"/>
      <c r="Z70" s="59"/>
    </row>
    <row r="71" ht="14.25" customHeight="1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60"/>
      <c r="V71" s="60"/>
      <c r="W71" s="60"/>
      <c r="X71" s="59"/>
      <c r="Y71" s="59"/>
      <c r="Z71" s="59"/>
    </row>
    <row r="72" ht="14.2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60"/>
      <c r="V72" s="60"/>
      <c r="W72" s="60"/>
      <c r="X72" s="59"/>
      <c r="Y72" s="59"/>
      <c r="Z72" s="59"/>
    </row>
    <row r="73" ht="14.2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60"/>
      <c r="V73" s="60"/>
      <c r="W73" s="60"/>
      <c r="X73" s="59"/>
      <c r="Y73" s="59"/>
      <c r="Z73" s="59"/>
    </row>
    <row r="74" ht="14.2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60"/>
      <c r="V74" s="60"/>
      <c r="W74" s="60"/>
      <c r="X74" s="59"/>
      <c r="Y74" s="59"/>
      <c r="Z74" s="59"/>
    </row>
    <row r="75" ht="14.2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60"/>
      <c r="V75" s="60"/>
      <c r="W75" s="60"/>
      <c r="X75" s="59"/>
      <c r="Y75" s="59"/>
      <c r="Z75" s="59"/>
    </row>
    <row r="76" ht="14.2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60"/>
      <c r="V76" s="60"/>
      <c r="W76" s="60"/>
      <c r="X76" s="59"/>
      <c r="Y76" s="59"/>
      <c r="Z76" s="59"/>
    </row>
    <row r="77" ht="14.2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60"/>
      <c r="V77" s="60"/>
      <c r="W77" s="60"/>
      <c r="X77" s="59"/>
      <c r="Y77" s="59"/>
      <c r="Z77" s="59"/>
    </row>
    <row r="78" ht="14.2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60"/>
      <c r="V78" s="60"/>
      <c r="W78" s="60"/>
      <c r="X78" s="59"/>
      <c r="Y78" s="59"/>
      <c r="Z78" s="59"/>
    </row>
    <row r="79" ht="14.2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60"/>
      <c r="V79" s="60"/>
      <c r="W79" s="60"/>
      <c r="X79" s="59"/>
      <c r="Y79" s="59"/>
      <c r="Z79" s="59"/>
    </row>
    <row r="80" ht="14.2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60"/>
      <c r="V80" s="60"/>
      <c r="W80" s="60"/>
      <c r="X80" s="59"/>
      <c r="Y80" s="59"/>
      <c r="Z80" s="59"/>
    </row>
    <row r="81" ht="14.25" customHeight="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60"/>
      <c r="V81" s="60"/>
      <c r="W81" s="60"/>
      <c r="X81" s="59"/>
      <c r="Y81" s="59"/>
      <c r="Z81" s="59"/>
    </row>
    <row r="82" ht="14.2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60"/>
      <c r="V82" s="60"/>
      <c r="W82" s="60"/>
      <c r="X82" s="59"/>
      <c r="Y82" s="59"/>
      <c r="Z82" s="59"/>
    </row>
    <row r="83" ht="14.25" customHeight="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60"/>
      <c r="V83" s="60"/>
      <c r="W83" s="60"/>
      <c r="X83" s="59"/>
      <c r="Y83" s="59"/>
      <c r="Z83" s="59"/>
    </row>
    <row r="84" ht="14.25" customHeight="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60"/>
      <c r="V84" s="60"/>
      <c r="W84" s="60"/>
      <c r="X84" s="59"/>
      <c r="Y84" s="59"/>
      <c r="Z84" s="59"/>
    </row>
    <row r="85" ht="14.25" customHeight="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60"/>
      <c r="V85" s="60"/>
      <c r="W85" s="60"/>
      <c r="X85" s="59"/>
      <c r="Y85" s="59"/>
      <c r="Z85" s="59"/>
    </row>
    <row r="86" ht="14.25" customHeight="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60"/>
      <c r="V86" s="60"/>
      <c r="W86" s="60"/>
      <c r="X86" s="59"/>
      <c r="Y86" s="59"/>
      <c r="Z86" s="59"/>
    </row>
    <row r="87" ht="14.25" customHeight="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60"/>
      <c r="V87" s="60"/>
      <c r="W87" s="60"/>
      <c r="X87" s="59"/>
      <c r="Y87" s="59"/>
      <c r="Z87" s="59"/>
    </row>
    <row r="88" ht="14.25" customHeight="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60"/>
      <c r="V88" s="60"/>
      <c r="W88" s="60"/>
      <c r="X88" s="59"/>
      <c r="Y88" s="59"/>
      <c r="Z88" s="59"/>
    </row>
    <row r="89" ht="14.25" customHeight="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60"/>
      <c r="V89" s="60"/>
      <c r="W89" s="60"/>
      <c r="X89" s="59"/>
      <c r="Y89" s="59"/>
      <c r="Z89" s="59"/>
    </row>
    <row r="90" ht="14.25" customHeight="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60"/>
      <c r="V90" s="60"/>
      <c r="W90" s="60"/>
      <c r="X90" s="59"/>
      <c r="Y90" s="59"/>
      <c r="Z90" s="59"/>
    </row>
    <row r="91" ht="14.25" customHeigh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60"/>
      <c r="V91" s="60"/>
      <c r="W91" s="60"/>
      <c r="X91" s="59"/>
      <c r="Y91" s="59"/>
      <c r="Z91" s="59"/>
    </row>
    <row r="92" ht="14.25" customHeight="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60"/>
      <c r="V92" s="60"/>
      <c r="W92" s="60"/>
      <c r="X92" s="59"/>
      <c r="Y92" s="59"/>
      <c r="Z92" s="59"/>
    </row>
    <row r="93" ht="14.25" customHeigh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60"/>
      <c r="V93" s="60"/>
      <c r="W93" s="60"/>
      <c r="X93" s="59"/>
      <c r="Y93" s="59"/>
      <c r="Z93" s="59"/>
    </row>
    <row r="94" ht="14.25" customHeigh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60"/>
      <c r="V94" s="60"/>
      <c r="W94" s="60"/>
      <c r="X94" s="59"/>
      <c r="Y94" s="59"/>
      <c r="Z94" s="59"/>
    </row>
    <row r="95" ht="14.25" customHeigh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60"/>
      <c r="V95" s="60"/>
      <c r="W95" s="60"/>
      <c r="X95" s="59"/>
      <c r="Y95" s="59"/>
      <c r="Z95" s="59"/>
    </row>
    <row r="96" ht="14.25" customHeigh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60"/>
      <c r="V96" s="60"/>
      <c r="W96" s="60"/>
      <c r="X96" s="59"/>
      <c r="Y96" s="59"/>
      <c r="Z96" s="59"/>
    </row>
    <row r="97" ht="14.25" customHeight="1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60"/>
      <c r="V97" s="60"/>
      <c r="W97" s="60"/>
      <c r="X97" s="59"/>
      <c r="Y97" s="59"/>
      <c r="Z97" s="59"/>
    </row>
    <row r="98" ht="14.25" customHeight="1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60"/>
      <c r="V98" s="60"/>
      <c r="W98" s="60"/>
      <c r="X98" s="59"/>
      <c r="Y98" s="59"/>
      <c r="Z98" s="59"/>
    </row>
    <row r="99" ht="14.25" customHeight="1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60"/>
      <c r="V99" s="60"/>
      <c r="W99" s="60"/>
      <c r="X99" s="59"/>
      <c r="Y99" s="59"/>
      <c r="Z99" s="59"/>
    </row>
    <row r="100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60"/>
      <c r="V100" s="60"/>
      <c r="W100" s="60"/>
      <c r="X100" s="59"/>
      <c r="Y100" s="59"/>
      <c r="Z100" s="59"/>
    </row>
    <row r="101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60"/>
      <c r="V101" s="60"/>
      <c r="W101" s="60"/>
      <c r="X101" s="59"/>
      <c r="Y101" s="59"/>
      <c r="Z101" s="59"/>
    </row>
    <row r="102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60"/>
      <c r="V102" s="60"/>
      <c r="W102" s="60"/>
      <c r="X102" s="59"/>
      <c r="Y102" s="59"/>
      <c r="Z102" s="59"/>
    </row>
    <row r="103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60"/>
      <c r="V103" s="60"/>
      <c r="W103" s="60"/>
      <c r="X103" s="59"/>
      <c r="Y103" s="59"/>
      <c r="Z103" s="59"/>
    </row>
    <row r="104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60"/>
      <c r="V104" s="60"/>
      <c r="W104" s="60"/>
      <c r="X104" s="59"/>
      <c r="Y104" s="59"/>
      <c r="Z104" s="59"/>
    </row>
    <row r="105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60"/>
      <c r="V105" s="60"/>
      <c r="W105" s="60"/>
      <c r="X105" s="59"/>
      <c r="Y105" s="59"/>
      <c r="Z105" s="59"/>
    </row>
    <row r="10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60"/>
      <c r="V106" s="60"/>
      <c r="W106" s="60"/>
      <c r="X106" s="59"/>
      <c r="Y106" s="59"/>
      <c r="Z106" s="59"/>
    </row>
    <row r="107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60"/>
      <c r="V107" s="60"/>
      <c r="W107" s="60"/>
      <c r="X107" s="59"/>
      <c r="Y107" s="59"/>
      <c r="Z107" s="59"/>
    </row>
    <row r="108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60"/>
      <c r="V108" s="60"/>
      <c r="W108" s="60"/>
      <c r="X108" s="59"/>
      <c r="Y108" s="59"/>
      <c r="Z108" s="59"/>
    </row>
    <row r="109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60"/>
      <c r="V109" s="60"/>
      <c r="W109" s="60"/>
      <c r="X109" s="59"/>
      <c r="Y109" s="59"/>
      <c r="Z109" s="59"/>
    </row>
    <row r="110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60"/>
      <c r="V110" s="60"/>
      <c r="W110" s="60"/>
      <c r="X110" s="59"/>
      <c r="Y110" s="59"/>
      <c r="Z110" s="59"/>
    </row>
    <row r="111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60"/>
      <c r="V111" s="60"/>
      <c r="W111" s="60"/>
      <c r="X111" s="59"/>
      <c r="Y111" s="59"/>
      <c r="Z111" s="59"/>
    </row>
    <row r="112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60"/>
      <c r="V112" s="60"/>
      <c r="W112" s="60"/>
      <c r="X112" s="59"/>
      <c r="Y112" s="59"/>
      <c r="Z112" s="59"/>
    </row>
    <row r="113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60"/>
      <c r="V113" s="60"/>
      <c r="W113" s="60"/>
      <c r="X113" s="59"/>
      <c r="Y113" s="59"/>
      <c r="Z113" s="59"/>
    </row>
    <row r="114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60"/>
      <c r="V114" s="60"/>
      <c r="W114" s="60"/>
      <c r="X114" s="59"/>
      <c r="Y114" s="59"/>
      <c r="Z114" s="59"/>
    </row>
    <row r="115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60"/>
      <c r="V115" s="60"/>
      <c r="W115" s="60"/>
      <c r="X115" s="59"/>
      <c r="Y115" s="59"/>
      <c r="Z115" s="59"/>
    </row>
    <row r="11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60"/>
      <c r="V116" s="60"/>
      <c r="W116" s="60"/>
      <c r="X116" s="59"/>
      <c r="Y116" s="59"/>
      <c r="Z116" s="59"/>
    </row>
    <row r="117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60"/>
      <c r="V117" s="60"/>
      <c r="W117" s="60"/>
      <c r="X117" s="59"/>
      <c r="Y117" s="59"/>
      <c r="Z117" s="59"/>
    </row>
    <row r="118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60"/>
      <c r="V118" s="60"/>
      <c r="W118" s="60"/>
      <c r="X118" s="59"/>
      <c r="Y118" s="59"/>
      <c r="Z118" s="59"/>
    </row>
    <row r="119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60"/>
      <c r="V119" s="60"/>
      <c r="W119" s="60"/>
      <c r="X119" s="59"/>
      <c r="Y119" s="59"/>
      <c r="Z119" s="59"/>
    </row>
    <row r="120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60"/>
      <c r="V120" s="60"/>
      <c r="W120" s="60"/>
      <c r="X120" s="59"/>
      <c r="Y120" s="59"/>
      <c r="Z120" s="59"/>
    </row>
    <row r="121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60"/>
      <c r="V121" s="60"/>
      <c r="W121" s="60"/>
      <c r="X121" s="59"/>
      <c r="Y121" s="59"/>
      <c r="Z121" s="59"/>
    </row>
    <row r="122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60"/>
      <c r="V122" s="60"/>
      <c r="W122" s="60"/>
      <c r="X122" s="59"/>
      <c r="Y122" s="59"/>
      <c r="Z122" s="59"/>
    </row>
    <row r="123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60"/>
      <c r="V123" s="60"/>
      <c r="W123" s="60"/>
      <c r="X123" s="59"/>
      <c r="Y123" s="59"/>
      <c r="Z123" s="59"/>
    </row>
    <row r="124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60"/>
      <c r="V124" s="60"/>
      <c r="W124" s="60"/>
      <c r="X124" s="59"/>
      <c r="Y124" s="59"/>
      <c r="Z124" s="59"/>
    </row>
    <row r="125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60"/>
      <c r="V125" s="60"/>
      <c r="W125" s="60"/>
      <c r="X125" s="59"/>
      <c r="Y125" s="59"/>
      <c r="Z125" s="59"/>
    </row>
    <row r="1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60"/>
      <c r="V126" s="60"/>
      <c r="W126" s="60"/>
      <c r="X126" s="59"/>
      <c r="Y126" s="59"/>
      <c r="Z126" s="59"/>
    </row>
    <row r="127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60"/>
      <c r="V127" s="60"/>
      <c r="W127" s="60"/>
      <c r="X127" s="59"/>
      <c r="Y127" s="59"/>
      <c r="Z127" s="59"/>
    </row>
    <row r="128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60"/>
      <c r="V128" s="60"/>
      <c r="W128" s="60"/>
      <c r="X128" s="59"/>
      <c r="Y128" s="59"/>
      <c r="Z128" s="59"/>
    </row>
    <row r="129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60"/>
      <c r="V129" s="60"/>
      <c r="W129" s="60"/>
      <c r="X129" s="59"/>
      <c r="Y129" s="59"/>
      <c r="Z129" s="59"/>
    </row>
    <row r="130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60"/>
      <c r="V130" s="60"/>
      <c r="W130" s="60"/>
      <c r="X130" s="59"/>
      <c r="Y130" s="59"/>
      <c r="Z130" s="59"/>
    </row>
    <row r="131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60"/>
      <c r="V131" s="60"/>
      <c r="W131" s="60"/>
      <c r="X131" s="59"/>
      <c r="Y131" s="59"/>
      <c r="Z131" s="59"/>
    </row>
    <row r="132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60"/>
      <c r="V132" s="60"/>
      <c r="W132" s="60"/>
      <c r="X132" s="59"/>
      <c r="Y132" s="59"/>
      <c r="Z132" s="59"/>
    </row>
    <row r="133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60"/>
      <c r="V133" s="60"/>
      <c r="W133" s="60"/>
      <c r="X133" s="59"/>
      <c r="Y133" s="59"/>
      <c r="Z133" s="59"/>
    </row>
    <row r="134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60"/>
      <c r="V134" s="60"/>
      <c r="W134" s="60"/>
      <c r="X134" s="59"/>
      <c r="Y134" s="59"/>
      <c r="Z134" s="59"/>
    </row>
    <row r="135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60"/>
      <c r="V135" s="60"/>
      <c r="W135" s="60"/>
      <c r="X135" s="59"/>
      <c r="Y135" s="59"/>
      <c r="Z135" s="59"/>
    </row>
    <row r="13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60"/>
      <c r="V136" s="60"/>
      <c r="W136" s="60"/>
      <c r="X136" s="59"/>
      <c r="Y136" s="59"/>
      <c r="Z136" s="59"/>
    </row>
    <row r="137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60"/>
      <c r="V137" s="60"/>
      <c r="W137" s="60"/>
      <c r="X137" s="59"/>
      <c r="Y137" s="59"/>
      <c r="Z137" s="59"/>
    </row>
    <row r="138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60"/>
      <c r="V138" s="60"/>
      <c r="W138" s="60"/>
      <c r="X138" s="59"/>
      <c r="Y138" s="59"/>
      <c r="Z138" s="59"/>
    </row>
    <row r="139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60"/>
      <c r="V139" s="60"/>
      <c r="W139" s="60"/>
      <c r="X139" s="59"/>
      <c r="Y139" s="59"/>
      <c r="Z139" s="59"/>
    </row>
    <row r="140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60"/>
      <c r="V140" s="60"/>
      <c r="W140" s="60"/>
      <c r="X140" s="59"/>
      <c r="Y140" s="59"/>
      <c r="Z140" s="59"/>
    </row>
    <row r="141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60"/>
      <c r="V141" s="60"/>
      <c r="W141" s="60"/>
      <c r="X141" s="59"/>
      <c r="Y141" s="59"/>
      <c r="Z141" s="59"/>
    </row>
    <row r="142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60"/>
      <c r="V142" s="60"/>
      <c r="W142" s="60"/>
      <c r="X142" s="59"/>
      <c r="Y142" s="59"/>
      <c r="Z142" s="59"/>
    </row>
    <row r="143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60"/>
      <c r="V143" s="60"/>
      <c r="W143" s="60"/>
      <c r="X143" s="59"/>
      <c r="Y143" s="59"/>
      <c r="Z143" s="59"/>
    </row>
    <row r="144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60"/>
      <c r="V144" s="60"/>
      <c r="W144" s="60"/>
      <c r="X144" s="59"/>
      <c r="Y144" s="59"/>
      <c r="Z144" s="59"/>
    </row>
    <row r="145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60"/>
      <c r="V145" s="60"/>
      <c r="W145" s="60"/>
      <c r="X145" s="59"/>
      <c r="Y145" s="59"/>
      <c r="Z145" s="59"/>
    </row>
    <row r="14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60"/>
      <c r="V146" s="60"/>
      <c r="W146" s="60"/>
      <c r="X146" s="59"/>
      <c r="Y146" s="59"/>
      <c r="Z146" s="59"/>
    </row>
    <row r="147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60"/>
      <c r="V147" s="60"/>
      <c r="W147" s="60"/>
      <c r="X147" s="59"/>
      <c r="Y147" s="59"/>
      <c r="Z147" s="59"/>
    </row>
    <row r="148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60"/>
      <c r="V148" s="60"/>
      <c r="W148" s="60"/>
      <c r="X148" s="59"/>
      <c r="Y148" s="59"/>
      <c r="Z148" s="59"/>
    </row>
    <row r="149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60"/>
      <c r="V149" s="60"/>
      <c r="W149" s="60"/>
      <c r="X149" s="59"/>
      <c r="Y149" s="59"/>
      <c r="Z149" s="59"/>
    </row>
    <row r="150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60"/>
      <c r="V150" s="60"/>
      <c r="W150" s="60"/>
      <c r="X150" s="59"/>
      <c r="Y150" s="59"/>
      <c r="Z150" s="59"/>
    </row>
    <row r="151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60"/>
      <c r="V151" s="60"/>
      <c r="W151" s="60"/>
      <c r="X151" s="59"/>
      <c r="Y151" s="59"/>
      <c r="Z151" s="59"/>
    </row>
    <row r="152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60"/>
      <c r="V152" s="60"/>
      <c r="W152" s="60"/>
      <c r="X152" s="59"/>
      <c r="Y152" s="59"/>
      <c r="Z152" s="59"/>
    </row>
    <row r="153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60"/>
      <c r="V153" s="60"/>
      <c r="W153" s="60"/>
      <c r="X153" s="59"/>
      <c r="Y153" s="59"/>
      <c r="Z153" s="59"/>
    </row>
    <row r="154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60"/>
      <c r="V154" s="60"/>
      <c r="W154" s="60"/>
      <c r="X154" s="59"/>
      <c r="Y154" s="59"/>
      <c r="Z154" s="59"/>
    </row>
    <row r="155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60"/>
      <c r="V155" s="60"/>
      <c r="W155" s="60"/>
      <c r="X155" s="59"/>
      <c r="Y155" s="59"/>
      <c r="Z155" s="59"/>
    </row>
    <row r="15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60"/>
      <c r="V156" s="60"/>
      <c r="W156" s="60"/>
      <c r="X156" s="59"/>
      <c r="Y156" s="59"/>
      <c r="Z156" s="59"/>
    </row>
    <row r="157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60"/>
      <c r="V157" s="60"/>
      <c r="W157" s="60"/>
      <c r="X157" s="59"/>
      <c r="Y157" s="59"/>
      <c r="Z157" s="59"/>
    </row>
    <row r="158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60"/>
      <c r="V158" s="60"/>
      <c r="W158" s="60"/>
      <c r="X158" s="59"/>
      <c r="Y158" s="59"/>
      <c r="Z158" s="59"/>
    </row>
    <row r="159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60"/>
      <c r="V159" s="60"/>
      <c r="W159" s="60"/>
      <c r="X159" s="59"/>
      <c r="Y159" s="59"/>
      <c r="Z159" s="59"/>
    </row>
    <row r="160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60"/>
      <c r="V160" s="60"/>
      <c r="W160" s="60"/>
      <c r="X160" s="59"/>
      <c r="Y160" s="59"/>
      <c r="Z160" s="59"/>
    </row>
    <row r="161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60"/>
      <c r="V161" s="60"/>
      <c r="W161" s="60"/>
      <c r="X161" s="59"/>
      <c r="Y161" s="59"/>
      <c r="Z161" s="59"/>
    </row>
    <row r="162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60"/>
      <c r="V162" s="60"/>
      <c r="W162" s="60"/>
      <c r="X162" s="59"/>
      <c r="Y162" s="59"/>
      <c r="Z162" s="59"/>
    </row>
    <row r="163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60"/>
      <c r="V163" s="60"/>
      <c r="W163" s="60"/>
      <c r="X163" s="59"/>
      <c r="Y163" s="59"/>
      <c r="Z163" s="59"/>
    </row>
    <row r="164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60"/>
      <c r="V164" s="60"/>
      <c r="W164" s="60"/>
      <c r="X164" s="59"/>
      <c r="Y164" s="59"/>
      <c r="Z164" s="59"/>
    </row>
    <row r="165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60"/>
      <c r="V165" s="60"/>
      <c r="W165" s="60"/>
      <c r="X165" s="59"/>
      <c r="Y165" s="59"/>
      <c r="Z165" s="59"/>
    </row>
    <row r="16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60"/>
      <c r="V166" s="60"/>
      <c r="W166" s="60"/>
      <c r="X166" s="59"/>
      <c r="Y166" s="59"/>
      <c r="Z166" s="59"/>
    </row>
    <row r="167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60"/>
      <c r="V167" s="60"/>
      <c r="W167" s="60"/>
      <c r="X167" s="59"/>
      <c r="Y167" s="59"/>
      <c r="Z167" s="59"/>
    </row>
    <row r="168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60"/>
      <c r="V168" s="60"/>
      <c r="W168" s="60"/>
      <c r="X168" s="59"/>
      <c r="Y168" s="59"/>
      <c r="Z168" s="59"/>
    </row>
    <row r="169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60"/>
      <c r="V169" s="60"/>
      <c r="W169" s="60"/>
      <c r="X169" s="59"/>
      <c r="Y169" s="59"/>
      <c r="Z169" s="59"/>
    </row>
    <row r="170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60"/>
      <c r="V170" s="60"/>
      <c r="W170" s="60"/>
      <c r="X170" s="59"/>
      <c r="Y170" s="59"/>
      <c r="Z170" s="59"/>
    </row>
    <row r="171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60"/>
      <c r="V171" s="60"/>
      <c r="W171" s="60"/>
      <c r="X171" s="59"/>
      <c r="Y171" s="59"/>
      <c r="Z171" s="59"/>
    </row>
    <row r="172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60"/>
      <c r="V172" s="60"/>
      <c r="W172" s="60"/>
      <c r="X172" s="59"/>
      <c r="Y172" s="59"/>
      <c r="Z172" s="59"/>
    </row>
    <row r="173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60"/>
      <c r="V173" s="60"/>
      <c r="W173" s="60"/>
      <c r="X173" s="59"/>
      <c r="Y173" s="59"/>
      <c r="Z173" s="59"/>
    </row>
    <row r="174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60"/>
      <c r="V174" s="60"/>
      <c r="W174" s="60"/>
      <c r="X174" s="59"/>
      <c r="Y174" s="59"/>
      <c r="Z174" s="59"/>
    </row>
    <row r="175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60"/>
      <c r="V175" s="60"/>
      <c r="W175" s="60"/>
      <c r="X175" s="59"/>
      <c r="Y175" s="59"/>
      <c r="Z175" s="59"/>
    </row>
    <row r="17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60"/>
      <c r="V176" s="60"/>
      <c r="W176" s="60"/>
      <c r="X176" s="59"/>
      <c r="Y176" s="59"/>
      <c r="Z176" s="59"/>
    </row>
    <row r="177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60"/>
      <c r="V177" s="60"/>
      <c r="W177" s="60"/>
      <c r="X177" s="59"/>
      <c r="Y177" s="59"/>
      <c r="Z177" s="59"/>
    </row>
    <row r="178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60"/>
      <c r="V178" s="60"/>
      <c r="W178" s="60"/>
      <c r="X178" s="59"/>
      <c r="Y178" s="59"/>
      <c r="Z178" s="59"/>
    </row>
    <row r="179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60"/>
      <c r="V179" s="60"/>
      <c r="W179" s="60"/>
      <c r="X179" s="59"/>
      <c r="Y179" s="59"/>
      <c r="Z179" s="59"/>
    </row>
    <row r="180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60"/>
      <c r="V180" s="60"/>
      <c r="W180" s="60"/>
      <c r="X180" s="59"/>
      <c r="Y180" s="59"/>
      <c r="Z180" s="59"/>
    </row>
    <row r="181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60"/>
      <c r="V181" s="60"/>
      <c r="W181" s="60"/>
      <c r="X181" s="59"/>
      <c r="Y181" s="59"/>
      <c r="Z181" s="59"/>
    </row>
    <row r="182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60"/>
      <c r="V182" s="60"/>
      <c r="W182" s="60"/>
      <c r="X182" s="59"/>
      <c r="Y182" s="59"/>
      <c r="Z182" s="59"/>
    </row>
    <row r="183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60"/>
      <c r="V183" s="60"/>
      <c r="W183" s="60"/>
      <c r="X183" s="59"/>
      <c r="Y183" s="59"/>
      <c r="Z183" s="59"/>
    </row>
    <row r="184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60"/>
      <c r="V184" s="60"/>
      <c r="W184" s="60"/>
      <c r="X184" s="59"/>
      <c r="Y184" s="59"/>
      <c r="Z184" s="59"/>
    </row>
    <row r="185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60"/>
      <c r="V185" s="60"/>
      <c r="W185" s="60"/>
      <c r="X185" s="59"/>
      <c r="Y185" s="59"/>
      <c r="Z185" s="59"/>
    </row>
    <row r="18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60"/>
      <c r="V186" s="60"/>
      <c r="W186" s="60"/>
      <c r="X186" s="59"/>
      <c r="Y186" s="59"/>
      <c r="Z186" s="59"/>
    </row>
    <row r="187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60"/>
      <c r="V187" s="60"/>
      <c r="W187" s="60"/>
      <c r="X187" s="59"/>
      <c r="Y187" s="59"/>
      <c r="Z187" s="59"/>
    </row>
    <row r="188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60"/>
      <c r="V188" s="60"/>
      <c r="W188" s="60"/>
      <c r="X188" s="59"/>
      <c r="Y188" s="59"/>
      <c r="Z188" s="59"/>
    </row>
    <row r="189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60"/>
      <c r="V189" s="60"/>
      <c r="W189" s="60"/>
      <c r="X189" s="59"/>
      <c r="Y189" s="59"/>
      <c r="Z189" s="59"/>
    </row>
    <row r="190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60"/>
      <c r="V190" s="60"/>
      <c r="W190" s="60"/>
      <c r="X190" s="59"/>
      <c r="Y190" s="59"/>
      <c r="Z190" s="59"/>
    </row>
    <row r="191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60"/>
      <c r="V191" s="60"/>
      <c r="W191" s="60"/>
      <c r="X191" s="59"/>
      <c r="Y191" s="59"/>
      <c r="Z191" s="59"/>
    </row>
    <row r="192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60"/>
      <c r="V192" s="60"/>
      <c r="W192" s="60"/>
      <c r="X192" s="59"/>
      <c r="Y192" s="59"/>
      <c r="Z192" s="59"/>
    </row>
    <row r="193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60"/>
      <c r="V193" s="60"/>
      <c r="W193" s="60"/>
      <c r="X193" s="59"/>
      <c r="Y193" s="59"/>
      <c r="Z193" s="59"/>
    </row>
    <row r="194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60"/>
      <c r="V194" s="60"/>
      <c r="W194" s="60"/>
      <c r="X194" s="59"/>
      <c r="Y194" s="59"/>
      <c r="Z194" s="59"/>
    </row>
    <row r="195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60"/>
      <c r="V195" s="60"/>
      <c r="W195" s="60"/>
      <c r="X195" s="59"/>
      <c r="Y195" s="59"/>
      <c r="Z195" s="59"/>
    </row>
    <row r="19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60"/>
      <c r="V196" s="60"/>
      <c r="W196" s="60"/>
      <c r="X196" s="59"/>
      <c r="Y196" s="59"/>
      <c r="Z196" s="59"/>
    </row>
    <row r="197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60"/>
      <c r="V197" s="60"/>
      <c r="W197" s="60"/>
      <c r="X197" s="59"/>
      <c r="Y197" s="59"/>
      <c r="Z197" s="59"/>
    </row>
    <row r="198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60"/>
      <c r="V198" s="60"/>
      <c r="W198" s="60"/>
      <c r="X198" s="59"/>
      <c r="Y198" s="59"/>
      <c r="Z198" s="59"/>
    </row>
    <row r="199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60"/>
      <c r="V199" s="60"/>
      <c r="W199" s="60"/>
      <c r="X199" s="59"/>
      <c r="Y199" s="59"/>
      <c r="Z199" s="59"/>
    </row>
    <row r="200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60"/>
      <c r="V200" s="60"/>
      <c r="W200" s="60"/>
      <c r="X200" s="59"/>
      <c r="Y200" s="59"/>
      <c r="Z200" s="59"/>
    </row>
    <row r="201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60"/>
      <c r="V201" s="60"/>
      <c r="W201" s="60"/>
      <c r="X201" s="59"/>
      <c r="Y201" s="59"/>
      <c r="Z201" s="59"/>
    </row>
    <row r="202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60"/>
      <c r="V202" s="60"/>
      <c r="W202" s="60"/>
      <c r="X202" s="59"/>
      <c r="Y202" s="59"/>
      <c r="Z202" s="59"/>
    </row>
    <row r="203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60"/>
      <c r="V203" s="60"/>
      <c r="W203" s="60"/>
      <c r="X203" s="59"/>
      <c r="Y203" s="59"/>
      <c r="Z203" s="59"/>
    </row>
    <row r="204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60"/>
      <c r="V204" s="60"/>
      <c r="W204" s="60"/>
      <c r="X204" s="59"/>
      <c r="Y204" s="59"/>
      <c r="Z204" s="59"/>
    </row>
    <row r="205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60"/>
      <c r="V205" s="60"/>
      <c r="W205" s="60"/>
      <c r="X205" s="59"/>
      <c r="Y205" s="59"/>
      <c r="Z205" s="59"/>
    </row>
    <row r="20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60"/>
      <c r="V206" s="60"/>
      <c r="W206" s="60"/>
      <c r="X206" s="59"/>
      <c r="Y206" s="59"/>
      <c r="Z206" s="59"/>
    </row>
    <row r="207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60"/>
      <c r="V207" s="60"/>
      <c r="W207" s="60"/>
      <c r="X207" s="59"/>
      <c r="Y207" s="59"/>
      <c r="Z207" s="59"/>
    </row>
    <row r="208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60"/>
      <c r="V208" s="60"/>
      <c r="W208" s="60"/>
      <c r="X208" s="59"/>
      <c r="Y208" s="59"/>
      <c r="Z208" s="59"/>
    </row>
    <row r="209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60"/>
      <c r="V209" s="60"/>
      <c r="W209" s="60"/>
      <c r="X209" s="59"/>
      <c r="Y209" s="59"/>
      <c r="Z209" s="59"/>
    </row>
    <row r="210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60"/>
      <c r="V210" s="60"/>
      <c r="W210" s="60"/>
      <c r="X210" s="59"/>
      <c r="Y210" s="59"/>
      <c r="Z210" s="59"/>
    </row>
    <row r="211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60"/>
      <c r="V211" s="60"/>
      <c r="W211" s="60"/>
      <c r="X211" s="59"/>
      <c r="Y211" s="59"/>
      <c r="Z211" s="59"/>
    </row>
    <row r="212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60"/>
      <c r="V212" s="60"/>
      <c r="W212" s="60"/>
      <c r="X212" s="59"/>
      <c r="Y212" s="59"/>
      <c r="Z212" s="59"/>
    </row>
    <row r="213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60"/>
      <c r="V213" s="60"/>
      <c r="W213" s="60"/>
      <c r="X213" s="59"/>
      <c r="Y213" s="59"/>
      <c r="Z213" s="59"/>
    </row>
    <row r="214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60"/>
      <c r="V214" s="60"/>
      <c r="W214" s="60"/>
      <c r="X214" s="59"/>
      <c r="Y214" s="59"/>
      <c r="Z214" s="59"/>
    </row>
    <row r="215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60"/>
      <c r="V215" s="60"/>
      <c r="W215" s="60"/>
      <c r="X215" s="59"/>
      <c r="Y215" s="59"/>
      <c r="Z215" s="59"/>
    </row>
    <row r="21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60"/>
      <c r="V216" s="60"/>
      <c r="W216" s="60"/>
      <c r="X216" s="59"/>
      <c r="Y216" s="59"/>
      <c r="Z216" s="59"/>
    </row>
    <row r="217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60"/>
      <c r="V217" s="60"/>
      <c r="W217" s="60"/>
      <c r="X217" s="59"/>
      <c r="Y217" s="59"/>
      <c r="Z217" s="59"/>
    </row>
    <row r="218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60"/>
      <c r="V218" s="60"/>
      <c r="W218" s="60"/>
      <c r="X218" s="59"/>
      <c r="Y218" s="59"/>
      <c r="Z218" s="59"/>
    </row>
    <row r="219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60"/>
      <c r="V219" s="60"/>
      <c r="W219" s="60"/>
      <c r="X219" s="59"/>
      <c r="Y219" s="59"/>
      <c r="Z219" s="59"/>
    </row>
    <row r="220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60"/>
      <c r="V220" s="60"/>
      <c r="W220" s="60"/>
      <c r="X220" s="59"/>
      <c r="Y220" s="59"/>
      <c r="Z220" s="59"/>
    </row>
    <row r="221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60"/>
      <c r="V221" s="60"/>
      <c r="W221" s="60"/>
      <c r="X221" s="59"/>
      <c r="Y221" s="59"/>
      <c r="Z221" s="59"/>
    </row>
    <row r="222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60"/>
      <c r="V222" s="60"/>
      <c r="W222" s="60"/>
      <c r="X222" s="59"/>
      <c r="Y222" s="59"/>
      <c r="Z222" s="59"/>
    </row>
    <row r="223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60"/>
      <c r="V223" s="60"/>
      <c r="W223" s="60"/>
      <c r="X223" s="59"/>
      <c r="Y223" s="59"/>
      <c r="Z223" s="59"/>
    </row>
    <row r="224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60"/>
      <c r="V224" s="60"/>
      <c r="W224" s="60"/>
      <c r="X224" s="59"/>
      <c r="Y224" s="59"/>
      <c r="Z224" s="59"/>
    </row>
    <row r="225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60"/>
      <c r="V225" s="60"/>
      <c r="W225" s="60"/>
      <c r="X225" s="59"/>
      <c r="Y225" s="59"/>
      <c r="Z225" s="59"/>
    </row>
    <row r="2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60"/>
      <c r="V226" s="60"/>
      <c r="W226" s="60"/>
      <c r="X226" s="59"/>
      <c r="Y226" s="59"/>
      <c r="Z226" s="59"/>
    </row>
    <row r="227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60"/>
      <c r="V227" s="60"/>
      <c r="W227" s="60"/>
      <c r="X227" s="59"/>
      <c r="Y227" s="59"/>
      <c r="Z227" s="59"/>
    </row>
    <row r="228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60"/>
      <c r="V228" s="60"/>
      <c r="W228" s="60"/>
      <c r="X228" s="59"/>
      <c r="Y228" s="59"/>
      <c r="Z228" s="59"/>
    </row>
    <row r="229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60"/>
      <c r="V229" s="60"/>
      <c r="W229" s="60"/>
      <c r="X229" s="59"/>
      <c r="Y229" s="59"/>
      <c r="Z229" s="59"/>
    </row>
    <row r="230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60"/>
      <c r="V230" s="60"/>
      <c r="W230" s="60"/>
      <c r="X230" s="59"/>
      <c r="Y230" s="59"/>
      <c r="Z230" s="59"/>
    </row>
    <row r="231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60"/>
      <c r="V231" s="60"/>
      <c r="W231" s="60"/>
      <c r="X231" s="59"/>
      <c r="Y231" s="59"/>
      <c r="Z231" s="59"/>
    </row>
    <row r="232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60"/>
      <c r="V232" s="60"/>
      <c r="W232" s="60"/>
      <c r="X232" s="59"/>
      <c r="Y232" s="59"/>
      <c r="Z232" s="59"/>
    </row>
    <row r="233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60"/>
      <c r="V233" s="60"/>
      <c r="W233" s="60"/>
      <c r="X233" s="59"/>
      <c r="Y233" s="59"/>
      <c r="Z233" s="59"/>
    </row>
    <row r="234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60"/>
      <c r="V234" s="60"/>
      <c r="W234" s="60"/>
      <c r="X234" s="59"/>
      <c r="Y234" s="59"/>
      <c r="Z234" s="59"/>
    </row>
    <row r="235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60"/>
      <c r="V235" s="60"/>
      <c r="W235" s="60"/>
      <c r="X235" s="59"/>
      <c r="Y235" s="59"/>
      <c r="Z235" s="59"/>
    </row>
    <row r="23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60"/>
      <c r="V236" s="60"/>
      <c r="W236" s="60"/>
      <c r="X236" s="59"/>
      <c r="Y236" s="59"/>
      <c r="Z236" s="59"/>
    </row>
    <row r="237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60"/>
      <c r="V237" s="60"/>
      <c r="W237" s="60"/>
      <c r="X237" s="59"/>
      <c r="Y237" s="59"/>
      <c r="Z237" s="59"/>
    </row>
    <row r="238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60"/>
      <c r="V238" s="60"/>
      <c r="W238" s="60"/>
      <c r="X238" s="59"/>
      <c r="Y238" s="59"/>
      <c r="Z238" s="59"/>
    </row>
    <row r="239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60"/>
      <c r="V239" s="60"/>
      <c r="W239" s="60"/>
      <c r="X239" s="59"/>
      <c r="Y239" s="59"/>
      <c r="Z239" s="59"/>
    </row>
    <row r="240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60"/>
      <c r="V240" s="60"/>
      <c r="W240" s="60"/>
      <c r="X240" s="59"/>
      <c r="Y240" s="59"/>
      <c r="Z240" s="59"/>
    </row>
    <row r="241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60"/>
      <c r="V241" s="60"/>
      <c r="W241" s="60"/>
      <c r="X241" s="59"/>
      <c r="Y241" s="59"/>
      <c r="Z241" s="59"/>
    </row>
    <row r="242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60"/>
      <c r="V242" s="60"/>
      <c r="W242" s="60"/>
      <c r="X242" s="59"/>
      <c r="Y242" s="59"/>
      <c r="Z242" s="59"/>
    </row>
    <row r="243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60"/>
      <c r="V243" s="60"/>
      <c r="W243" s="60"/>
      <c r="X243" s="59"/>
      <c r="Y243" s="59"/>
      <c r="Z243" s="59"/>
    </row>
    <row r="244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60"/>
      <c r="V244" s="60"/>
      <c r="W244" s="60"/>
      <c r="X244" s="59"/>
      <c r="Y244" s="59"/>
      <c r="Z244" s="59"/>
    </row>
    <row r="245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60"/>
      <c r="V245" s="60"/>
      <c r="W245" s="60"/>
      <c r="X245" s="59"/>
      <c r="Y245" s="59"/>
      <c r="Z245" s="59"/>
    </row>
    <row r="24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60"/>
      <c r="V246" s="60"/>
      <c r="W246" s="60"/>
      <c r="X246" s="59"/>
      <c r="Y246" s="59"/>
      <c r="Z246" s="59"/>
    </row>
    <row r="247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60"/>
      <c r="V247" s="60"/>
      <c r="W247" s="60"/>
      <c r="X247" s="59"/>
      <c r="Y247" s="59"/>
      <c r="Z247" s="59"/>
    </row>
    <row r="248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60"/>
      <c r="V248" s="60"/>
      <c r="W248" s="60"/>
      <c r="X248" s="59"/>
      <c r="Y248" s="59"/>
      <c r="Z248" s="59"/>
    </row>
    <row r="249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60"/>
      <c r="V249" s="60"/>
      <c r="W249" s="60"/>
      <c r="X249" s="59"/>
      <c r="Y249" s="59"/>
      <c r="Z249" s="59"/>
    </row>
    <row r="250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60"/>
      <c r="V250" s="60"/>
      <c r="W250" s="60"/>
      <c r="X250" s="59"/>
      <c r="Y250" s="59"/>
      <c r="Z250" s="59"/>
    </row>
    <row r="251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60"/>
      <c r="V251" s="60"/>
      <c r="W251" s="60"/>
      <c r="X251" s="59"/>
      <c r="Y251" s="59"/>
      <c r="Z251" s="59"/>
    </row>
    <row r="252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60"/>
      <c r="V252" s="60"/>
      <c r="W252" s="60"/>
      <c r="X252" s="59"/>
      <c r="Y252" s="59"/>
      <c r="Z252" s="59"/>
    </row>
    <row r="253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60"/>
      <c r="V253" s="60"/>
      <c r="W253" s="60"/>
      <c r="X253" s="59"/>
      <c r="Y253" s="59"/>
      <c r="Z253" s="59"/>
    </row>
    <row r="254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60"/>
      <c r="V254" s="60"/>
      <c r="W254" s="60"/>
      <c r="X254" s="59"/>
      <c r="Y254" s="59"/>
      <c r="Z254" s="59"/>
    </row>
    <row r="255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60"/>
      <c r="V255" s="60"/>
      <c r="W255" s="60"/>
      <c r="X255" s="59"/>
      <c r="Y255" s="59"/>
      <c r="Z255" s="59"/>
    </row>
    <row r="25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60"/>
      <c r="V256" s="60"/>
      <c r="W256" s="60"/>
      <c r="X256" s="59"/>
      <c r="Y256" s="59"/>
      <c r="Z256" s="59"/>
    </row>
    <row r="257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60"/>
      <c r="V257" s="60"/>
      <c r="W257" s="60"/>
      <c r="X257" s="59"/>
      <c r="Y257" s="59"/>
      <c r="Z257" s="59"/>
    </row>
    <row r="258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60"/>
      <c r="V258" s="60"/>
      <c r="W258" s="60"/>
      <c r="X258" s="59"/>
      <c r="Y258" s="59"/>
      <c r="Z258" s="59"/>
    </row>
    <row r="259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60"/>
      <c r="V259" s="60"/>
      <c r="W259" s="60"/>
      <c r="X259" s="59"/>
      <c r="Y259" s="59"/>
      <c r="Z259" s="59"/>
    </row>
    <row r="260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60"/>
      <c r="V260" s="60"/>
      <c r="W260" s="60"/>
      <c r="X260" s="59"/>
      <c r="Y260" s="59"/>
      <c r="Z260" s="59"/>
    </row>
    <row r="261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60"/>
      <c r="V261" s="60"/>
      <c r="W261" s="60"/>
      <c r="X261" s="59"/>
      <c r="Y261" s="59"/>
      <c r="Z261" s="59"/>
    </row>
    <row r="262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60"/>
      <c r="V262" s="60"/>
      <c r="W262" s="60"/>
      <c r="X262" s="59"/>
      <c r="Y262" s="59"/>
      <c r="Z262" s="59"/>
    </row>
    <row r="263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60"/>
      <c r="V263" s="60"/>
      <c r="W263" s="60"/>
      <c r="X263" s="59"/>
      <c r="Y263" s="59"/>
      <c r="Z263" s="59"/>
    </row>
    <row r="264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60"/>
      <c r="V264" s="60"/>
      <c r="W264" s="60"/>
      <c r="X264" s="59"/>
      <c r="Y264" s="59"/>
      <c r="Z264" s="59"/>
    </row>
    <row r="265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60"/>
      <c r="V265" s="60"/>
      <c r="W265" s="60"/>
      <c r="X265" s="59"/>
      <c r="Y265" s="59"/>
      <c r="Z265" s="59"/>
    </row>
    <row r="26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60"/>
      <c r="V266" s="60"/>
      <c r="W266" s="60"/>
      <c r="X266" s="59"/>
      <c r="Y266" s="59"/>
      <c r="Z266" s="59"/>
    </row>
    <row r="267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60"/>
      <c r="V267" s="60"/>
      <c r="W267" s="60"/>
      <c r="X267" s="59"/>
      <c r="Y267" s="59"/>
      <c r="Z267" s="59"/>
    </row>
    <row r="268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60"/>
      <c r="V268" s="60"/>
      <c r="W268" s="60"/>
      <c r="X268" s="59"/>
      <c r="Y268" s="59"/>
      <c r="Z268" s="59"/>
    </row>
    <row r="269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60"/>
      <c r="V269" s="60"/>
      <c r="W269" s="60"/>
      <c r="X269" s="59"/>
      <c r="Y269" s="59"/>
      <c r="Z269" s="59"/>
    </row>
    <row r="270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60"/>
      <c r="V270" s="60"/>
      <c r="W270" s="60"/>
      <c r="X270" s="59"/>
      <c r="Y270" s="59"/>
      <c r="Z270" s="59"/>
    </row>
    <row r="271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60"/>
      <c r="V271" s="60"/>
      <c r="W271" s="60"/>
      <c r="X271" s="59"/>
      <c r="Y271" s="59"/>
      <c r="Z271" s="59"/>
    </row>
    <row r="272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60"/>
      <c r="V272" s="60"/>
      <c r="W272" s="60"/>
      <c r="X272" s="59"/>
      <c r="Y272" s="59"/>
      <c r="Z272" s="59"/>
    </row>
    <row r="273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60"/>
      <c r="V273" s="60"/>
      <c r="W273" s="60"/>
      <c r="X273" s="59"/>
      <c r="Y273" s="59"/>
      <c r="Z273" s="59"/>
    </row>
    <row r="274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60"/>
      <c r="V274" s="60"/>
      <c r="W274" s="60"/>
      <c r="X274" s="59"/>
      <c r="Y274" s="59"/>
      <c r="Z274" s="59"/>
    </row>
    <row r="275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60"/>
      <c r="V275" s="60"/>
      <c r="W275" s="60"/>
      <c r="X275" s="59"/>
      <c r="Y275" s="59"/>
      <c r="Z275" s="59"/>
    </row>
    <row r="27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60"/>
      <c r="V276" s="60"/>
      <c r="W276" s="60"/>
      <c r="X276" s="59"/>
      <c r="Y276" s="59"/>
      <c r="Z276" s="59"/>
    </row>
    <row r="277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60"/>
      <c r="V277" s="60"/>
      <c r="W277" s="60"/>
      <c r="X277" s="59"/>
      <c r="Y277" s="59"/>
      <c r="Z277" s="59"/>
    </row>
    <row r="278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60"/>
      <c r="V278" s="60"/>
      <c r="W278" s="60"/>
      <c r="X278" s="59"/>
      <c r="Y278" s="59"/>
      <c r="Z278" s="59"/>
    </row>
    <row r="279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60"/>
      <c r="V279" s="60"/>
      <c r="W279" s="60"/>
      <c r="X279" s="59"/>
      <c r="Y279" s="59"/>
      <c r="Z279" s="59"/>
    </row>
    <row r="280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60"/>
      <c r="V280" s="60"/>
      <c r="W280" s="60"/>
      <c r="X280" s="59"/>
      <c r="Y280" s="59"/>
      <c r="Z280" s="59"/>
    </row>
    <row r="281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60"/>
      <c r="V281" s="60"/>
      <c r="W281" s="60"/>
      <c r="X281" s="59"/>
      <c r="Y281" s="59"/>
      <c r="Z281" s="59"/>
    </row>
    <row r="282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60"/>
      <c r="V282" s="60"/>
      <c r="W282" s="60"/>
      <c r="X282" s="59"/>
      <c r="Y282" s="59"/>
      <c r="Z282" s="59"/>
    </row>
    <row r="283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60"/>
      <c r="V283" s="60"/>
      <c r="W283" s="60"/>
      <c r="X283" s="59"/>
      <c r="Y283" s="59"/>
      <c r="Z283" s="59"/>
    </row>
    <row r="284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60"/>
      <c r="V284" s="60"/>
      <c r="W284" s="60"/>
      <c r="X284" s="59"/>
      <c r="Y284" s="59"/>
      <c r="Z284" s="59"/>
    </row>
    <row r="285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60"/>
      <c r="V285" s="60"/>
      <c r="W285" s="60"/>
      <c r="X285" s="59"/>
      <c r="Y285" s="59"/>
      <c r="Z285" s="59"/>
    </row>
    <row r="28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60"/>
      <c r="V286" s="60"/>
      <c r="W286" s="60"/>
      <c r="X286" s="59"/>
      <c r="Y286" s="59"/>
      <c r="Z286" s="59"/>
    </row>
    <row r="287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60"/>
      <c r="V287" s="60"/>
      <c r="W287" s="60"/>
      <c r="X287" s="59"/>
      <c r="Y287" s="59"/>
      <c r="Z287" s="59"/>
    </row>
    <row r="288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60"/>
      <c r="V288" s="60"/>
      <c r="W288" s="60"/>
      <c r="X288" s="59"/>
      <c r="Y288" s="59"/>
      <c r="Z288" s="59"/>
    </row>
    <row r="289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60"/>
      <c r="V289" s="60"/>
      <c r="W289" s="60"/>
      <c r="X289" s="59"/>
      <c r="Y289" s="59"/>
      <c r="Z289" s="59"/>
    </row>
    <row r="290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60"/>
      <c r="V290" s="60"/>
      <c r="W290" s="60"/>
      <c r="X290" s="59"/>
      <c r="Y290" s="59"/>
      <c r="Z290" s="59"/>
    </row>
    <row r="291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60"/>
      <c r="V291" s="60"/>
      <c r="W291" s="60"/>
      <c r="X291" s="59"/>
      <c r="Y291" s="59"/>
      <c r="Z291" s="59"/>
    </row>
    <row r="292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60"/>
      <c r="V292" s="60"/>
      <c r="W292" s="60"/>
      <c r="X292" s="59"/>
      <c r="Y292" s="59"/>
      <c r="Z292" s="59"/>
    </row>
    <row r="293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60"/>
      <c r="V293" s="60"/>
      <c r="W293" s="60"/>
      <c r="X293" s="59"/>
      <c r="Y293" s="59"/>
      <c r="Z293" s="59"/>
    </row>
    <row r="294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60"/>
      <c r="V294" s="60"/>
      <c r="W294" s="60"/>
      <c r="X294" s="59"/>
      <c r="Y294" s="59"/>
      <c r="Z294" s="59"/>
    </row>
    <row r="295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60"/>
      <c r="V295" s="60"/>
      <c r="W295" s="60"/>
      <c r="X295" s="59"/>
      <c r="Y295" s="59"/>
      <c r="Z295" s="59"/>
    </row>
    <row r="29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60"/>
      <c r="V296" s="60"/>
      <c r="W296" s="60"/>
      <c r="X296" s="59"/>
      <c r="Y296" s="59"/>
      <c r="Z296" s="59"/>
    </row>
    <row r="297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60"/>
      <c r="V297" s="60"/>
      <c r="W297" s="60"/>
      <c r="X297" s="59"/>
      <c r="Y297" s="59"/>
      <c r="Z297" s="59"/>
    </row>
    <row r="298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60"/>
      <c r="V298" s="60"/>
      <c r="W298" s="60"/>
      <c r="X298" s="59"/>
      <c r="Y298" s="59"/>
      <c r="Z298" s="59"/>
    </row>
    <row r="299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60"/>
      <c r="V299" s="60"/>
      <c r="W299" s="60"/>
      <c r="X299" s="59"/>
      <c r="Y299" s="59"/>
      <c r="Z299" s="59"/>
    </row>
    <row r="300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60"/>
      <c r="V300" s="60"/>
      <c r="W300" s="60"/>
      <c r="X300" s="59"/>
      <c r="Y300" s="59"/>
      <c r="Z300" s="59"/>
    </row>
    <row r="301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60"/>
      <c r="V301" s="60"/>
      <c r="W301" s="60"/>
      <c r="X301" s="59"/>
      <c r="Y301" s="59"/>
      <c r="Z301" s="59"/>
    </row>
    <row r="302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60"/>
      <c r="V302" s="60"/>
      <c r="W302" s="60"/>
      <c r="X302" s="59"/>
      <c r="Y302" s="59"/>
      <c r="Z302" s="59"/>
    </row>
    <row r="303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60"/>
      <c r="V303" s="60"/>
      <c r="W303" s="60"/>
      <c r="X303" s="59"/>
      <c r="Y303" s="59"/>
      <c r="Z303" s="59"/>
    </row>
    <row r="304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60"/>
      <c r="V304" s="60"/>
      <c r="W304" s="60"/>
      <c r="X304" s="59"/>
      <c r="Y304" s="59"/>
      <c r="Z304" s="59"/>
    </row>
    <row r="305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60"/>
      <c r="V305" s="60"/>
      <c r="W305" s="60"/>
      <c r="X305" s="59"/>
      <c r="Y305" s="59"/>
      <c r="Z305" s="59"/>
    </row>
    <row r="30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60"/>
      <c r="V306" s="60"/>
      <c r="W306" s="60"/>
      <c r="X306" s="59"/>
      <c r="Y306" s="59"/>
      <c r="Z306" s="59"/>
    </row>
    <row r="307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60"/>
      <c r="V307" s="60"/>
      <c r="W307" s="60"/>
      <c r="X307" s="59"/>
      <c r="Y307" s="59"/>
      <c r="Z307" s="59"/>
    </row>
    <row r="308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60"/>
      <c r="V308" s="60"/>
      <c r="W308" s="60"/>
      <c r="X308" s="59"/>
      <c r="Y308" s="59"/>
      <c r="Z308" s="59"/>
    </row>
    <row r="309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60"/>
      <c r="V309" s="60"/>
      <c r="W309" s="60"/>
      <c r="X309" s="59"/>
      <c r="Y309" s="59"/>
      <c r="Z309" s="59"/>
    </row>
    <row r="310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60"/>
      <c r="V310" s="60"/>
      <c r="W310" s="60"/>
      <c r="X310" s="59"/>
      <c r="Y310" s="59"/>
      <c r="Z310" s="59"/>
    </row>
    <row r="311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60"/>
      <c r="V311" s="60"/>
      <c r="W311" s="60"/>
      <c r="X311" s="59"/>
      <c r="Y311" s="59"/>
      <c r="Z311" s="59"/>
    </row>
    <row r="312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60"/>
      <c r="V312" s="60"/>
      <c r="W312" s="60"/>
      <c r="X312" s="59"/>
      <c r="Y312" s="59"/>
      <c r="Z312" s="59"/>
    </row>
    <row r="313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60"/>
      <c r="V313" s="60"/>
      <c r="W313" s="60"/>
      <c r="X313" s="59"/>
      <c r="Y313" s="59"/>
      <c r="Z313" s="59"/>
    </row>
    <row r="314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60"/>
      <c r="V314" s="60"/>
      <c r="W314" s="60"/>
      <c r="X314" s="59"/>
      <c r="Y314" s="59"/>
      <c r="Z314" s="59"/>
    </row>
    <row r="315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60"/>
      <c r="V315" s="60"/>
      <c r="W315" s="60"/>
      <c r="X315" s="59"/>
      <c r="Y315" s="59"/>
      <c r="Z315" s="59"/>
    </row>
    <row r="31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60"/>
      <c r="V316" s="60"/>
      <c r="W316" s="60"/>
      <c r="X316" s="59"/>
      <c r="Y316" s="59"/>
      <c r="Z316" s="59"/>
    </row>
    <row r="317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60"/>
      <c r="V317" s="60"/>
      <c r="W317" s="60"/>
      <c r="X317" s="59"/>
      <c r="Y317" s="59"/>
      <c r="Z317" s="59"/>
    </row>
    <row r="318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60"/>
      <c r="V318" s="60"/>
      <c r="W318" s="60"/>
      <c r="X318" s="59"/>
      <c r="Y318" s="59"/>
      <c r="Z318" s="59"/>
    </row>
    <row r="319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60"/>
      <c r="V319" s="60"/>
      <c r="W319" s="60"/>
      <c r="X319" s="59"/>
      <c r="Y319" s="59"/>
      <c r="Z319" s="59"/>
    </row>
    <row r="320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60"/>
      <c r="V320" s="60"/>
      <c r="W320" s="60"/>
      <c r="X320" s="59"/>
      <c r="Y320" s="59"/>
      <c r="Z320" s="59"/>
    </row>
    <row r="321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60"/>
      <c r="V321" s="60"/>
      <c r="W321" s="60"/>
      <c r="X321" s="59"/>
      <c r="Y321" s="59"/>
      <c r="Z321" s="59"/>
    </row>
    <row r="322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60"/>
      <c r="V322" s="60"/>
      <c r="W322" s="60"/>
      <c r="X322" s="59"/>
      <c r="Y322" s="59"/>
      <c r="Z322" s="59"/>
    </row>
    <row r="323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60"/>
      <c r="V323" s="60"/>
      <c r="W323" s="60"/>
      <c r="X323" s="59"/>
      <c r="Y323" s="59"/>
      <c r="Z323" s="59"/>
    </row>
    <row r="324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60"/>
      <c r="V324" s="60"/>
      <c r="W324" s="60"/>
      <c r="X324" s="59"/>
      <c r="Y324" s="59"/>
      <c r="Z324" s="59"/>
    </row>
    <row r="325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60"/>
      <c r="V325" s="60"/>
      <c r="W325" s="60"/>
      <c r="X325" s="59"/>
      <c r="Y325" s="59"/>
      <c r="Z325" s="59"/>
    </row>
    <row r="3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60"/>
      <c r="V326" s="60"/>
      <c r="W326" s="60"/>
      <c r="X326" s="59"/>
      <c r="Y326" s="59"/>
      <c r="Z326" s="59"/>
    </row>
    <row r="327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60"/>
      <c r="V327" s="60"/>
      <c r="W327" s="60"/>
      <c r="X327" s="59"/>
      <c r="Y327" s="59"/>
      <c r="Z327" s="59"/>
    </row>
    <row r="328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60"/>
      <c r="V328" s="60"/>
      <c r="W328" s="60"/>
      <c r="X328" s="59"/>
      <c r="Y328" s="59"/>
      <c r="Z328" s="59"/>
    </row>
    <row r="329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60"/>
      <c r="V329" s="60"/>
      <c r="W329" s="60"/>
      <c r="X329" s="59"/>
      <c r="Y329" s="59"/>
      <c r="Z329" s="59"/>
    </row>
    <row r="330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60"/>
      <c r="V330" s="60"/>
      <c r="W330" s="60"/>
      <c r="X330" s="59"/>
      <c r="Y330" s="59"/>
      <c r="Z330" s="59"/>
    </row>
    <row r="331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60"/>
      <c r="V331" s="60"/>
      <c r="W331" s="60"/>
      <c r="X331" s="59"/>
      <c r="Y331" s="59"/>
      <c r="Z331" s="59"/>
    </row>
    <row r="332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60"/>
      <c r="V332" s="60"/>
      <c r="W332" s="60"/>
      <c r="X332" s="59"/>
      <c r="Y332" s="59"/>
      <c r="Z332" s="59"/>
    </row>
    <row r="333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60"/>
      <c r="V333" s="60"/>
      <c r="W333" s="60"/>
      <c r="X333" s="59"/>
      <c r="Y333" s="59"/>
      <c r="Z333" s="59"/>
    </row>
    <row r="334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60"/>
      <c r="V334" s="60"/>
      <c r="W334" s="60"/>
      <c r="X334" s="59"/>
      <c r="Y334" s="59"/>
      <c r="Z334" s="59"/>
    </row>
    <row r="335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60"/>
      <c r="V335" s="60"/>
      <c r="W335" s="60"/>
      <c r="X335" s="59"/>
      <c r="Y335" s="59"/>
      <c r="Z335" s="59"/>
    </row>
    <row r="33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60"/>
      <c r="V336" s="60"/>
      <c r="W336" s="60"/>
      <c r="X336" s="59"/>
      <c r="Y336" s="59"/>
      <c r="Z336" s="59"/>
    </row>
    <row r="337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60"/>
      <c r="V337" s="60"/>
      <c r="W337" s="60"/>
      <c r="X337" s="59"/>
      <c r="Y337" s="59"/>
      <c r="Z337" s="59"/>
    </row>
    <row r="338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60"/>
      <c r="V338" s="60"/>
      <c r="W338" s="60"/>
      <c r="X338" s="59"/>
      <c r="Y338" s="59"/>
      <c r="Z338" s="59"/>
    </row>
    <row r="339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60"/>
      <c r="V339" s="60"/>
      <c r="W339" s="60"/>
      <c r="X339" s="59"/>
      <c r="Y339" s="59"/>
      <c r="Z339" s="59"/>
    </row>
    <row r="340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60"/>
      <c r="V340" s="60"/>
      <c r="W340" s="60"/>
      <c r="X340" s="59"/>
      <c r="Y340" s="59"/>
      <c r="Z340" s="59"/>
    </row>
    <row r="341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60"/>
      <c r="V341" s="60"/>
      <c r="W341" s="60"/>
      <c r="X341" s="59"/>
      <c r="Y341" s="59"/>
      <c r="Z341" s="59"/>
    </row>
    <row r="342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60"/>
      <c r="V342" s="60"/>
      <c r="W342" s="60"/>
      <c r="X342" s="59"/>
      <c r="Y342" s="59"/>
      <c r="Z342" s="59"/>
    </row>
    <row r="343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60"/>
      <c r="V343" s="60"/>
      <c r="W343" s="60"/>
      <c r="X343" s="59"/>
      <c r="Y343" s="59"/>
      <c r="Z343" s="59"/>
    </row>
    <row r="344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60"/>
      <c r="V344" s="60"/>
      <c r="W344" s="60"/>
      <c r="X344" s="59"/>
      <c r="Y344" s="59"/>
      <c r="Z344" s="59"/>
    </row>
    <row r="345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60"/>
      <c r="V345" s="60"/>
      <c r="W345" s="60"/>
      <c r="X345" s="59"/>
      <c r="Y345" s="59"/>
      <c r="Z345" s="59"/>
    </row>
    <row r="34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60"/>
      <c r="V346" s="60"/>
      <c r="W346" s="60"/>
      <c r="X346" s="59"/>
      <c r="Y346" s="59"/>
      <c r="Z346" s="59"/>
    </row>
    <row r="347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60"/>
      <c r="V347" s="60"/>
      <c r="W347" s="60"/>
      <c r="X347" s="59"/>
      <c r="Y347" s="59"/>
      <c r="Z347" s="59"/>
    </row>
    <row r="348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60"/>
      <c r="V348" s="60"/>
      <c r="W348" s="60"/>
      <c r="X348" s="59"/>
      <c r="Y348" s="59"/>
      <c r="Z348" s="59"/>
    </row>
    <row r="349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60"/>
      <c r="V349" s="60"/>
      <c r="W349" s="60"/>
      <c r="X349" s="59"/>
      <c r="Y349" s="59"/>
      <c r="Z349" s="59"/>
    </row>
    <row r="350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60"/>
      <c r="V350" s="60"/>
      <c r="W350" s="60"/>
      <c r="X350" s="59"/>
      <c r="Y350" s="59"/>
      <c r="Z350" s="59"/>
    </row>
    <row r="351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60"/>
      <c r="V351" s="60"/>
      <c r="W351" s="60"/>
      <c r="X351" s="59"/>
      <c r="Y351" s="59"/>
      <c r="Z351" s="59"/>
    </row>
    <row r="352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60"/>
      <c r="V352" s="60"/>
      <c r="W352" s="60"/>
      <c r="X352" s="59"/>
      <c r="Y352" s="59"/>
      <c r="Z352" s="59"/>
    </row>
    <row r="353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60"/>
      <c r="V353" s="60"/>
      <c r="W353" s="60"/>
      <c r="X353" s="59"/>
      <c r="Y353" s="59"/>
      <c r="Z353" s="59"/>
    </row>
    <row r="354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60"/>
      <c r="V354" s="60"/>
      <c r="W354" s="60"/>
      <c r="X354" s="59"/>
      <c r="Y354" s="59"/>
      <c r="Z354" s="59"/>
    </row>
    <row r="355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60"/>
      <c r="V355" s="60"/>
      <c r="W355" s="60"/>
      <c r="X355" s="59"/>
      <c r="Y355" s="59"/>
      <c r="Z355" s="59"/>
    </row>
    <row r="35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60"/>
      <c r="V356" s="60"/>
      <c r="W356" s="60"/>
      <c r="X356" s="59"/>
      <c r="Y356" s="59"/>
      <c r="Z356" s="59"/>
    </row>
    <row r="357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60"/>
      <c r="V357" s="60"/>
      <c r="W357" s="60"/>
      <c r="X357" s="59"/>
      <c r="Y357" s="59"/>
      <c r="Z357" s="59"/>
    </row>
    <row r="358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60"/>
      <c r="V358" s="60"/>
      <c r="W358" s="60"/>
      <c r="X358" s="59"/>
      <c r="Y358" s="59"/>
      <c r="Z358" s="59"/>
    </row>
    <row r="359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60"/>
      <c r="V359" s="60"/>
      <c r="W359" s="60"/>
      <c r="X359" s="59"/>
      <c r="Y359" s="59"/>
      <c r="Z359" s="59"/>
    </row>
    <row r="360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60"/>
      <c r="V360" s="60"/>
      <c r="W360" s="60"/>
      <c r="X360" s="59"/>
      <c r="Y360" s="59"/>
      <c r="Z360" s="59"/>
    </row>
    <row r="361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60"/>
      <c r="V361" s="60"/>
      <c r="W361" s="60"/>
      <c r="X361" s="59"/>
      <c r="Y361" s="59"/>
      <c r="Z361" s="59"/>
    </row>
    <row r="362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60"/>
      <c r="V362" s="60"/>
      <c r="W362" s="60"/>
      <c r="X362" s="59"/>
      <c r="Y362" s="59"/>
      <c r="Z362" s="59"/>
    </row>
    <row r="363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60"/>
      <c r="V363" s="60"/>
      <c r="W363" s="60"/>
      <c r="X363" s="59"/>
      <c r="Y363" s="59"/>
      <c r="Z363" s="59"/>
    </row>
    <row r="364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60"/>
      <c r="V364" s="60"/>
      <c r="W364" s="60"/>
      <c r="X364" s="59"/>
      <c r="Y364" s="59"/>
      <c r="Z364" s="59"/>
    </row>
    <row r="365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60"/>
      <c r="V365" s="60"/>
      <c r="W365" s="60"/>
      <c r="X365" s="59"/>
      <c r="Y365" s="59"/>
      <c r="Z365" s="59"/>
    </row>
    <row r="36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60"/>
      <c r="V366" s="60"/>
      <c r="W366" s="60"/>
      <c r="X366" s="59"/>
      <c r="Y366" s="59"/>
      <c r="Z366" s="59"/>
    </row>
    <row r="367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60"/>
      <c r="V367" s="60"/>
      <c r="W367" s="60"/>
      <c r="X367" s="59"/>
      <c r="Y367" s="59"/>
      <c r="Z367" s="59"/>
    </row>
    <row r="368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60"/>
      <c r="V368" s="60"/>
      <c r="W368" s="60"/>
      <c r="X368" s="59"/>
      <c r="Y368" s="59"/>
      <c r="Z368" s="59"/>
    </row>
    <row r="369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60"/>
      <c r="V369" s="60"/>
      <c r="W369" s="60"/>
      <c r="X369" s="59"/>
      <c r="Y369" s="59"/>
      <c r="Z369" s="59"/>
    </row>
    <row r="370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60"/>
      <c r="V370" s="60"/>
      <c r="W370" s="60"/>
      <c r="X370" s="59"/>
      <c r="Y370" s="59"/>
      <c r="Z370" s="59"/>
    </row>
    <row r="371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60"/>
      <c r="V371" s="60"/>
      <c r="W371" s="60"/>
      <c r="X371" s="59"/>
      <c r="Y371" s="59"/>
      <c r="Z371" s="59"/>
    </row>
    <row r="372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60"/>
      <c r="V372" s="60"/>
      <c r="W372" s="60"/>
      <c r="X372" s="59"/>
      <c r="Y372" s="59"/>
      <c r="Z372" s="59"/>
    </row>
    <row r="373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60"/>
      <c r="V373" s="60"/>
      <c r="W373" s="60"/>
      <c r="X373" s="59"/>
      <c r="Y373" s="59"/>
      <c r="Z373" s="59"/>
    </row>
    <row r="374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60"/>
      <c r="V374" s="60"/>
      <c r="W374" s="60"/>
      <c r="X374" s="59"/>
      <c r="Y374" s="59"/>
      <c r="Z374" s="59"/>
    </row>
    <row r="375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60"/>
      <c r="V375" s="60"/>
      <c r="W375" s="60"/>
      <c r="X375" s="59"/>
      <c r="Y375" s="59"/>
      <c r="Z375" s="59"/>
    </row>
    <row r="37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60"/>
      <c r="V376" s="60"/>
      <c r="W376" s="60"/>
      <c r="X376" s="59"/>
      <c r="Y376" s="59"/>
      <c r="Z376" s="59"/>
    </row>
    <row r="377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60"/>
      <c r="V377" s="60"/>
      <c r="W377" s="60"/>
      <c r="X377" s="59"/>
      <c r="Y377" s="59"/>
      <c r="Z377" s="59"/>
    </row>
    <row r="378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60"/>
      <c r="V378" s="60"/>
      <c r="W378" s="60"/>
      <c r="X378" s="59"/>
      <c r="Y378" s="59"/>
      <c r="Z378" s="59"/>
    </row>
    <row r="379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60"/>
      <c r="V379" s="60"/>
      <c r="W379" s="60"/>
      <c r="X379" s="59"/>
      <c r="Y379" s="59"/>
      <c r="Z379" s="59"/>
    </row>
    <row r="380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60"/>
      <c r="V380" s="60"/>
      <c r="W380" s="60"/>
      <c r="X380" s="59"/>
      <c r="Y380" s="59"/>
      <c r="Z380" s="59"/>
    </row>
    <row r="381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60"/>
      <c r="V381" s="60"/>
      <c r="W381" s="60"/>
      <c r="X381" s="59"/>
      <c r="Y381" s="59"/>
      <c r="Z381" s="59"/>
    </row>
    <row r="382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60"/>
      <c r="V382" s="60"/>
      <c r="W382" s="60"/>
      <c r="X382" s="59"/>
      <c r="Y382" s="59"/>
      <c r="Z382" s="59"/>
    </row>
    <row r="383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60"/>
      <c r="V383" s="60"/>
      <c r="W383" s="60"/>
      <c r="X383" s="59"/>
      <c r="Y383" s="59"/>
      <c r="Z383" s="59"/>
    </row>
    <row r="384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60"/>
      <c r="V384" s="60"/>
      <c r="W384" s="60"/>
      <c r="X384" s="59"/>
      <c r="Y384" s="59"/>
      <c r="Z384" s="59"/>
    </row>
    <row r="385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60"/>
      <c r="V385" s="60"/>
      <c r="W385" s="60"/>
      <c r="X385" s="59"/>
      <c r="Y385" s="59"/>
      <c r="Z385" s="59"/>
    </row>
    <row r="38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60"/>
      <c r="V386" s="60"/>
      <c r="W386" s="60"/>
      <c r="X386" s="59"/>
      <c r="Y386" s="59"/>
      <c r="Z386" s="59"/>
    </row>
    <row r="387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60"/>
      <c r="V387" s="60"/>
      <c r="W387" s="60"/>
      <c r="X387" s="59"/>
      <c r="Y387" s="59"/>
      <c r="Z387" s="59"/>
    </row>
    <row r="388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60"/>
      <c r="V388" s="60"/>
      <c r="W388" s="60"/>
      <c r="X388" s="59"/>
      <c r="Y388" s="59"/>
      <c r="Z388" s="59"/>
    </row>
    <row r="389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60"/>
      <c r="V389" s="60"/>
      <c r="W389" s="60"/>
      <c r="X389" s="59"/>
      <c r="Y389" s="59"/>
      <c r="Z389" s="59"/>
    </row>
    <row r="390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60"/>
      <c r="V390" s="60"/>
      <c r="W390" s="60"/>
      <c r="X390" s="59"/>
      <c r="Y390" s="59"/>
      <c r="Z390" s="59"/>
    </row>
    <row r="391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60"/>
      <c r="V391" s="60"/>
      <c r="W391" s="60"/>
      <c r="X391" s="59"/>
      <c r="Y391" s="59"/>
      <c r="Z391" s="59"/>
    </row>
    <row r="392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60"/>
      <c r="V392" s="60"/>
      <c r="W392" s="60"/>
      <c r="X392" s="59"/>
      <c r="Y392" s="59"/>
      <c r="Z392" s="59"/>
    </row>
    <row r="393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60"/>
      <c r="V393" s="60"/>
      <c r="W393" s="60"/>
      <c r="X393" s="59"/>
      <c r="Y393" s="59"/>
      <c r="Z393" s="59"/>
    </row>
    <row r="394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60"/>
      <c r="V394" s="60"/>
      <c r="W394" s="60"/>
      <c r="X394" s="59"/>
      <c r="Y394" s="59"/>
      <c r="Z394" s="59"/>
    </row>
    <row r="395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60"/>
      <c r="V395" s="60"/>
      <c r="W395" s="60"/>
      <c r="X395" s="59"/>
      <c r="Y395" s="59"/>
      <c r="Z395" s="59"/>
    </row>
    <row r="39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60"/>
      <c r="V396" s="60"/>
      <c r="W396" s="60"/>
      <c r="X396" s="59"/>
      <c r="Y396" s="59"/>
      <c r="Z396" s="59"/>
    </row>
    <row r="397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60"/>
      <c r="V397" s="60"/>
      <c r="W397" s="60"/>
      <c r="X397" s="59"/>
      <c r="Y397" s="59"/>
      <c r="Z397" s="59"/>
    </row>
    <row r="398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60"/>
      <c r="V398" s="60"/>
      <c r="W398" s="60"/>
      <c r="X398" s="59"/>
      <c r="Y398" s="59"/>
      <c r="Z398" s="59"/>
    </row>
    <row r="399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60"/>
      <c r="V399" s="60"/>
      <c r="W399" s="60"/>
      <c r="X399" s="59"/>
      <c r="Y399" s="59"/>
      <c r="Z399" s="59"/>
    </row>
    <row r="400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60"/>
      <c r="V400" s="60"/>
      <c r="W400" s="60"/>
      <c r="X400" s="59"/>
      <c r="Y400" s="59"/>
      <c r="Z400" s="59"/>
    </row>
    <row r="401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60"/>
      <c r="V401" s="60"/>
      <c r="W401" s="60"/>
      <c r="X401" s="59"/>
      <c r="Y401" s="59"/>
      <c r="Z401" s="59"/>
    </row>
    <row r="402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60"/>
      <c r="V402" s="60"/>
      <c r="W402" s="60"/>
      <c r="X402" s="59"/>
      <c r="Y402" s="59"/>
      <c r="Z402" s="59"/>
    </row>
    <row r="403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60"/>
      <c r="V403" s="60"/>
      <c r="W403" s="60"/>
      <c r="X403" s="59"/>
      <c r="Y403" s="59"/>
      <c r="Z403" s="59"/>
    </row>
    <row r="404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60"/>
      <c r="V404" s="60"/>
      <c r="W404" s="60"/>
      <c r="X404" s="59"/>
      <c r="Y404" s="59"/>
      <c r="Z404" s="59"/>
    </row>
    <row r="405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60"/>
      <c r="V405" s="60"/>
      <c r="W405" s="60"/>
      <c r="X405" s="59"/>
      <c r="Y405" s="59"/>
      <c r="Z405" s="59"/>
    </row>
    <row r="40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60"/>
      <c r="V406" s="60"/>
      <c r="W406" s="60"/>
      <c r="X406" s="59"/>
      <c r="Y406" s="59"/>
      <c r="Z406" s="59"/>
    </row>
    <row r="407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60"/>
      <c r="V407" s="60"/>
      <c r="W407" s="60"/>
      <c r="X407" s="59"/>
      <c r="Y407" s="59"/>
      <c r="Z407" s="59"/>
    </row>
    <row r="408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60"/>
      <c r="V408" s="60"/>
      <c r="W408" s="60"/>
      <c r="X408" s="59"/>
      <c r="Y408" s="59"/>
      <c r="Z408" s="59"/>
    </row>
    <row r="409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60"/>
      <c r="V409" s="60"/>
      <c r="W409" s="60"/>
      <c r="X409" s="59"/>
      <c r="Y409" s="59"/>
      <c r="Z409" s="59"/>
    </row>
    <row r="410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60"/>
      <c r="V410" s="60"/>
      <c r="W410" s="60"/>
      <c r="X410" s="59"/>
      <c r="Y410" s="59"/>
      <c r="Z410" s="59"/>
    </row>
    <row r="411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60"/>
      <c r="V411" s="60"/>
      <c r="W411" s="60"/>
      <c r="X411" s="59"/>
      <c r="Y411" s="59"/>
      <c r="Z411" s="59"/>
    </row>
    <row r="412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60"/>
      <c r="V412" s="60"/>
      <c r="W412" s="60"/>
      <c r="X412" s="59"/>
      <c r="Y412" s="59"/>
      <c r="Z412" s="59"/>
    </row>
    <row r="413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60"/>
      <c r="V413" s="60"/>
      <c r="W413" s="60"/>
      <c r="X413" s="59"/>
      <c r="Y413" s="59"/>
      <c r="Z413" s="59"/>
    </row>
    <row r="414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60"/>
      <c r="V414" s="60"/>
      <c r="W414" s="60"/>
      <c r="X414" s="59"/>
      <c r="Y414" s="59"/>
      <c r="Z414" s="59"/>
    </row>
    <row r="415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60"/>
      <c r="V415" s="60"/>
      <c r="W415" s="60"/>
      <c r="X415" s="59"/>
      <c r="Y415" s="59"/>
      <c r="Z415" s="59"/>
    </row>
    <row r="41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60"/>
      <c r="V416" s="60"/>
      <c r="W416" s="60"/>
      <c r="X416" s="59"/>
      <c r="Y416" s="59"/>
      <c r="Z416" s="59"/>
    </row>
    <row r="417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60"/>
      <c r="V417" s="60"/>
      <c r="W417" s="60"/>
      <c r="X417" s="59"/>
      <c r="Y417" s="59"/>
      <c r="Z417" s="59"/>
    </row>
    <row r="418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60"/>
      <c r="V418" s="60"/>
      <c r="W418" s="60"/>
      <c r="X418" s="59"/>
      <c r="Y418" s="59"/>
      <c r="Z418" s="59"/>
    </row>
    <row r="419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60"/>
      <c r="V419" s="60"/>
      <c r="W419" s="60"/>
      <c r="X419" s="59"/>
      <c r="Y419" s="59"/>
      <c r="Z419" s="59"/>
    </row>
    <row r="420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60"/>
      <c r="V420" s="60"/>
      <c r="W420" s="60"/>
      <c r="X420" s="59"/>
      <c r="Y420" s="59"/>
      <c r="Z420" s="59"/>
    </row>
    <row r="421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60"/>
      <c r="V421" s="60"/>
      <c r="W421" s="60"/>
      <c r="X421" s="59"/>
      <c r="Y421" s="59"/>
      <c r="Z421" s="59"/>
    </row>
    <row r="422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60"/>
      <c r="V422" s="60"/>
      <c r="W422" s="60"/>
      <c r="X422" s="59"/>
      <c r="Y422" s="59"/>
      <c r="Z422" s="59"/>
    </row>
    <row r="423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60"/>
      <c r="V423" s="60"/>
      <c r="W423" s="60"/>
      <c r="X423" s="59"/>
      <c r="Y423" s="59"/>
      <c r="Z423" s="59"/>
    </row>
    <row r="424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60"/>
      <c r="V424" s="60"/>
      <c r="W424" s="60"/>
      <c r="X424" s="59"/>
      <c r="Y424" s="59"/>
      <c r="Z424" s="59"/>
    </row>
    <row r="425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60"/>
      <c r="V425" s="60"/>
      <c r="W425" s="60"/>
      <c r="X425" s="59"/>
      <c r="Y425" s="59"/>
      <c r="Z425" s="59"/>
    </row>
    <row r="4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60"/>
      <c r="V426" s="60"/>
      <c r="W426" s="60"/>
      <c r="X426" s="59"/>
      <c r="Y426" s="59"/>
      <c r="Z426" s="59"/>
    </row>
    <row r="427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60"/>
      <c r="V427" s="60"/>
      <c r="W427" s="60"/>
      <c r="X427" s="59"/>
      <c r="Y427" s="59"/>
      <c r="Z427" s="59"/>
    </row>
    <row r="428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60"/>
      <c r="V428" s="60"/>
      <c r="W428" s="60"/>
      <c r="X428" s="59"/>
      <c r="Y428" s="59"/>
      <c r="Z428" s="59"/>
    </row>
    <row r="429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60"/>
      <c r="V429" s="60"/>
      <c r="W429" s="60"/>
      <c r="X429" s="59"/>
      <c r="Y429" s="59"/>
      <c r="Z429" s="59"/>
    </row>
    <row r="430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60"/>
      <c r="V430" s="60"/>
      <c r="W430" s="60"/>
      <c r="X430" s="59"/>
      <c r="Y430" s="59"/>
      <c r="Z430" s="59"/>
    </row>
    <row r="431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60"/>
      <c r="V431" s="60"/>
      <c r="W431" s="60"/>
      <c r="X431" s="59"/>
      <c r="Y431" s="59"/>
      <c r="Z431" s="59"/>
    </row>
    <row r="432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60"/>
      <c r="V432" s="60"/>
      <c r="W432" s="60"/>
      <c r="X432" s="59"/>
      <c r="Y432" s="59"/>
      <c r="Z432" s="59"/>
    </row>
    <row r="433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60"/>
      <c r="V433" s="60"/>
      <c r="W433" s="60"/>
      <c r="X433" s="59"/>
      <c r="Y433" s="59"/>
      <c r="Z433" s="59"/>
    </row>
    <row r="434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60"/>
      <c r="V434" s="60"/>
      <c r="W434" s="60"/>
      <c r="X434" s="59"/>
      <c r="Y434" s="59"/>
      <c r="Z434" s="59"/>
    </row>
    <row r="435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60"/>
      <c r="V435" s="60"/>
      <c r="W435" s="60"/>
      <c r="X435" s="59"/>
      <c r="Y435" s="59"/>
      <c r="Z435" s="59"/>
    </row>
    <row r="43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60"/>
      <c r="V436" s="60"/>
      <c r="W436" s="60"/>
      <c r="X436" s="59"/>
      <c r="Y436" s="59"/>
      <c r="Z436" s="59"/>
    </row>
    <row r="437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60"/>
      <c r="V437" s="60"/>
      <c r="W437" s="60"/>
      <c r="X437" s="59"/>
      <c r="Y437" s="59"/>
      <c r="Z437" s="59"/>
    </row>
    <row r="438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60"/>
      <c r="V438" s="60"/>
      <c r="W438" s="60"/>
      <c r="X438" s="59"/>
      <c r="Y438" s="59"/>
      <c r="Z438" s="59"/>
    </row>
    <row r="439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60"/>
      <c r="V439" s="60"/>
      <c r="W439" s="60"/>
      <c r="X439" s="59"/>
      <c r="Y439" s="59"/>
      <c r="Z439" s="59"/>
    </row>
    <row r="440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60"/>
      <c r="V440" s="60"/>
      <c r="W440" s="60"/>
      <c r="X440" s="59"/>
      <c r="Y440" s="59"/>
      <c r="Z440" s="59"/>
    </row>
    <row r="441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60"/>
      <c r="V441" s="60"/>
      <c r="W441" s="60"/>
      <c r="X441" s="59"/>
      <c r="Y441" s="59"/>
      <c r="Z441" s="59"/>
    </row>
    <row r="442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60"/>
      <c r="V442" s="60"/>
      <c r="W442" s="60"/>
      <c r="X442" s="59"/>
      <c r="Y442" s="59"/>
      <c r="Z442" s="59"/>
    </row>
    <row r="443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60"/>
      <c r="V443" s="60"/>
      <c r="W443" s="60"/>
      <c r="X443" s="59"/>
      <c r="Y443" s="59"/>
      <c r="Z443" s="59"/>
    </row>
    <row r="444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60"/>
      <c r="V444" s="60"/>
      <c r="W444" s="60"/>
      <c r="X444" s="59"/>
      <c r="Y444" s="59"/>
      <c r="Z444" s="59"/>
    </row>
    <row r="445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60"/>
      <c r="V445" s="60"/>
      <c r="W445" s="60"/>
      <c r="X445" s="59"/>
      <c r="Y445" s="59"/>
      <c r="Z445" s="59"/>
    </row>
    <row r="44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60"/>
      <c r="V446" s="60"/>
      <c r="W446" s="60"/>
      <c r="X446" s="59"/>
      <c r="Y446" s="59"/>
      <c r="Z446" s="59"/>
    </row>
    <row r="447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60"/>
      <c r="V447" s="60"/>
      <c r="W447" s="60"/>
      <c r="X447" s="59"/>
      <c r="Y447" s="59"/>
      <c r="Z447" s="59"/>
    </row>
    <row r="448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60"/>
      <c r="V448" s="60"/>
      <c r="W448" s="60"/>
      <c r="X448" s="59"/>
      <c r="Y448" s="59"/>
      <c r="Z448" s="59"/>
    </row>
    <row r="449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60"/>
      <c r="V449" s="60"/>
      <c r="W449" s="60"/>
      <c r="X449" s="59"/>
      <c r="Y449" s="59"/>
      <c r="Z449" s="59"/>
    </row>
    <row r="450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60"/>
      <c r="V450" s="60"/>
      <c r="W450" s="60"/>
      <c r="X450" s="59"/>
      <c r="Y450" s="59"/>
      <c r="Z450" s="59"/>
    </row>
    <row r="451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60"/>
      <c r="V451" s="60"/>
      <c r="W451" s="60"/>
      <c r="X451" s="59"/>
      <c r="Y451" s="59"/>
      <c r="Z451" s="59"/>
    </row>
    <row r="452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60"/>
      <c r="V452" s="60"/>
      <c r="W452" s="60"/>
      <c r="X452" s="59"/>
      <c r="Y452" s="59"/>
      <c r="Z452" s="59"/>
    </row>
    <row r="453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60"/>
      <c r="V453" s="60"/>
      <c r="W453" s="60"/>
      <c r="X453" s="59"/>
      <c r="Y453" s="59"/>
      <c r="Z453" s="59"/>
    </row>
    <row r="454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60"/>
      <c r="V454" s="60"/>
      <c r="W454" s="60"/>
      <c r="X454" s="59"/>
      <c r="Y454" s="59"/>
      <c r="Z454" s="59"/>
    </row>
    <row r="455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60"/>
      <c r="V455" s="60"/>
      <c r="W455" s="60"/>
      <c r="X455" s="59"/>
      <c r="Y455" s="59"/>
      <c r="Z455" s="59"/>
    </row>
    <row r="45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60"/>
      <c r="V456" s="60"/>
      <c r="W456" s="60"/>
      <c r="X456" s="59"/>
      <c r="Y456" s="59"/>
      <c r="Z456" s="59"/>
    </row>
    <row r="457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60"/>
      <c r="V457" s="60"/>
      <c r="W457" s="60"/>
      <c r="X457" s="59"/>
      <c r="Y457" s="59"/>
      <c r="Z457" s="59"/>
    </row>
    <row r="458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60"/>
      <c r="V458" s="60"/>
      <c r="W458" s="60"/>
      <c r="X458" s="59"/>
      <c r="Y458" s="59"/>
      <c r="Z458" s="59"/>
    </row>
    <row r="459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60"/>
      <c r="V459" s="60"/>
      <c r="W459" s="60"/>
      <c r="X459" s="59"/>
      <c r="Y459" s="59"/>
      <c r="Z459" s="59"/>
    </row>
    <row r="460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60"/>
      <c r="V460" s="60"/>
      <c r="W460" s="60"/>
      <c r="X460" s="59"/>
      <c r="Y460" s="59"/>
      <c r="Z460" s="59"/>
    </row>
    <row r="461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60"/>
      <c r="V461" s="60"/>
      <c r="W461" s="60"/>
      <c r="X461" s="59"/>
      <c r="Y461" s="59"/>
      <c r="Z461" s="59"/>
    </row>
    <row r="462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60"/>
      <c r="V462" s="60"/>
      <c r="W462" s="60"/>
      <c r="X462" s="59"/>
      <c r="Y462" s="59"/>
      <c r="Z462" s="59"/>
    </row>
    <row r="463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60"/>
      <c r="V463" s="60"/>
      <c r="W463" s="60"/>
      <c r="X463" s="59"/>
      <c r="Y463" s="59"/>
      <c r="Z463" s="59"/>
    </row>
    <row r="464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60"/>
      <c r="V464" s="60"/>
      <c r="W464" s="60"/>
      <c r="X464" s="59"/>
      <c r="Y464" s="59"/>
      <c r="Z464" s="59"/>
    </row>
    <row r="465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60"/>
      <c r="V465" s="60"/>
      <c r="W465" s="60"/>
      <c r="X465" s="59"/>
      <c r="Y465" s="59"/>
      <c r="Z465" s="59"/>
    </row>
    <row r="46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60"/>
      <c r="V466" s="60"/>
      <c r="W466" s="60"/>
      <c r="X466" s="59"/>
      <c r="Y466" s="59"/>
      <c r="Z466" s="59"/>
    </row>
    <row r="467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60"/>
      <c r="V467" s="60"/>
      <c r="W467" s="60"/>
      <c r="X467" s="59"/>
      <c r="Y467" s="59"/>
      <c r="Z467" s="59"/>
    </row>
    <row r="468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60"/>
      <c r="V468" s="60"/>
      <c r="W468" s="60"/>
      <c r="X468" s="59"/>
      <c r="Y468" s="59"/>
      <c r="Z468" s="59"/>
    </row>
    <row r="469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60"/>
      <c r="V469" s="60"/>
      <c r="W469" s="60"/>
      <c r="X469" s="59"/>
      <c r="Y469" s="59"/>
      <c r="Z469" s="59"/>
    </row>
    <row r="470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60"/>
      <c r="V470" s="60"/>
      <c r="W470" s="60"/>
      <c r="X470" s="59"/>
      <c r="Y470" s="59"/>
      <c r="Z470" s="59"/>
    </row>
    <row r="471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60"/>
      <c r="V471" s="60"/>
      <c r="W471" s="60"/>
      <c r="X471" s="59"/>
      <c r="Y471" s="59"/>
      <c r="Z471" s="59"/>
    </row>
    <row r="472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60"/>
      <c r="V472" s="60"/>
      <c r="W472" s="60"/>
      <c r="X472" s="59"/>
      <c r="Y472" s="59"/>
      <c r="Z472" s="59"/>
    </row>
    <row r="473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60"/>
      <c r="V473" s="60"/>
      <c r="W473" s="60"/>
      <c r="X473" s="59"/>
      <c r="Y473" s="59"/>
      <c r="Z473" s="59"/>
    </row>
    <row r="474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60"/>
      <c r="V474" s="60"/>
      <c r="W474" s="60"/>
      <c r="X474" s="59"/>
      <c r="Y474" s="59"/>
      <c r="Z474" s="59"/>
    </row>
    <row r="475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60"/>
      <c r="V475" s="60"/>
      <c r="W475" s="60"/>
      <c r="X475" s="59"/>
      <c r="Y475" s="59"/>
      <c r="Z475" s="59"/>
    </row>
    <row r="47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60"/>
      <c r="V476" s="60"/>
      <c r="W476" s="60"/>
      <c r="X476" s="59"/>
      <c r="Y476" s="59"/>
      <c r="Z476" s="59"/>
    </row>
    <row r="477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60"/>
      <c r="V477" s="60"/>
      <c r="W477" s="60"/>
      <c r="X477" s="59"/>
      <c r="Y477" s="59"/>
      <c r="Z477" s="59"/>
    </row>
    <row r="478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60"/>
      <c r="V478" s="60"/>
      <c r="W478" s="60"/>
      <c r="X478" s="59"/>
      <c r="Y478" s="59"/>
      <c r="Z478" s="59"/>
    </row>
    <row r="479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60"/>
      <c r="V479" s="60"/>
      <c r="W479" s="60"/>
      <c r="X479" s="59"/>
      <c r="Y479" s="59"/>
      <c r="Z479" s="59"/>
    </row>
    <row r="480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60"/>
      <c r="V480" s="60"/>
      <c r="W480" s="60"/>
      <c r="X480" s="59"/>
      <c r="Y480" s="59"/>
      <c r="Z480" s="59"/>
    </row>
    <row r="481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60"/>
      <c r="V481" s="60"/>
      <c r="W481" s="60"/>
      <c r="X481" s="59"/>
      <c r="Y481" s="59"/>
      <c r="Z481" s="59"/>
    </row>
    <row r="482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60"/>
      <c r="V482" s="60"/>
      <c r="W482" s="60"/>
      <c r="X482" s="59"/>
      <c r="Y482" s="59"/>
      <c r="Z482" s="59"/>
    </row>
    <row r="483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60"/>
      <c r="V483" s="60"/>
      <c r="W483" s="60"/>
      <c r="X483" s="59"/>
      <c r="Y483" s="59"/>
      <c r="Z483" s="59"/>
    </row>
    <row r="484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60"/>
      <c r="V484" s="60"/>
      <c r="W484" s="60"/>
      <c r="X484" s="59"/>
      <c r="Y484" s="59"/>
      <c r="Z484" s="59"/>
    </row>
    <row r="485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60"/>
      <c r="V485" s="60"/>
      <c r="W485" s="60"/>
      <c r="X485" s="59"/>
      <c r="Y485" s="59"/>
      <c r="Z485" s="59"/>
    </row>
    <row r="48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60"/>
      <c r="V486" s="60"/>
      <c r="W486" s="60"/>
      <c r="X486" s="59"/>
      <c r="Y486" s="59"/>
      <c r="Z486" s="59"/>
    </row>
    <row r="487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60"/>
      <c r="V487" s="60"/>
      <c r="W487" s="60"/>
      <c r="X487" s="59"/>
      <c r="Y487" s="59"/>
      <c r="Z487" s="59"/>
    </row>
    <row r="488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60"/>
      <c r="V488" s="60"/>
      <c r="W488" s="60"/>
      <c r="X488" s="59"/>
      <c r="Y488" s="59"/>
      <c r="Z488" s="59"/>
    </row>
    <row r="489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60"/>
      <c r="V489" s="60"/>
      <c r="W489" s="60"/>
      <c r="X489" s="59"/>
      <c r="Y489" s="59"/>
      <c r="Z489" s="59"/>
    </row>
    <row r="490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60"/>
      <c r="V490" s="60"/>
      <c r="W490" s="60"/>
      <c r="X490" s="59"/>
      <c r="Y490" s="59"/>
      <c r="Z490" s="59"/>
    </row>
    <row r="491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60"/>
      <c r="V491" s="60"/>
      <c r="W491" s="60"/>
      <c r="X491" s="59"/>
      <c r="Y491" s="59"/>
      <c r="Z491" s="59"/>
    </row>
    <row r="492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60"/>
      <c r="V492" s="60"/>
      <c r="W492" s="60"/>
      <c r="X492" s="59"/>
      <c r="Y492" s="59"/>
      <c r="Z492" s="59"/>
    </row>
    <row r="493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60"/>
      <c r="V493" s="60"/>
      <c r="W493" s="60"/>
      <c r="X493" s="59"/>
      <c r="Y493" s="59"/>
      <c r="Z493" s="59"/>
    </row>
    <row r="494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60"/>
      <c r="V494" s="60"/>
      <c r="W494" s="60"/>
      <c r="X494" s="59"/>
      <c r="Y494" s="59"/>
      <c r="Z494" s="59"/>
    </row>
    <row r="495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60"/>
      <c r="V495" s="60"/>
      <c r="W495" s="60"/>
      <c r="X495" s="59"/>
      <c r="Y495" s="59"/>
      <c r="Z495" s="59"/>
    </row>
    <row r="49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60"/>
      <c r="V496" s="60"/>
      <c r="W496" s="60"/>
      <c r="X496" s="59"/>
      <c r="Y496" s="59"/>
      <c r="Z496" s="59"/>
    </row>
    <row r="497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60"/>
      <c r="V497" s="60"/>
      <c r="W497" s="60"/>
      <c r="X497" s="59"/>
      <c r="Y497" s="59"/>
      <c r="Z497" s="59"/>
    </row>
    <row r="498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60"/>
      <c r="V498" s="60"/>
      <c r="W498" s="60"/>
      <c r="X498" s="59"/>
      <c r="Y498" s="59"/>
      <c r="Z498" s="59"/>
    </row>
    <row r="499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60"/>
      <c r="V499" s="60"/>
      <c r="W499" s="60"/>
      <c r="X499" s="59"/>
      <c r="Y499" s="59"/>
      <c r="Z499" s="59"/>
    </row>
    <row r="500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60"/>
      <c r="V500" s="60"/>
      <c r="W500" s="60"/>
      <c r="X500" s="59"/>
      <c r="Y500" s="59"/>
      <c r="Z500" s="59"/>
    </row>
    <row r="501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60"/>
      <c r="V501" s="60"/>
      <c r="W501" s="60"/>
      <c r="X501" s="59"/>
      <c r="Y501" s="59"/>
      <c r="Z501" s="59"/>
    </row>
    <row r="502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60"/>
      <c r="V502" s="60"/>
      <c r="W502" s="60"/>
      <c r="X502" s="59"/>
      <c r="Y502" s="59"/>
      <c r="Z502" s="59"/>
    </row>
    <row r="503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60"/>
      <c r="V503" s="60"/>
      <c r="W503" s="60"/>
      <c r="X503" s="59"/>
      <c r="Y503" s="59"/>
      <c r="Z503" s="59"/>
    </row>
    <row r="504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60"/>
      <c r="V504" s="60"/>
      <c r="W504" s="60"/>
      <c r="X504" s="59"/>
      <c r="Y504" s="59"/>
      <c r="Z504" s="59"/>
    </row>
    <row r="505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60"/>
      <c r="V505" s="60"/>
      <c r="W505" s="60"/>
      <c r="X505" s="59"/>
      <c r="Y505" s="59"/>
      <c r="Z505" s="59"/>
    </row>
    <row r="50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60"/>
      <c r="V506" s="60"/>
      <c r="W506" s="60"/>
      <c r="X506" s="59"/>
      <c r="Y506" s="59"/>
      <c r="Z506" s="59"/>
    </row>
    <row r="507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60"/>
      <c r="V507" s="60"/>
      <c r="W507" s="60"/>
      <c r="X507" s="59"/>
      <c r="Y507" s="59"/>
      <c r="Z507" s="59"/>
    </row>
    <row r="508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60"/>
      <c r="V508" s="60"/>
      <c r="W508" s="60"/>
      <c r="X508" s="59"/>
      <c r="Y508" s="59"/>
      <c r="Z508" s="59"/>
    </row>
    <row r="509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60"/>
      <c r="V509" s="60"/>
      <c r="W509" s="60"/>
      <c r="X509" s="59"/>
      <c r="Y509" s="59"/>
      <c r="Z509" s="59"/>
    </row>
    <row r="510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60"/>
      <c r="V510" s="60"/>
      <c r="W510" s="60"/>
      <c r="X510" s="59"/>
      <c r="Y510" s="59"/>
      <c r="Z510" s="59"/>
    </row>
    <row r="511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60"/>
      <c r="V511" s="60"/>
      <c r="W511" s="60"/>
      <c r="X511" s="59"/>
      <c r="Y511" s="59"/>
      <c r="Z511" s="59"/>
    </row>
    <row r="512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60"/>
      <c r="V512" s="60"/>
      <c r="W512" s="60"/>
      <c r="X512" s="59"/>
      <c r="Y512" s="59"/>
      <c r="Z512" s="59"/>
    </row>
    <row r="513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60"/>
      <c r="V513" s="60"/>
      <c r="W513" s="60"/>
      <c r="X513" s="59"/>
      <c r="Y513" s="59"/>
      <c r="Z513" s="59"/>
    </row>
    <row r="514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60"/>
      <c r="V514" s="60"/>
      <c r="W514" s="60"/>
      <c r="X514" s="59"/>
      <c r="Y514" s="59"/>
      <c r="Z514" s="59"/>
    </row>
    <row r="515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60"/>
      <c r="V515" s="60"/>
      <c r="W515" s="60"/>
      <c r="X515" s="59"/>
      <c r="Y515" s="59"/>
      <c r="Z515" s="59"/>
    </row>
    <row r="51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60"/>
      <c r="V516" s="60"/>
      <c r="W516" s="60"/>
      <c r="X516" s="59"/>
      <c r="Y516" s="59"/>
      <c r="Z516" s="59"/>
    </row>
    <row r="517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60"/>
      <c r="V517" s="60"/>
      <c r="W517" s="60"/>
      <c r="X517" s="59"/>
      <c r="Y517" s="59"/>
      <c r="Z517" s="59"/>
    </row>
    <row r="518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60"/>
      <c r="V518" s="60"/>
      <c r="W518" s="60"/>
      <c r="X518" s="59"/>
      <c r="Y518" s="59"/>
      <c r="Z518" s="59"/>
    </row>
    <row r="519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60"/>
      <c r="V519" s="60"/>
      <c r="W519" s="60"/>
      <c r="X519" s="59"/>
      <c r="Y519" s="59"/>
      <c r="Z519" s="59"/>
    </row>
    <row r="520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60"/>
      <c r="V520" s="60"/>
      <c r="W520" s="60"/>
      <c r="X520" s="59"/>
      <c r="Y520" s="59"/>
      <c r="Z520" s="59"/>
    </row>
    <row r="521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60"/>
      <c r="V521" s="60"/>
      <c r="W521" s="60"/>
      <c r="X521" s="59"/>
      <c r="Y521" s="59"/>
      <c r="Z521" s="59"/>
    </row>
    <row r="522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60"/>
      <c r="V522" s="60"/>
      <c r="W522" s="60"/>
      <c r="X522" s="59"/>
      <c r="Y522" s="59"/>
      <c r="Z522" s="59"/>
    </row>
    <row r="523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60"/>
      <c r="V523" s="60"/>
      <c r="W523" s="60"/>
      <c r="X523" s="59"/>
      <c r="Y523" s="59"/>
      <c r="Z523" s="59"/>
    </row>
    <row r="524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60"/>
      <c r="V524" s="60"/>
      <c r="W524" s="60"/>
      <c r="X524" s="59"/>
      <c r="Y524" s="59"/>
      <c r="Z524" s="59"/>
    </row>
    <row r="525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60"/>
      <c r="V525" s="60"/>
      <c r="W525" s="60"/>
      <c r="X525" s="59"/>
      <c r="Y525" s="59"/>
      <c r="Z525" s="59"/>
    </row>
    <row r="5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60"/>
      <c r="V526" s="60"/>
      <c r="W526" s="60"/>
      <c r="X526" s="59"/>
      <c r="Y526" s="59"/>
      <c r="Z526" s="59"/>
    </row>
    <row r="527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60"/>
      <c r="V527" s="60"/>
      <c r="W527" s="60"/>
      <c r="X527" s="59"/>
      <c r="Y527" s="59"/>
      <c r="Z527" s="59"/>
    </row>
    <row r="528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60"/>
      <c r="V528" s="60"/>
      <c r="W528" s="60"/>
      <c r="X528" s="59"/>
      <c r="Y528" s="59"/>
      <c r="Z528" s="59"/>
    </row>
    <row r="529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60"/>
      <c r="V529" s="60"/>
      <c r="W529" s="60"/>
      <c r="X529" s="59"/>
      <c r="Y529" s="59"/>
      <c r="Z529" s="59"/>
    </row>
    <row r="530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60"/>
      <c r="V530" s="60"/>
      <c r="W530" s="60"/>
      <c r="X530" s="59"/>
      <c r="Y530" s="59"/>
      <c r="Z530" s="59"/>
    </row>
    <row r="531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60"/>
      <c r="V531" s="60"/>
      <c r="W531" s="60"/>
      <c r="X531" s="59"/>
      <c r="Y531" s="59"/>
      <c r="Z531" s="59"/>
    </row>
    <row r="532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60"/>
      <c r="V532" s="60"/>
      <c r="W532" s="60"/>
      <c r="X532" s="59"/>
      <c r="Y532" s="59"/>
      <c r="Z532" s="59"/>
    </row>
    <row r="533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60"/>
      <c r="V533" s="60"/>
      <c r="W533" s="60"/>
      <c r="X533" s="59"/>
      <c r="Y533" s="59"/>
      <c r="Z533" s="59"/>
    </row>
    <row r="534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60"/>
      <c r="V534" s="60"/>
      <c r="W534" s="60"/>
      <c r="X534" s="59"/>
      <c r="Y534" s="59"/>
      <c r="Z534" s="59"/>
    </row>
    <row r="535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60"/>
      <c r="V535" s="60"/>
      <c r="W535" s="60"/>
      <c r="X535" s="59"/>
      <c r="Y535" s="59"/>
      <c r="Z535" s="59"/>
    </row>
    <row r="53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60"/>
      <c r="V536" s="60"/>
      <c r="W536" s="60"/>
      <c r="X536" s="59"/>
      <c r="Y536" s="59"/>
      <c r="Z536" s="59"/>
    </row>
    <row r="537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60"/>
      <c r="V537" s="60"/>
      <c r="W537" s="60"/>
      <c r="X537" s="59"/>
      <c r="Y537" s="59"/>
      <c r="Z537" s="59"/>
    </row>
    <row r="538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60"/>
      <c r="V538" s="60"/>
      <c r="W538" s="60"/>
      <c r="X538" s="59"/>
      <c r="Y538" s="59"/>
      <c r="Z538" s="59"/>
    </row>
    <row r="539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60"/>
      <c r="V539" s="60"/>
      <c r="W539" s="60"/>
      <c r="X539" s="59"/>
      <c r="Y539" s="59"/>
      <c r="Z539" s="59"/>
    </row>
    <row r="540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60"/>
      <c r="V540" s="60"/>
      <c r="W540" s="60"/>
      <c r="X540" s="59"/>
      <c r="Y540" s="59"/>
      <c r="Z540" s="59"/>
    </row>
    <row r="541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60"/>
      <c r="V541" s="60"/>
      <c r="W541" s="60"/>
      <c r="X541" s="59"/>
      <c r="Y541" s="59"/>
      <c r="Z541" s="59"/>
    </row>
    <row r="542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60"/>
      <c r="V542" s="60"/>
      <c r="W542" s="60"/>
      <c r="X542" s="59"/>
      <c r="Y542" s="59"/>
      <c r="Z542" s="59"/>
    </row>
    <row r="543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60"/>
      <c r="V543" s="60"/>
      <c r="W543" s="60"/>
      <c r="X543" s="59"/>
      <c r="Y543" s="59"/>
      <c r="Z543" s="59"/>
    </row>
    <row r="544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60"/>
      <c r="V544" s="60"/>
      <c r="W544" s="60"/>
      <c r="X544" s="59"/>
      <c r="Y544" s="59"/>
      <c r="Z544" s="59"/>
    </row>
    <row r="545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60"/>
      <c r="V545" s="60"/>
      <c r="W545" s="60"/>
      <c r="X545" s="59"/>
      <c r="Y545" s="59"/>
      <c r="Z545" s="59"/>
    </row>
    <row r="54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60"/>
      <c r="V546" s="60"/>
      <c r="W546" s="60"/>
      <c r="X546" s="59"/>
      <c r="Y546" s="59"/>
      <c r="Z546" s="59"/>
    </row>
    <row r="547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60"/>
      <c r="V547" s="60"/>
      <c r="W547" s="60"/>
      <c r="X547" s="59"/>
      <c r="Y547" s="59"/>
      <c r="Z547" s="59"/>
    </row>
    <row r="548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60"/>
      <c r="V548" s="60"/>
      <c r="W548" s="60"/>
      <c r="X548" s="59"/>
      <c r="Y548" s="59"/>
      <c r="Z548" s="59"/>
    </row>
    <row r="549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60"/>
      <c r="V549" s="60"/>
      <c r="W549" s="60"/>
      <c r="X549" s="59"/>
      <c r="Y549" s="59"/>
      <c r="Z549" s="59"/>
    </row>
    <row r="550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60"/>
      <c r="V550" s="60"/>
      <c r="W550" s="60"/>
      <c r="X550" s="59"/>
      <c r="Y550" s="59"/>
      <c r="Z550" s="59"/>
    </row>
    <row r="551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60"/>
      <c r="V551" s="60"/>
      <c r="W551" s="60"/>
      <c r="X551" s="59"/>
      <c r="Y551" s="59"/>
      <c r="Z551" s="59"/>
    </row>
    <row r="552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60"/>
      <c r="V552" s="60"/>
      <c r="W552" s="60"/>
      <c r="X552" s="59"/>
      <c r="Y552" s="59"/>
      <c r="Z552" s="59"/>
    </row>
    <row r="553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60"/>
      <c r="V553" s="60"/>
      <c r="W553" s="60"/>
      <c r="X553" s="59"/>
      <c r="Y553" s="59"/>
      <c r="Z553" s="59"/>
    </row>
    <row r="554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60"/>
      <c r="V554" s="60"/>
      <c r="W554" s="60"/>
      <c r="X554" s="59"/>
      <c r="Y554" s="59"/>
      <c r="Z554" s="59"/>
    </row>
    <row r="555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60"/>
      <c r="V555" s="60"/>
      <c r="W555" s="60"/>
      <c r="X555" s="59"/>
      <c r="Y555" s="59"/>
      <c r="Z555" s="59"/>
    </row>
    <row r="55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60"/>
      <c r="V556" s="60"/>
      <c r="W556" s="60"/>
      <c r="X556" s="59"/>
      <c r="Y556" s="59"/>
      <c r="Z556" s="59"/>
    </row>
    <row r="557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60"/>
      <c r="V557" s="60"/>
      <c r="W557" s="60"/>
      <c r="X557" s="59"/>
      <c r="Y557" s="59"/>
      <c r="Z557" s="59"/>
    </row>
    <row r="558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60"/>
      <c r="V558" s="60"/>
      <c r="W558" s="60"/>
      <c r="X558" s="59"/>
      <c r="Y558" s="59"/>
      <c r="Z558" s="59"/>
    </row>
    <row r="559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60"/>
      <c r="V559" s="60"/>
      <c r="W559" s="60"/>
      <c r="X559" s="59"/>
      <c r="Y559" s="59"/>
      <c r="Z559" s="59"/>
    </row>
    <row r="560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60"/>
      <c r="V560" s="60"/>
      <c r="W560" s="60"/>
      <c r="X560" s="59"/>
      <c r="Y560" s="59"/>
      <c r="Z560" s="59"/>
    </row>
    <row r="561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60"/>
      <c r="V561" s="60"/>
      <c r="W561" s="60"/>
      <c r="X561" s="59"/>
      <c r="Y561" s="59"/>
      <c r="Z561" s="59"/>
    </row>
    <row r="562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60"/>
      <c r="V562" s="60"/>
      <c r="W562" s="60"/>
      <c r="X562" s="59"/>
      <c r="Y562" s="59"/>
      <c r="Z562" s="59"/>
    </row>
    <row r="563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60"/>
      <c r="V563" s="60"/>
      <c r="W563" s="60"/>
      <c r="X563" s="59"/>
      <c r="Y563" s="59"/>
      <c r="Z563" s="59"/>
    </row>
    <row r="564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60"/>
      <c r="V564" s="60"/>
      <c r="W564" s="60"/>
      <c r="X564" s="59"/>
      <c r="Y564" s="59"/>
      <c r="Z564" s="59"/>
    </row>
    <row r="565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60"/>
      <c r="V565" s="60"/>
      <c r="W565" s="60"/>
      <c r="X565" s="59"/>
      <c r="Y565" s="59"/>
      <c r="Z565" s="59"/>
    </row>
    <row r="56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60"/>
      <c r="V566" s="60"/>
      <c r="W566" s="60"/>
      <c r="X566" s="59"/>
      <c r="Y566" s="59"/>
      <c r="Z566" s="59"/>
    </row>
    <row r="567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60"/>
      <c r="V567" s="60"/>
      <c r="W567" s="60"/>
      <c r="X567" s="59"/>
      <c r="Y567" s="59"/>
      <c r="Z567" s="59"/>
    </row>
    <row r="568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60"/>
      <c r="V568" s="60"/>
      <c r="W568" s="60"/>
      <c r="X568" s="59"/>
      <c r="Y568" s="59"/>
      <c r="Z568" s="59"/>
    </row>
    <row r="569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60"/>
      <c r="V569" s="60"/>
      <c r="W569" s="60"/>
      <c r="X569" s="59"/>
      <c r="Y569" s="59"/>
      <c r="Z569" s="59"/>
    </row>
    <row r="570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60"/>
      <c r="V570" s="60"/>
      <c r="W570" s="60"/>
      <c r="X570" s="59"/>
      <c r="Y570" s="59"/>
      <c r="Z570" s="59"/>
    </row>
    <row r="571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60"/>
      <c r="V571" s="60"/>
      <c r="W571" s="60"/>
      <c r="X571" s="59"/>
      <c r="Y571" s="59"/>
      <c r="Z571" s="59"/>
    </row>
    <row r="572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60"/>
      <c r="V572" s="60"/>
      <c r="W572" s="60"/>
      <c r="X572" s="59"/>
      <c r="Y572" s="59"/>
      <c r="Z572" s="59"/>
    </row>
    <row r="573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60"/>
      <c r="V573" s="60"/>
      <c r="W573" s="60"/>
      <c r="X573" s="59"/>
      <c r="Y573" s="59"/>
      <c r="Z573" s="59"/>
    </row>
    <row r="574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60"/>
      <c r="V574" s="60"/>
      <c r="W574" s="60"/>
      <c r="X574" s="59"/>
      <c r="Y574" s="59"/>
      <c r="Z574" s="59"/>
    </row>
    <row r="575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60"/>
      <c r="V575" s="60"/>
      <c r="W575" s="60"/>
      <c r="X575" s="59"/>
      <c r="Y575" s="59"/>
      <c r="Z575" s="59"/>
    </row>
    <row r="57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60"/>
      <c r="V576" s="60"/>
      <c r="W576" s="60"/>
      <c r="X576" s="59"/>
      <c r="Y576" s="59"/>
      <c r="Z576" s="59"/>
    </row>
    <row r="577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60"/>
      <c r="V577" s="60"/>
      <c r="W577" s="60"/>
      <c r="X577" s="59"/>
      <c r="Y577" s="59"/>
      <c r="Z577" s="59"/>
    </row>
    <row r="578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60"/>
      <c r="V578" s="60"/>
      <c r="W578" s="60"/>
      <c r="X578" s="59"/>
      <c r="Y578" s="59"/>
      <c r="Z578" s="59"/>
    </row>
    <row r="579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60"/>
      <c r="V579" s="60"/>
      <c r="W579" s="60"/>
      <c r="X579" s="59"/>
      <c r="Y579" s="59"/>
      <c r="Z579" s="59"/>
    </row>
    <row r="580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60"/>
      <c r="V580" s="60"/>
      <c r="W580" s="60"/>
      <c r="X580" s="59"/>
      <c r="Y580" s="59"/>
      <c r="Z580" s="59"/>
    </row>
    <row r="581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60"/>
      <c r="V581" s="60"/>
      <c r="W581" s="60"/>
      <c r="X581" s="59"/>
      <c r="Y581" s="59"/>
      <c r="Z581" s="59"/>
    </row>
    <row r="582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60"/>
      <c r="V582" s="60"/>
      <c r="W582" s="60"/>
      <c r="X582" s="59"/>
      <c r="Y582" s="59"/>
      <c r="Z582" s="59"/>
    </row>
    <row r="583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60"/>
      <c r="V583" s="60"/>
      <c r="W583" s="60"/>
      <c r="X583" s="59"/>
      <c r="Y583" s="59"/>
      <c r="Z583" s="59"/>
    </row>
    <row r="584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60"/>
      <c r="V584" s="60"/>
      <c r="W584" s="60"/>
      <c r="X584" s="59"/>
      <c r="Y584" s="59"/>
      <c r="Z584" s="59"/>
    </row>
    <row r="585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60"/>
      <c r="V585" s="60"/>
      <c r="W585" s="60"/>
      <c r="X585" s="59"/>
      <c r="Y585" s="59"/>
      <c r="Z585" s="59"/>
    </row>
    <row r="58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60"/>
      <c r="V586" s="60"/>
      <c r="W586" s="60"/>
      <c r="X586" s="59"/>
      <c r="Y586" s="59"/>
      <c r="Z586" s="59"/>
    </row>
    <row r="587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60"/>
      <c r="V587" s="60"/>
      <c r="W587" s="60"/>
      <c r="X587" s="59"/>
      <c r="Y587" s="59"/>
      <c r="Z587" s="59"/>
    </row>
    <row r="588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60"/>
      <c r="V588" s="60"/>
      <c r="W588" s="60"/>
      <c r="X588" s="59"/>
      <c r="Y588" s="59"/>
      <c r="Z588" s="59"/>
    </row>
    <row r="589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60"/>
      <c r="V589" s="60"/>
      <c r="W589" s="60"/>
      <c r="X589" s="59"/>
      <c r="Y589" s="59"/>
      <c r="Z589" s="59"/>
    </row>
    <row r="590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60"/>
      <c r="V590" s="60"/>
      <c r="W590" s="60"/>
      <c r="X590" s="59"/>
      <c r="Y590" s="59"/>
      <c r="Z590" s="59"/>
    </row>
    <row r="591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60"/>
      <c r="V591" s="60"/>
      <c r="W591" s="60"/>
      <c r="X591" s="59"/>
      <c r="Y591" s="59"/>
      <c r="Z591" s="59"/>
    </row>
    <row r="592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60"/>
      <c r="V592" s="60"/>
      <c r="W592" s="60"/>
      <c r="X592" s="59"/>
      <c r="Y592" s="59"/>
      <c r="Z592" s="59"/>
    </row>
    <row r="593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60"/>
      <c r="V593" s="60"/>
      <c r="W593" s="60"/>
      <c r="X593" s="59"/>
      <c r="Y593" s="59"/>
      <c r="Z593" s="59"/>
    </row>
    <row r="594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60"/>
      <c r="V594" s="60"/>
      <c r="W594" s="60"/>
      <c r="X594" s="59"/>
      <c r="Y594" s="59"/>
      <c r="Z594" s="59"/>
    </row>
    <row r="595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60"/>
      <c r="V595" s="60"/>
      <c r="W595" s="60"/>
      <c r="X595" s="59"/>
      <c r="Y595" s="59"/>
      <c r="Z595" s="59"/>
    </row>
    <row r="59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60"/>
      <c r="V596" s="60"/>
      <c r="W596" s="60"/>
      <c r="X596" s="59"/>
      <c r="Y596" s="59"/>
      <c r="Z596" s="59"/>
    </row>
    <row r="597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60"/>
      <c r="V597" s="60"/>
      <c r="W597" s="60"/>
      <c r="X597" s="59"/>
      <c r="Y597" s="59"/>
      <c r="Z597" s="59"/>
    </row>
    <row r="598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60"/>
      <c r="V598" s="60"/>
      <c r="W598" s="60"/>
      <c r="X598" s="59"/>
      <c r="Y598" s="59"/>
      <c r="Z598" s="59"/>
    </row>
    <row r="599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60"/>
      <c r="V599" s="60"/>
      <c r="W599" s="60"/>
      <c r="X599" s="59"/>
      <c r="Y599" s="59"/>
      <c r="Z599" s="59"/>
    </row>
    <row r="600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60"/>
      <c r="V600" s="60"/>
      <c r="W600" s="60"/>
      <c r="X600" s="59"/>
      <c r="Y600" s="59"/>
      <c r="Z600" s="59"/>
    </row>
    <row r="601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60"/>
      <c r="V601" s="60"/>
      <c r="W601" s="60"/>
      <c r="X601" s="59"/>
      <c r="Y601" s="59"/>
      <c r="Z601" s="59"/>
    </row>
    <row r="602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60"/>
      <c r="V602" s="60"/>
      <c r="W602" s="60"/>
      <c r="X602" s="59"/>
      <c r="Y602" s="59"/>
      <c r="Z602" s="59"/>
    </row>
    <row r="603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60"/>
      <c r="V603" s="60"/>
      <c r="W603" s="60"/>
      <c r="X603" s="59"/>
      <c r="Y603" s="59"/>
      <c r="Z603" s="59"/>
    </row>
    <row r="604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60"/>
      <c r="V604" s="60"/>
      <c r="W604" s="60"/>
      <c r="X604" s="59"/>
      <c r="Y604" s="59"/>
      <c r="Z604" s="59"/>
    </row>
    <row r="605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60"/>
      <c r="V605" s="60"/>
      <c r="W605" s="60"/>
      <c r="X605" s="59"/>
      <c r="Y605" s="59"/>
      <c r="Z605" s="59"/>
    </row>
    <row r="60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60"/>
      <c r="V606" s="60"/>
      <c r="W606" s="60"/>
      <c r="X606" s="59"/>
      <c r="Y606" s="59"/>
      <c r="Z606" s="59"/>
    </row>
    <row r="607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60"/>
      <c r="V607" s="60"/>
      <c r="W607" s="60"/>
      <c r="X607" s="59"/>
      <c r="Y607" s="59"/>
      <c r="Z607" s="59"/>
    </row>
    <row r="608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60"/>
      <c r="V608" s="60"/>
      <c r="W608" s="60"/>
      <c r="X608" s="59"/>
      <c r="Y608" s="59"/>
      <c r="Z608" s="59"/>
    </row>
    <row r="609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60"/>
      <c r="V609" s="60"/>
      <c r="W609" s="60"/>
      <c r="X609" s="59"/>
      <c r="Y609" s="59"/>
      <c r="Z609" s="59"/>
    </row>
    <row r="610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60"/>
      <c r="V610" s="60"/>
      <c r="W610" s="60"/>
      <c r="X610" s="59"/>
      <c r="Y610" s="59"/>
      <c r="Z610" s="59"/>
    </row>
    <row r="611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60"/>
      <c r="V611" s="60"/>
      <c r="W611" s="60"/>
      <c r="X611" s="59"/>
      <c r="Y611" s="59"/>
      <c r="Z611" s="59"/>
    </row>
    <row r="612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60"/>
      <c r="V612" s="60"/>
      <c r="W612" s="60"/>
      <c r="X612" s="59"/>
      <c r="Y612" s="59"/>
      <c r="Z612" s="59"/>
    </row>
    <row r="613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60"/>
      <c r="V613" s="60"/>
      <c r="W613" s="60"/>
      <c r="X613" s="59"/>
      <c r="Y613" s="59"/>
      <c r="Z613" s="59"/>
    </row>
    <row r="614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60"/>
      <c r="V614" s="60"/>
      <c r="W614" s="60"/>
      <c r="X614" s="59"/>
      <c r="Y614" s="59"/>
      <c r="Z614" s="59"/>
    </row>
    <row r="615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60"/>
      <c r="V615" s="60"/>
      <c r="W615" s="60"/>
      <c r="X615" s="59"/>
      <c r="Y615" s="59"/>
      <c r="Z615" s="59"/>
    </row>
    <row r="61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60"/>
      <c r="V616" s="60"/>
      <c r="W616" s="60"/>
      <c r="X616" s="59"/>
      <c r="Y616" s="59"/>
      <c r="Z616" s="59"/>
    </row>
    <row r="617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60"/>
      <c r="V617" s="60"/>
      <c r="W617" s="60"/>
      <c r="X617" s="59"/>
      <c r="Y617" s="59"/>
      <c r="Z617" s="59"/>
    </row>
    <row r="618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60"/>
      <c r="V618" s="60"/>
      <c r="W618" s="60"/>
      <c r="X618" s="59"/>
      <c r="Y618" s="59"/>
      <c r="Z618" s="59"/>
    </row>
    <row r="619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60"/>
      <c r="V619" s="60"/>
      <c r="W619" s="60"/>
      <c r="X619" s="59"/>
      <c r="Y619" s="59"/>
      <c r="Z619" s="59"/>
    </row>
    <row r="620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60"/>
      <c r="V620" s="60"/>
      <c r="W620" s="60"/>
      <c r="X620" s="59"/>
      <c r="Y620" s="59"/>
      <c r="Z620" s="59"/>
    </row>
    <row r="621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60"/>
      <c r="V621" s="60"/>
      <c r="W621" s="60"/>
      <c r="X621" s="59"/>
      <c r="Y621" s="59"/>
      <c r="Z621" s="59"/>
    </row>
    <row r="622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60"/>
      <c r="V622" s="60"/>
      <c r="W622" s="60"/>
      <c r="X622" s="59"/>
      <c r="Y622" s="59"/>
      <c r="Z622" s="59"/>
    </row>
    <row r="623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60"/>
      <c r="V623" s="60"/>
      <c r="W623" s="60"/>
      <c r="X623" s="59"/>
      <c r="Y623" s="59"/>
      <c r="Z623" s="59"/>
    </row>
    <row r="624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60"/>
      <c r="V624" s="60"/>
      <c r="W624" s="60"/>
      <c r="X624" s="59"/>
      <c r="Y624" s="59"/>
      <c r="Z624" s="59"/>
    </row>
    <row r="625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60"/>
      <c r="V625" s="60"/>
      <c r="W625" s="60"/>
      <c r="X625" s="59"/>
      <c r="Y625" s="59"/>
      <c r="Z625" s="59"/>
    </row>
    <row r="6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60"/>
      <c r="V626" s="60"/>
      <c r="W626" s="60"/>
      <c r="X626" s="59"/>
      <c r="Y626" s="59"/>
      <c r="Z626" s="59"/>
    </row>
    <row r="627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60"/>
      <c r="V627" s="60"/>
      <c r="W627" s="60"/>
      <c r="X627" s="59"/>
      <c r="Y627" s="59"/>
      <c r="Z627" s="59"/>
    </row>
    <row r="628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60"/>
      <c r="V628" s="60"/>
      <c r="W628" s="60"/>
      <c r="X628" s="59"/>
      <c r="Y628" s="59"/>
      <c r="Z628" s="59"/>
    </row>
    <row r="629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60"/>
      <c r="V629" s="60"/>
      <c r="W629" s="60"/>
      <c r="X629" s="59"/>
      <c r="Y629" s="59"/>
      <c r="Z629" s="59"/>
    </row>
    <row r="630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60"/>
      <c r="V630" s="60"/>
      <c r="W630" s="60"/>
      <c r="X630" s="59"/>
      <c r="Y630" s="59"/>
      <c r="Z630" s="59"/>
    </row>
    <row r="631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60"/>
      <c r="V631" s="60"/>
      <c r="W631" s="60"/>
      <c r="X631" s="59"/>
      <c r="Y631" s="59"/>
      <c r="Z631" s="59"/>
    </row>
    <row r="632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60"/>
      <c r="V632" s="60"/>
      <c r="W632" s="60"/>
      <c r="X632" s="59"/>
      <c r="Y632" s="59"/>
      <c r="Z632" s="59"/>
    </row>
    <row r="633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60"/>
      <c r="V633" s="60"/>
      <c r="W633" s="60"/>
      <c r="X633" s="59"/>
      <c r="Y633" s="59"/>
      <c r="Z633" s="59"/>
    </row>
    <row r="634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60"/>
      <c r="V634" s="60"/>
      <c r="W634" s="60"/>
      <c r="X634" s="59"/>
      <c r="Y634" s="59"/>
      <c r="Z634" s="59"/>
    </row>
    <row r="635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60"/>
      <c r="V635" s="60"/>
      <c r="W635" s="60"/>
      <c r="X635" s="59"/>
      <c r="Y635" s="59"/>
      <c r="Z635" s="59"/>
    </row>
    <row r="63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60"/>
      <c r="V636" s="60"/>
      <c r="W636" s="60"/>
      <c r="X636" s="59"/>
      <c r="Y636" s="59"/>
      <c r="Z636" s="59"/>
    </row>
    <row r="637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60"/>
      <c r="V637" s="60"/>
      <c r="W637" s="60"/>
      <c r="X637" s="59"/>
      <c r="Y637" s="59"/>
      <c r="Z637" s="59"/>
    </row>
    <row r="638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60"/>
      <c r="V638" s="60"/>
      <c r="W638" s="60"/>
      <c r="X638" s="59"/>
      <c r="Y638" s="59"/>
      <c r="Z638" s="59"/>
    </row>
    <row r="639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60"/>
      <c r="V639" s="60"/>
      <c r="W639" s="60"/>
      <c r="X639" s="59"/>
      <c r="Y639" s="59"/>
      <c r="Z639" s="59"/>
    </row>
    <row r="640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60"/>
      <c r="V640" s="60"/>
      <c r="W640" s="60"/>
      <c r="X640" s="59"/>
      <c r="Y640" s="59"/>
      <c r="Z640" s="59"/>
    </row>
    <row r="641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60"/>
      <c r="V641" s="60"/>
      <c r="W641" s="60"/>
      <c r="X641" s="59"/>
      <c r="Y641" s="59"/>
      <c r="Z641" s="59"/>
    </row>
    <row r="642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60"/>
      <c r="V642" s="60"/>
      <c r="W642" s="60"/>
      <c r="X642" s="59"/>
      <c r="Y642" s="59"/>
      <c r="Z642" s="59"/>
    </row>
    <row r="643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60"/>
      <c r="V643" s="60"/>
      <c r="W643" s="60"/>
      <c r="X643" s="59"/>
      <c r="Y643" s="59"/>
      <c r="Z643" s="59"/>
    </row>
    <row r="644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60"/>
      <c r="V644" s="60"/>
      <c r="W644" s="60"/>
      <c r="X644" s="59"/>
      <c r="Y644" s="59"/>
      <c r="Z644" s="59"/>
    </row>
    <row r="645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60"/>
      <c r="V645" s="60"/>
      <c r="W645" s="60"/>
      <c r="X645" s="59"/>
      <c r="Y645" s="59"/>
      <c r="Z645" s="59"/>
    </row>
    <row r="64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60"/>
      <c r="V646" s="60"/>
      <c r="W646" s="60"/>
      <c r="X646" s="59"/>
      <c r="Y646" s="59"/>
      <c r="Z646" s="59"/>
    </row>
    <row r="647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60"/>
      <c r="V647" s="60"/>
      <c r="W647" s="60"/>
      <c r="X647" s="59"/>
      <c r="Y647" s="59"/>
      <c r="Z647" s="59"/>
    </row>
    <row r="648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60"/>
      <c r="V648" s="60"/>
      <c r="W648" s="60"/>
      <c r="X648" s="59"/>
      <c r="Y648" s="59"/>
      <c r="Z648" s="59"/>
    </row>
    <row r="649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60"/>
      <c r="V649" s="60"/>
      <c r="W649" s="60"/>
      <c r="X649" s="59"/>
      <c r="Y649" s="59"/>
      <c r="Z649" s="59"/>
    </row>
    <row r="650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60"/>
      <c r="V650" s="60"/>
      <c r="W650" s="60"/>
      <c r="X650" s="59"/>
      <c r="Y650" s="59"/>
      <c r="Z650" s="59"/>
    </row>
    <row r="651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60"/>
      <c r="V651" s="60"/>
      <c r="W651" s="60"/>
      <c r="X651" s="59"/>
      <c r="Y651" s="59"/>
      <c r="Z651" s="59"/>
    </row>
    <row r="652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60"/>
      <c r="V652" s="60"/>
      <c r="W652" s="60"/>
      <c r="X652" s="59"/>
      <c r="Y652" s="59"/>
      <c r="Z652" s="59"/>
    </row>
    <row r="653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60"/>
      <c r="V653" s="60"/>
      <c r="W653" s="60"/>
      <c r="X653" s="59"/>
      <c r="Y653" s="59"/>
      <c r="Z653" s="59"/>
    </row>
    <row r="654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60"/>
      <c r="V654" s="60"/>
      <c r="W654" s="60"/>
      <c r="X654" s="59"/>
      <c r="Y654" s="59"/>
      <c r="Z654" s="59"/>
    </row>
    <row r="655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60"/>
      <c r="V655" s="60"/>
      <c r="W655" s="60"/>
      <c r="X655" s="59"/>
      <c r="Y655" s="59"/>
      <c r="Z655" s="59"/>
    </row>
    <row r="65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60"/>
      <c r="V656" s="60"/>
      <c r="W656" s="60"/>
      <c r="X656" s="59"/>
      <c r="Y656" s="59"/>
      <c r="Z656" s="59"/>
    </row>
    <row r="657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60"/>
      <c r="V657" s="60"/>
      <c r="W657" s="60"/>
      <c r="X657" s="59"/>
      <c r="Y657" s="59"/>
      <c r="Z657" s="59"/>
    </row>
    <row r="658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60"/>
      <c r="V658" s="60"/>
      <c r="W658" s="60"/>
      <c r="X658" s="59"/>
      <c r="Y658" s="59"/>
      <c r="Z658" s="59"/>
    </row>
    <row r="659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60"/>
      <c r="V659" s="60"/>
      <c r="W659" s="60"/>
      <c r="X659" s="59"/>
      <c r="Y659" s="59"/>
      <c r="Z659" s="59"/>
    </row>
    <row r="660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60"/>
      <c r="V660" s="60"/>
      <c r="W660" s="60"/>
      <c r="X660" s="59"/>
      <c r="Y660" s="59"/>
      <c r="Z660" s="59"/>
    </row>
    <row r="661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60"/>
      <c r="V661" s="60"/>
      <c r="W661" s="60"/>
      <c r="X661" s="59"/>
      <c r="Y661" s="59"/>
      <c r="Z661" s="59"/>
    </row>
    <row r="662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60"/>
      <c r="V662" s="60"/>
      <c r="W662" s="60"/>
      <c r="X662" s="59"/>
      <c r="Y662" s="59"/>
      <c r="Z662" s="59"/>
    </row>
    <row r="663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60"/>
      <c r="V663" s="60"/>
      <c r="W663" s="60"/>
      <c r="X663" s="59"/>
      <c r="Y663" s="59"/>
      <c r="Z663" s="59"/>
    </row>
    <row r="664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60"/>
      <c r="V664" s="60"/>
      <c r="W664" s="60"/>
      <c r="X664" s="59"/>
      <c r="Y664" s="59"/>
      <c r="Z664" s="59"/>
    </row>
    <row r="665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60"/>
      <c r="V665" s="60"/>
      <c r="W665" s="60"/>
      <c r="X665" s="59"/>
      <c r="Y665" s="59"/>
      <c r="Z665" s="59"/>
    </row>
    <row r="66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60"/>
      <c r="V666" s="60"/>
      <c r="W666" s="60"/>
      <c r="X666" s="59"/>
      <c r="Y666" s="59"/>
      <c r="Z666" s="59"/>
    </row>
    <row r="667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60"/>
      <c r="V667" s="60"/>
      <c r="W667" s="60"/>
      <c r="X667" s="59"/>
      <c r="Y667" s="59"/>
      <c r="Z667" s="59"/>
    </row>
    <row r="668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60"/>
      <c r="V668" s="60"/>
      <c r="W668" s="60"/>
      <c r="X668" s="59"/>
      <c r="Y668" s="59"/>
      <c r="Z668" s="59"/>
    </row>
    <row r="669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60"/>
      <c r="V669" s="60"/>
      <c r="W669" s="60"/>
      <c r="X669" s="59"/>
      <c r="Y669" s="59"/>
      <c r="Z669" s="59"/>
    </row>
    <row r="670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60"/>
      <c r="V670" s="60"/>
      <c r="W670" s="60"/>
      <c r="X670" s="59"/>
      <c r="Y670" s="59"/>
      <c r="Z670" s="59"/>
    </row>
    <row r="671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60"/>
      <c r="V671" s="60"/>
      <c r="W671" s="60"/>
      <c r="X671" s="59"/>
      <c r="Y671" s="59"/>
      <c r="Z671" s="59"/>
    </row>
    <row r="672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60"/>
      <c r="V672" s="60"/>
      <c r="W672" s="60"/>
      <c r="X672" s="59"/>
      <c r="Y672" s="59"/>
      <c r="Z672" s="59"/>
    </row>
    <row r="673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60"/>
      <c r="V673" s="60"/>
      <c r="W673" s="60"/>
      <c r="X673" s="59"/>
      <c r="Y673" s="59"/>
      <c r="Z673" s="59"/>
    </row>
    <row r="674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60"/>
      <c r="V674" s="60"/>
      <c r="W674" s="60"/>
      <c r="X674" s="59"/>
      <c r="Y674" s="59"/>
      <c r="Z674" s="59"/>
    </row>
    <row r="675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60"/>
      <c r="V675" s="60"/>
      <c r="W675" s="60"/>
      <c r="X675" s="59"/>
      <c r="Y675" s="59"/>
      <c r="Z675" s="59"/>
    </row>
    <row r="67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60"/>
      <c r="V676" s="60"/>
      <c r="W676" s="60"/>
      <c r="X676" s="59"/>
      <c r="Y676" s="59"/>
      <c r="Z676" s="59"/>
    </row>
    <row r="677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60"/>
      <c r="V677" s="60"/>
      <c r="W677" s="60"/>
      <c r="X677" s="59"/>
      <c r="Y677" s="59"/>
      <c r="Z677" s="59"/>
    </row>
    <row r="678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60"/>
      <c r="V678" s="60"/>
      <c r="W678" s="60"/>
      <c r="X678" s="59"/>
      <c r="Y678" s="59"/>
      <c r="Z678" s="59"/>
    </row>
    <row r="679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60"/>
      <c r="V679" s="60"/>
      <c r="W679" s="60"/>
      <c r="X679" s="59"/>
      <c r="Y679" s="59"/>
      <c r="Z679" s="59"/>
    </row>
    <row r="680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60"/>
      <c r="V680" s="60"/>
      <c r="W680" s="60"/>
      <c r="X680" s="59"/>
      <c r="Y680" s="59"/>
      <c r="Z680" s="59"/>
    </row>
    <row r="681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60"/>
      <c r="V681" s="60"/>
      <c r="W681" s="60"/>
      <c r="X681" s="59"/>
      <c r="Y681" s="59"/>
      <c r="Z681" s="59"/>
    </row>
    <row r="682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60"/>
      <c r="V682" s="60"/>
      <c r="W682" s="60"/>
      <c r="X682" s="59"/>
      <c r="Y682" s="59"/>
      <c r="Z682" s="59"/>
    </row>
    <row r="683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60"/>
      <c r="V683" s="60"/>
      <c r="W683" s="60"/>
      <c r="X683" s="59"/>
      <c r="Y683" s="59"/>
      <c r="Z683" s="59"/>
    </row>
    <row r="684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60"/>
      <c r="V684" s="60"/>
      <c r="W684" s="60"/>
      <c r="X684" s="59"/>
      <c r="Y684" s="59"/>
      <c r="Z684" s="59"/>
    </row>
    <row r="685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60"/>
      <c r="V685" s="60"/>
      <c r="W685" s="60"/>
      <c r="X685" s="59"/>
      <c r="Y685" s="59"/>
      <c r="Z685" s="59"/>
    </row>
    <row r="68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60"/>
      <c r="V686" s="60"/>
      <c r="W686" s="60"/>
      <c r="X686" s="59"/>
      <c r="Y686" s="59"/>
      <c r="Z686" s="59"/>
    </row>
    <row r="687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60"/>
      <c r="V687" s="60"/>
      <c r="W687" s="60"/>
      <c r="X687" s="59"/>
      <c r="Y687" s="59"/>
      <c r="Z687" s="59"/>
    </row>
    <row r="688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60"/>
      <c r="V688" s="60"/>
      <c r="W688" s="60"/>
      <c r="X688" s="59"/>
      <c r="Y688" s="59"/>
      <c r="Z688" s="59"/>
    </row>
    <row r="689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60"/>
      <c r="V689" s="60"/>
      <c r="W689" s="60"/>
      <c r="X689" s="59"/>
      <c r="Y689" s="59"/>
      <c r="Z689" s="59"/>
    </row>
    <row r="690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60"/>
      <c r="V690" s="60"/>
      <c r="W690" s="60"/>
      <c r="X690" s="59"/>
      <c r="Y690" s="59"/>
      <c r="Z690" s="59"/>
    </row>
    <row r="691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60"/>
      <c r="V691" s="60"/>
      <c r="W691" s="60"/>
      <c r="X691" s="59"/>
      <c r="Y691" s="59"/>
      <c r="Z691" s="59"/>
    </row>
    <row r="692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60"/>
      <c r="V692" s="60"/>
      <c r="W692" s="60"/>
      <c r="X692" s="59"/>
      <c r="Y692" s="59"/>
      <c r="Z692" s="59"/>
    </row>
    <row r="693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60"/>
      <c r="V693" s="60"/>
      <c r="W693" s="60"/>
      <c r="X693" s="59"/>
      <c r="Y693" s="59"/>
      <c r="Z693" s="59"/>
    </row>
    <row r="694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60"/>
      <c r="V694" s="60"/>
      <c r="W694" s="60"/>
      <c r="X694" s="59"/>
      <c r="Y694" s="59"/>
      <c r="Z694" s="59"/>
    </row>
    <row r="695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60"/>
      <c r="V695" s="60"/>
      <c r="W695" s="60"/>
      <c r="X695" s="59"/>
      <c r="Y695" s="59"/>
      <c r="Z695" s="59"/>
    </row>
    <row r="69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60"/>
      <c r="V696" s="60"/>
      <c r="W696" s="60"/>
      <c r="X696" s="59"/>
      <c r="Y696" s="59"/>
      <c r="Z696" s="59"/>
    </row>
    <row r="697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60"/>
      <c r="V697" s="60"/>
      <c r="W697" s="60"/>
      <c r="X697" s="59"/>
      <c r="Y697" s="59"/>
      <c r="Z697" s="59"/>
    </row>
    <row r="698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60"/>
      <c r="V698" s="60"/>
      <c r="W698" s="60"/>
      <c r="X698" s="59"/>
      <c r="Y698" s="59"/>
      <c r="Z698" s="59"/>
    </row>
    <row r="699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60"/>
      <c r="V699" s="60"/>
      <c r="W699" s="60"/>
      <c r="X699" s="59"/>
      <c r="Y699" s="59"/>
      <c r="Z699" s="59"/>
    </row>
    <row r="700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60"/>
      <c r="V700" s="60"/>
      <c r="W700" s="60"/>
      <c r="X700" s="59"/>
      <c r="Y700" s="59"/>
      <c r="Z700" s="59"/>
    </row>
    <row r="701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60"/>
      <c r="V701" s="60"/>
      <c r="W701" s="60"/>
      <c r="X701" s="59"/>
      <c r="Y701" s="59"/>
      <c r="Z701" s="59"/>
    </row>
    <row r="702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60"/>
      <c r="V702" s="60"/>
      <c r="W702" s="60"/>
      <c r="X702" s="59"/>
      <c r="Y702" s="59"/>
      <c r="Z702" s="59"/>
    </row>
    <row r="703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60"/>
      <c r="V703" s="60"/>
      <c r="W703" s="60"/>
      <c r="X703" s="59"/>
      <c r="Y703" s="59"/>
      <c r="Z703" s="59"/>
    </row>
    <row r="704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60"/>
      <c r="V704" s="60"/>
      <c r="W704" s="60"/>
      <c r="X704" s="59"/>
      <c r="Y704" s="59"/>
      <c r="Z704" s="59"/>
    </row>
    <row r="705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60"/>
      <c r="V705" s="60"/>
      <c r="W705" s="60"/>
      <c r="X705" s="59"/>
      <c r="Y705" s="59"/>
      <c r="Z705" s="59"/>
    </row>
    <row r="70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60"/>
      <c r="V706" s="60"/>
      <c r="W706" s="60"/>
      <c r="X706" s="59"/>
      <c r="Y706" s="59"/>
      <c r="Z706" s="59"/>
    </row>
    <row r="707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60"/>
      <c r="V707" s="60"/>
      <c r="W707" s="60"/>
      <c r="X707" s="59"/>
      <c r="Y707" s="59"/>
      <c r="Z707" s="59"/>
    </row>
    <row r="708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60"/>
      <c r="V708" s="60"/>
      <c r="W708" s="60"/>
      <c r="X708" s="59"/>
      <c r="Y708" s="59"/>
      <c r="Z708" s="59"/>
    </row>
    <row r="709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60"/>
      <c r="V709" s="60"/>
      <c r="W709" s="60"/>
      <c r="X709" s="59"/>
      <c r="Y709" s="59"/>
      <c r="Z709" s="59"/>
    </row>
    <row r="710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60"/>
      <c r="V710" s="60"/>
      <c r="W710" s="60"/>
      <c r="X710" s="59"/>
      <c r="Y710" s="59"/>
      <c r="Z710" s="59"/>
    </row>
    <row r="711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60"/>
      <c r="V711" s="60"/>
      <c r="W711" s="60"/>
      <c r="X711" s="59"/>
      <c r="Y711" s="59"/>
      <c r="Z711" s="59"/>
    </row>
    <row r="712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60"/>
      <c r="V712" s="60"/>
      <c r="W712" s="60"/>
      <c r="X712" s="59"/>
      <c r="Y712" s="59"/>
      <c r="Z712" s="59"/>
    </row>
    <row r="713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60"/>
      <c r="V713" s="60"/>
      <c r="W713" s="60"/>
      <c r="X713" s="59"/>
      <c r="Y713" s="59"/>
      <c r="Z713" s="59"/>
    </row>
    <row r="714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60"/>
      <c r="V714" s="60"/>
      <c r="W714" s="60"/>
      <c r="X714" s="59"/>
      <c r="Y714" s="59"/>
      <c r="Z714" s="59"/>
    </row>
    <row r="715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60"/>
      <c r="V715" s="60"/>
      <c r="W715" s="60"/>
      <c r="X715" s="59"/>
      <c r="Y715" s="59"/>
      <c r="Z715" s="59"/>
    </row>
    <row r="71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60"/>
      <c r="V716" s="60"/>
      <c r="W716" s="60"/>
      <c r="X716" s="59"/>
      <c r="Y716" s="59"/>
      <c r="Z716" s="59"/>
    </row>
    <row r="717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60"/>
      <c r="V717" s="60"/>
      <c r="W717" s="60"/>
      <c r="X717" s="59"/>
      <c r="Y717" s="59"/>
      <c r="Z717" s="59"/>
    </row>
    <row r="718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60"/>
      <c r="V718" s="60"/>
      <c r="W718" s="60"/>
      <c r="X718" s="59"/>
      <c r="Y718" s="59"/>
      <c r="Z718" s="59"/>
    </row>
    <row r="719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60"/>
      <c r="V719" s="60"/>
      <c r="W719" s="60"/>
      <c r="X719" s="59"/>
      <c r="Y719" s="59"/>
      <c r="Z719" s="59"/>
    </row>
    <row r="720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60"/>
      <c r="V720" s="60"/>
      <c r="W720" s="60"/>
      <c r="X720" s="59"/>
      <c r="Y720" s="59"/>
      <c r="Z720" s="59"/>
    </row>
    <row r="721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60"/>
      <c r="V721" s="60"/>
      <c r="W721" s="60"/>
      <c r="X721" s="59"/>
      <c r="Y721" s="59"/>
      <c r="Z721" s="59"/>
    </row>
    <row r="722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60"/>
      <c r="V722" s="60"/>
      <c r="W722" s="60"/>
      <c r="X722" s="59"/>
      <c r="Y722" s="59"/>
      <c r="Z722" s="59"/>
    </row>
    <row r="723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60"/>
      <c r="V723" s="60"/>
      <c r="W723" s="60"/>
      <c r="X723" s="59"/>
      <c r="Y723" s="59"/>
      <c r="Z723" s="59"/>
    </row>
    <row r="724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60"/>
      <c r="V724" s="60"/>
      <c r="W724" s="60"/>
      <c r="X724" s="59"/>
      <c r="Y724" s="59"/>
      <c r="Z724" s="59"/>
    </row>
    <row r="725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60"/>
      <c r="V725" s="60"/>
      <c r="W725" s="60"/>
      <c r="X725" s="59"/>
      <c r="Y725" s="59"/>
      <c r="Z725" s="59"/>
    </row>
    <row r="7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60"/>
      <c r="V726" s="60"/>
      <c r="W726" s="60"/>
      <c r="X726" s="59"/>
      <c r="Y726" s="59"/>
      <c r="Z726" s="59"/>
    </row>
    <row r="727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60"/>
      <c r="V727" s="60"/>
      <c r="W727" s="60"/>
      <c r="X727" s="59"/>
      <c r="Y727" s="59"/>
      <c r="Z727" s="59"/>
    </row>
    <row r="728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60"/>
      <c r="V728" s="60"/>
      <c r="W728" s="60"/>
      <c r="X728" s="59"/>
      <c r="Y728" s="59"/>
      <c r="Z728" s="59"/>
    </row>
    <row r="729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60"/>
      <c r="V729" s="60"/>
      <c r="W729" s="60"/>
      <c r="X729" s="59"/>
      <c r="Y729" s="59"/>
      <c r="Z729" s="59"/>
    </row>
    <row r="730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60"/>
      <c r="V730" s="60"/>
      <c r="W730" s="60"/>
      <c r="X730" s="59"/>
      <c r="Y730" s="59"/>
      <c r="Z730" s="59"/>
    </row>
    <row r="731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60"/>
      <c r="V731" s="60"/>
      <c r="W731" s="60"/>
      <c r="X731" s="59"/>
      <c r="Y731" s="59"/>
      <c r="Z731" s="59"/>
    </row>
    <row r="732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60"/>
      <c r="V732" s="60"/>
      <c r="W732" s="60"/>
      <c r="X732" s="59"/>
      <c r="Y732" s="59"/>
      <c r="Z732" s="59"/>
    </row>
    <row r="733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60"/>
      <c r="V733" s="60"/>
      <c r="W733" s="60"/>
      <c r="X733" s="59"/>
      <c r="Y733" s="59"/>
      <c r="Z733" s="59"/>
    </row>
    <row r="734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60"/>
      <c r="V734" s="60"/>
      <c r="W734" s="60"/>
      <c r="X734" s="59"/>
      <c r="Y734" s="59"/>
      <c r="Z734" s="59"/>
    </row>
    <row r="735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60"/>
      <c r="V735" s="60"/>
      <c r="W735" s="60"/>
      <c r="X735" s="59"/>
      <c r="Y735" s="59"/>
      <c r="Z735" s="59"/>
    </row>
    <row r="73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60"/>
      <c r="V736" s="60"/>
      <c r="W736" s="60"/>
      <c r="X736" s="59"/>
      <c r="Y736" s="59"/>
      <c r="Z736" s="59"/>
    </row>
    <row r="737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60"/>
      <c r="V737" s="60"/>
      <c r="W737" s="60"/>
      <c r="X737" s="59"/>
      <c r="Y737" s="59"/>
      <c r="Z737" s="59"/>
    </row>
    <row r="738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60"/>
      <c r="V738" s="60"/>
      <c r="W738" s="60"/>
      <c r="X738" s="59"/>
      <c r="Y738" s="59"/>
      <c r="Z738" s="59"/>
    </row>
    <row r="739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60"/>
      <c r="V739" s="60"/>
      <c r="W739" s="60"/>
      <c r="X739" s="59"/>
      <c r="Y739" s="59"/>
      <c r="Z739" s="59"/>
    </row>
    <row r="740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60"/>
      <c r="V740" s="60"/>
      <c r="W740" s="60"/>
      <c r="X740" s="59"/>
      <c r="Y740" s="59"/>
      <c r="Z740" s="59"/>
    </row>
    <row r="741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60"/>
      <c r="V741" s="60"/>
      <c r="W741" s="60"/>
      <c r="X741" s="59"/>
      <c r="Y741" s="59"/>
      <c r="Z741" s="59"/>
    </row>
    <row r="742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60"/>
      <c r="V742" s="60"/>
      <c r="W742" s="60"/>
      <c r="X742" s="59"/>
      <c r="Y742" s="59"/>
      <c r="Z742" s="59"/>
    </row>
    <row r="743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60"/>
      <c r="V743" s="60"/>
      <c r="W743" s="60"/>
      <c r="X743" s="59"/>
      <c r="Y743" s="59"/>
      <c r="Z743" s="59"/>
    </row>
    <row r="744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60"/>
      <c r="V744" s="60"/>
      <c r="W744" s="60"/>
      <c r="X744" s="59"/>
      <c r="Y744" s="59"/>
      <c r="Z744" s="59"/>
    </row>
    <row r="745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60"/>
      <c r="V745" s="60"/>
      <c r="W745" s="60"/>
      <c r="X745" s="59"/>
      <c r="Y745" s="59"/>
      <c r="Z745" s="59"/>
    </row>
    <row r="74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60"/>
      <c r="V746" s="60"/>
      <c r="W746" s="60"/>
      <c r="X746" s="59"/>
      <c r="Y746" s="59"/>
      <c r="Z746" s="59"/>
    </row>
    <row r="747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60"/>
      <c r="V747" s="60"/>
      <c r="W747" s="60"/>
      <c r="X747" s="59"/>
      <c r="Y747" s="59"/>
      <c r="Z747" s="59"/>
    </row>
    <row r="748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60"/>
      <c r="V748" s="60"/>
      <c r="W748" s="60"/>
      <c r="X748" s="59"/>
      <c r="Y748" s="59"/>
      <c r="Z748" s="59"/>
    </row>
    <row r="749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60"/>
      <c r="V749" s="60"/>
      <c r="W749" s="60"/>
      <c r="X749" s="59"/>
      <c r="Y749" s="59"/>
      <c r="Z749" s="59"/>
    </row>
    <row r="750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60"/>
      <c r="V750" s="60"/>
      <c r="W750" s="60"/>
      <c r="X750" s="59"/>
      <c r="Y750" s="59"/>
      <c r="Z750" s="59"/>
    </row>
    <row r="751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60"/>
      <c r="V751" s="60"/>
      <c r="W751" s="60"/>
      <c r="X751" s="59"/>
      <c r="Y751" s="59"/>
      <c r="Z751" s="59"/>
    </row>
    <row r="752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60"/>
      <c r="V752" s="60"/>
      <c r="W752" s="60"/>
      <c r="X752" s="59"/>
      <c r="Y752" s="59"/>
      <c r="Z752" s="59"/>
    </row>
    <row r="753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60"/>
      <c r="V753" s="60"/>
      <c r="W753" s="60"/>
      <c r="X753" s="59"/>
      <c r="Y753" s="59"/>
      <c r="Z753" s="59"/>
    </row>
    <row r="754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60"/>
      <c r="V754" s="60"/>
      <c r="W754" s="60"/>
      <c r="X754" s="59"/>
      <c r="Y754" s="59"/>
      <c r="Z754" s="59"/>
    </row>
    <row r="755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60"/>
      <c r="V755" s="60"/>
      <c r="W755" s="60"/>
      <c r="X755" s="59"/>
      <c r="Y755" s="59"/>
      <c r="Z755" s="59"/>
    </row>
    <row r="75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60"/>
      <c r="V756" s="60"/>
      <c r="W756" s="60"/>
      <c r="X756" s="59"/>
      <c r="Y756" s="59"/>
      <c r="Z756" s="59"/>
    </row>
    <row r="757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60"/>
      <c r="V757" s="60"/>
      <c r="W757" s="60"/>
      <c r="X757" s="59"/>
      <c r="Y757" s="59"/>
      <c r="Z757" s="59"/>
    </row>
    <row r="758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60"/>
      <c r="V758" s="60"/>
      <c r="W758" s="60"/>
      <c r="X758" s="59"/>
      <c r="Y758" s="59"/>
      <c r="Z758" s="59"/>
    </row>
    <row r="759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60"/>
      <c r="V759" s="60"/>
      <c r="W759" s="60"/>
      <c r="X759" s="59"/>
      <c r="Y759" s="59"/>
      <c r="Z759" s="59"/>
    </row>
    <row r="760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60"/>
      <c r="V760" s="60"/>
      <c r="W760" s="60"/>
      <c r="X760" s="59"/>
      <c r="Y760" s="59"/>
      <c r="Z760" s="59"/>
    </row>
    <row r="761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60"/>
      <c r="V761" s="60"/>
      <c r="W761" s="60"/>
      <c r="X761" s="59"/>
      <c r="Y761" s="59"/>
      <c r="Z761" s="59"/>
    </row>
    <row r="762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60"/>
      <c r="V762" s="60"/>
      <c r="W762" s="60"/>
      <c r="X762" s="59"/>
      <c r="Y762" s="59"/>
      <c r="Z762" s="59"/>
    </row>
    <row r="763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60"/>
      <c r="V763" s="60"/>
      <c r="W763" s="60"/>
      <c r="X763" s="59"/>
      <c r="Y763" s="59"/>
      <c r="Z763" s="59"/>
    </row>
    <row r="764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60"/>
      <c r="V764" s="60"/>
      <c r="W764" s="60"/>
      <c r="X764" s="59"/>
      <c r="Y764" s="59"/>
      <c r="Z764" s="59"/>
    </row>
    <row r="765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60"/>
      <c r="V765" s="60"/>
      <c r="W765" s="60"/>
      <c r="X765" s="59"/>
      <c r="Y765" s="59"/>
      <c r="Z765" s="59"/>
    </row>
    <row r="76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60"/>
      <c r="V766" s="60"/>
      <c r="W766" s="60"/>
      <c r="X766" s="59"/>
      <c r="Y766" s="59"/>
      <c r="Z766" s="59"/>
    </row>
    <row r="767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60"/>
      <c r="V767" s="60"/>
      <c r="W767" s="60"/>
      <c r="X767" s="59"/>
      <c r="Y767" s="59"/>
      <c r="Z767" s="59"/>
    </row>
    <row r="768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60"/>
      <c r="V768" s="60"/>
      <c r="W768" s="60"/>
      <c r="X768" s="59"/>
      <c r="Y768" s="59"/>
      <c r="Z768" s="59"/>
    </row>
    <row r="769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60"/>
      <c r="V769" s="60"/>
      <c r="W769" s="60"/>
      <c r="X769" s="59"/>
      <c r="Y769" s="59"/>
      <c r="Z769" s="59"/>
    </row>
    <row r="770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60"/>
      <c r="V770" s="60"/>
      <c r="W770" s="60"/>
      <c r="X770" s="59"/>
      <c r="Y770" s="59"/>
      <c r="Z770" s="59"/>
    </row>
    <row r="771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60"/>
      <c r="V771" s="60"/>
      <c r="W771" s="60"/>
      <c r="X771" s="59"/>
      <c r="Y771" s="59"/>
      <c r="Z771" s="59"/>
    </row>
    <row r="772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60"/>
      <c r="V772" s="60"/>
      <c r="W772" s="60"/>
      <c r="X772" s="59"/>
      <c r="Y772" s="59"/>
      <c r="Z772" s="59"/>
    </row>
    <row r="773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60"/>
      <c r="V773" s="60"/>
      <c r="W773" s="60"/>
      <c r="X773" s="59"/>
      <c r="Y773" s="59"/>
      <c r="Z773" s="59"/>
    </row>
    <row r="774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60"/>
      <c r="V774" s="60"/>
      <c r="W774" s="60"/>
      <c r="X774" s="59"/>
      <c r="Y774" s="59"/>
      <c r="Z774" s="59"/>
    </row>
    <row r="775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60"/>
      <c r="V775" s="60"/>
      <c r="W775" s="60"/>
      <c r="X775" s="59"/>
      <c r="Y775" s="59"/>
      <c r="Z775" s="59"/>
    </row>
    <row r="77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60"/>
      <c r="V776" s="60"/>
      <c r="W776" s="60"/>
      <c r="X776" s="59"/>
      <c r="Y776" s="59"/>
      <c r="Z776" s="59"/>
    </row>
    <row r="777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60"/>
      <c r="V777" s="60"/>
      <c r="W777" s="60"/>
      <c r="X777" s="59"/>
      <c r="Y777" s="59"/>
      <c r="Z777" s="59"/>
    </row>
    <row r="778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60"/>
      <c r="V778" s="60"/>
      <c r="W778" s="60"/>
      <c r="X778" s="59"/>
      <c r="Y778" s="59"/>
      <c r="Z778" s="59"/>
    </row>
    <row r="779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60"/>
      <c r="V779" s="60"/>
      <c r="W779" s="60"/>
      <c r="X779" s="59"/>
      <c r="Y779" s="59"/>
      <c r="Z779" s="59"/>
    </row>
    <row r="780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60"/>
      <c r="V780" s="60"/>
      <c r="W780" s="60"/>
      <c r="X780" s="59"/>
      <c r="Y780" s="59"/>
      <c r="Z780" s="59"/>
    </row>
    <row r="781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60"/>
      <c r="V781" s="60"/>
      <c r="W781" s="60"/>
      <c r="X781" s="59"/>
      <c r="Y781" s="59"/>
      <c r="Z781" s="59"/>
    </row>
    <row r="782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60"/>
      <c r="V782" s="60"/>
      <c r="W782" s="60"/>
      <c r="X782" s="59"/>
      <c r="Y782" s="59"/>
      <c r="Z782" s="59"/>
    </row>
    <row r="783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60"/>
      <c r="V783" s="60"/>
      <c r="W783" s="60"/>
      <c r="X783" s="59"/>
      <c r="Y783" s="59"/>
      <c r="Z783" s="59"/>
    </row>
    <row r="784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60"/>
      <c r="V784" s="60"/>
      <c r="W784" s="60"/>
      <c r="X784" s="59"/>
      <c r="Y784" s="59"/>
      <c r="Z784" s="59"/>
    </row>
    <row r="785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60"/>
      <c r="V785" s="60"/>
      <c r="W785" s="60"/>
      <c r="X785" s="59"/>
      <c r="Y785" s="59"/>
      <c r="Z785" s="59"/>
    </row>
    <row r="78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60"/>
      <c r="V786" s="60"/>
      <c r="W786" s="60"/>
      <c r="X786" s="59"/>
      <c r="Y786" s="59"/>
      <c r="Z786" s="59"/>
    </row>
    <row r="787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60"/>
      <c r="V787" s="60"/>
      <c r="W787" s="60"/>
      <c r="X787" s="59"/>
      <c r="Y787" s="59"/>
      <c r="Z787" s="59"/>
    </row>
    <row r="788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60"/>
      <c r="V788" s="60"/>
      <c r="W788" s="60"/>
      <c r="X788" s="59"/>
      <c r="Y788" s="59"/>
      <c r="Z788" s="59"/>
    </row>
    <row r="789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60"/>
      <c r="V789" s="60"/>
      <c r="W789" s="60"/>
      <c r="X789" s="59"/>
      <c r="Y789" s="59"/>
      <c r="Z789" s="59"/>
    </row>
    <row r="790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60"/>
      <c r="V790" s="60"/>
      <c r="W790" s="60"/>
      <c r="X790" s="59"/>
      <c r="Y790" s="59"/>
      <c r="Z790" s="59"/>
    </row>
    <row r="791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60"/>
      <c r="V791" s="60"/>
      <c r="W791" s="60"/>
      <c r="X791" s="59"/>
      <c r="Y791" s="59"/>
      <c r="Z791" s="59"/>
    </row>
    <row r="792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60"/>
      <c r="V792" s="60"/>
      <c r="W792" s="60"/>
      <c r="X792" s="59"/>
      <c r="Y792" s="59"/>
      <c r="Z792" s="59"/>
    </row>
    <row r="793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60"/>
      <c r="V793" s="60"/>
      <c r="W793" s="60"/>
      <c r="X793" s="59"/>
      <c r="Y793" s="59"/>
      <c r="Z793" s="59"/>
    </row>
    <row r="794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60"/>
      <c r="V794" s="60"/>
      <c r="W794" s="60"/>
      <c r="X794" s="59"/>
      <c r="Y794" s="59"/>
      <c r="Z794" s="59"/>
    </row>
    <row r="795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60"/>
      <c r="V795" s="60"/>
      <c r="W795" s="60"/>
      <c r="X795" s="59"/>
      <c r="Y795" s="59"/>
      <c r="Z795" s="59"/>
    </row>
    <row r="79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60"/>
      <c r="V796" s="60"/>
      <c r="W796" s="60"/>
      <c r="X796" s="59"/>
      <c r="Y796" s="59"/>
      <c r="Z796" s="59"/>
    </row>
    <row r="797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60"/>
      <c r="V797" s="60"/>
      <c r="W797" s="60"/>
      <c r="X797" s="59"/>
      <c r="Y797" s="59"/>
      <c r="Z797" s="59"/>
    </row>
    <row r="798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60"/>
      <c r="V798" s="60"/>
      <c r="W798" s="60"/>
      <c r="X798" s="59"/>
      <c r="Y798" s="59"/>
      <c r="Z798" s="59"/>
    </row>
    <row r="799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60"/>
      <c r="V799" s="60"/>
      <c r="W799" s="60"/>
      <c r="X799" s="59"/>
      <c r="Y799" s="59"/>
      <c r="Z799" s="59"/>
    </row>
    <row r="800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60"/>
      <c r="V800" s="60"/>
      <c r="W800" s="60"/>
      <c r="X800" s="59"/>
      <c r="Y800" s="59"/>
      <c r="Z800" s="59"/>
    </row>
    <row r="801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60"/>
      <c r="V801" s="60"/>
      <c r="W801" s="60"/>
      <c r="X801" s="59"/>
      <c r="Y801" s="59"/>
      <c r="Z801" s="59"/>
    </row>
    <row r="802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60"/>
      <c r="V802" s="60"/>
      <c r="W802" s="60"/>
      <c r="X802" s="59"/>
      <c r="Y802" s="59"/>
      <c r="Z802" s="59"/>
    </row>
    <row r="803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60"/>
      <c r="V803" s="60"/>
      <c r="W803" s="60"/>
      <c r="X803" s="59"/>
      <c r="Y803" s="59"/>
      <c r="Z803" s="59"/>
    </row>
    <row r="804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60"/>
      <c r="V804" s="60"/>
      <c r="W804" s="60"/>
      <c r="X804" s="59"/>
      <c r="Y804" s="59"/>
      <c r="Z804" s="59"/>
    </row>
    <row r="805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60"/>
      <c r="V805" s="60"/>
      <c r="W805" s="60"/>
      <c r="X805" s="59"/>
      <c r="Y805" s="59"/>
      <c r="Z805" s="59"/>
    </row>
    <row r="80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60"/>
      <c r="V806" s="60"/>
      <c r="W806" s="60"/>
      <c r="X806" s="59"/>
      <c r="Y806" s="59"/>
      <c r="Z806" s="59"/>
    </row>
    <row r="807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60"/>
      <c r="V807" s="60"/>
      <c r="W807" s="60"/>
      <c r="X807" s="59"/>
      <c r="Y807" s="59"/>
      <c r="Z807" s="59"/>
    </row>
    <row r="808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60"/>
      <c r="V808" s="60"/>
      <c r="W808" s="60"/>
      <c r="X808" s="59"/>
      <c r="Y808" s="59"/>
      <c r="Z808" s="59"/>
    </row>
    <row r="809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60"/>
      <c r="V809" s="60"/>
      <c r="W809" s="60"/>
      <c r="X809" s="59"/>
      <c r="Y809" s="59"/>
      <c r="Z809" s="59"/>
    </row>
    <row r="810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60"/>
      <c r="V810" s="60"/>
      <c r="W810" s="60"/>
      <c r="X810" s="59"/>
      <c r="Y810" s="59"/>
      <c r="Z810" s="59"/>
    </row>
    <row r="811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60"/>
      <c r="V811" s="60"/>
      <c r="W811" s="60"/>
      <c r="X811" s="59"/>
      <c r="Y811" s="59"/>
      <c r="Z811" s="59"/>
    </row>
    <row r="812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60"/>
      <c r="V812" s="60"/>
      <c r="W812" s="60"/>
      <c r="X812" s="59"/>
      <c r="Y812" s="59"/>
      <c r="Z812" s="59"/>
    </row>
    <row r="813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60"/>
      <c r="V813" s="60"/>
      <c r="W813" s="60"/>
      <c r="X813" s="59"/>
      <c r="Y813" s="59"/>
      <c r="Z813" s="59"/>
    </row>
    <row r="814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60"/>
      <c r="V814" s="60"/>
      <c r="W814" s="60"/>
      <c r="X814" s="59"/>
      <c r="Y814" s="59"/>
      <c r="Z814" s="59"/>
    </row>
    <row r="815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60"/>
      <c r="V815" s="60"/>
      <c r="W815" s="60"/>
      <c r="X815" s="59"/>
      <c r="Y815" s="59"/>
      <c r="Z815" s="59"/>
    </row>
    <row r="81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60"/>
      <c r="V816" s="60"/>
      <c r="W816" s="60"/>
      <c r="X816" s="59"/>
      <c r="Y816" s="59"/>
      <c r="Z816" s="59"/>
    </row>
    <row r="817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60"/>
      <c r="V817" s="60"/>
      <c r="W817" s="60"/>
      <c r="X817" s="59"/>
      <c r="Y817" s="59"/>
      <c r="Z817" s="59"/>
    </row>
    <row r="818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60"/>
      <c r="V818" s="60"/>
      <c r="W818" s="60"/>
      <c r="X818" s="59"/>
      <c r="Y818" s="59"/>
      <c r="Z818" s="59"/>
    </row>
    <row r="819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60"/>
      <c r="V819" s="60"/>
      <c r="W819" s="60"/>
      <c r="X819" s="59"/>
      <c r="Y819" s="59"/>
      <c r="Z819" s="59"/>
    </row>
    <row r="820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60"/>
      <c r="V820" s="60"/>
      <c r="W820" s="60"/>
      <c r="X820" s="59"/>
      <c r="Y820" s="59"/>
      <c r="Z820" s="59"/>
    </row>
    <row r="821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60"/>
      <c r="V821" s="60"/>
      <c r="W821" s="60"/>
      <c r="X821" s="59"/>
      <c r="Y821" s="59"/>
      <c r="Z821" s="59"/>
    </row>
    <row r="822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60"/>
      <c r="V822" s="60"/>
      <c r="W822" s="60"/>
      <c r="X822" s="59"/>
      <c r="Y822" s="59"/>
      <c r="Z822" s="59"/>
    </row>
    <row r="823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60"/>
      <c r="V823" s="60"/>
      <c r="W823" s="60"/>
      <c r="X823" s="59"/>
      <c r="Y823" s="59"/>
      <c r="Z823" s="59"/>
    </row>
    <row r="824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60"/>
      <c r="V824" s="60"/>
      <c r="W824" s="60"/>
      <c r="X824" s="59"/>
      <c r="Y824" s="59"/>
      <c r="Z824" s="59"/>
    </row>
    <row r="825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60"/>
      <c r="V825" s="60"/>
      <c r="W825" s="60"/>
      <c r="X825" s="59"/>
      <c r="Y825" s="59"/>
      <c r="Z825" s="59"/>
    </row>
    <row r="8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60"/>
      <c r="V826" s="60"/>
      <c r="W826" s="60"/>
      <c r="X826" s="59"/>
      <c r="Y826" s="59"/>
      <c r="Z826" s="59"/>
    </row>
    <row r="827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60"/>
      <c r="V827" s="60"/>
      <c r="W827" s="60"/>
      <c r="X827" s="59"/>
      <c r="Y827" s="59"/>
      <c r="Z827" s="59"/>
    </row>
    <row r="828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60"/>
      <c r="V828" s="60"/>
      <c r="W828" s="60"/>
      <c r="X828" s="59"/>
      <c r="Y828" s="59"/>
      <c r="Z828" s="59"/>
    </row>
    <row r="829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60"/>
      <c r="V829" s="60"/>
      <c r="W829" s="60"/>
      <c r="X829" s="59"/>
      <c r="Y829" s="59"/>
      <c r="Z829" s="59"/>
    </row>
    <row r="830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60"/>
      <c r="V830" s="60"/>
      <c r="W830" s="60"/>
      <c r="X830" s="59"/>
      <c r="Y830" s="59"/>
      <c r="Z830" s="59"/>
    </row>
    <row r="831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60"/>
      <c r="V831" s="60"/>
      <c r="W831" s="60"/>
      <c r="X831" s="59"/>
      <c r="Y831" s="59"/>
      <c r="Z831" s="59"/>
    </row>
    <row r="832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60"/>
      <c r="V832" s="60"/>
      <c r="W832" s="60"/>
      <c r="X832" s="59"/>
      <c r="Y832" s="59"/>
      <c r="Z832" s="59"/>
    </row>
    <row r="833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60"/>
      <c r="V833" s="60"/>
      <c r="W833" s="60"/>
      <c r="X833" s="59"/>
      <c r="Y833" s="59"/>
      <c r="Z833" s="59"/>
    </row>
    <row r="834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60"/>
      <c r="V834" s="60"/>
      <c r="W834" s="60"/>
      <c r="X834" s="59"/>
      <c r="Y834" s="59"/>
      <c r="Z834" s="59"/>
    </row>
    <row r="835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60"/>
      <c r="V835" s="60"/>
      <c r="W835" s="60"/>
      <c r="X835" s="59"/>
      <c r="Y835" s="59"/>
      <c r="Z835" s="59"/>
    </row>
    <row r="83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60"/>
      <c r="V836" s="60"/>
      <c r="W836" s="60"/>
      <c r="X836" s="59"/>
      <c r="Y836" s="59"/>
      <c r="Z836" s="59"/>
    </row>
    <row r="837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60"/>
      <c r="V837" s="60"/>
      <c r="W837" s="60"/>
      <c r="X837" s="59"/>
      <c r="Y837" s="59"/>
      <c r="Z837" s="59"/>
    </row>
    <row r="838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60"/>
      <c r="V838" s="60"/>
      <c r="W838" s="60"/>
      <c r="X838" s="59"/>
      <c r="Y838" s="59"/>
      <c r="Z838" s="59"/>
    </row>
    <row r="839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60"/>
      <c r="V839" s="60"/>
      <c r="W839" s="60"/>
      <c r="X839" s="59"/>
      <c r="Y839" s="59"/>
      <c r="Z839" s="59"/>
    </row>
    <row r="840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60"/>
      <c r="V840" s="60"/>
      <c r="W840" s="60"/>
      <c r="X840" s="59"/>
      <c r="Y840" s="59"/>
      <c r="Z840" s="59"/>
    </row>
    <row r="841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60"/>
      <c r="V841" s="60"/>
      <c r="W841" s="60"/>
      <c r="X841" s="59"/>
      <c r="Y841" s="59"/>
      <c r="Z841" s="59"/>
    </row>
    <row r="842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60"/>
      <c r="V842" s="60"/>
      <c r="W842" s="60"/>
      <c r="X842" s="59"/>
      <c r="Y842" s="59"/>
      <c r="Z842" s="59"/>
    </row>
    <row r="843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60"/>
      <c r="V843" s="60"/>
      <c r="W843" s="60"/>
      <c r="X843" s="59"/>
      <c r="Y843" s="59"/>
      <c r="Z843" s="59"/>
    </row>
    <row r="844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60"/>
      <c r="V844" s="60"/>
      <c r="W844" s="60"/>
      <c r="X844" s="59"/>
      <c r="Y844" s="59"/>
      <c r="Z844" s="59"/>
    </row>
    <row r="845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60"/>
      <c r="V845" s="60"/>
      <c r="W845" s="60"/>
      <c r="X845" s="59"/>
      <c r="Y845" s="59"/>
      <c r="Z845" s="59"/>
    </row>
    <row r="84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60"/>
      <c r="V846" s="60"/>
      <c r="W846" s="60"/>
      <c r="X846" s="59"/>
      <c r="Y846" s="59"/>
      <c r="Z846" s="59"/>
    </row>
    <row r="847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60"/>
      <c r="V847" s="60"/>
      <c r="W847" s="60"/>
      <c r="X847" s="59"/>
      <c r="Y847" s="59"/>
      <c r="Z847" s="59"/>
    </row>
    <row r="848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60"/>
      <c r="V848" s="60"/>
      <c r="W848" s="60"/>
      <c r="X848" s="59"/>
      <c r="Y848" s="59"/>
      <c r="Z848" s="59"/>
    </row>
    <row r="849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60"/>
      <c r="V849" s="60"/>
      <c r="W849" s="60"/>
      <c r="X849" s="59"/>
      <c r="Y849" s="59"/>
      <c r="Z849" s="59"/>
    </row>
    <row r="850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60"/>
      <c r="V850" s="60"/>
      <c r="W850" s="60"/>
      <c r="X850" s="59"/>
      <c r="Y850" s="59"/>
      <c r="Z850" s="59"/>
    </row>
    <row r="851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60"/>
      <c r="V851" s="60"/>
      <c r="W851" s="60"/>
      <c r="X851" s="59"/>
      <c r="Y851" s="59"/>
      <c r="Z851" s="59"/>
    </row>
    <row r="852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60"/>
      <c r="V852" s="60"/>
      <c r="W852" s="60"/>
      <c r="X852" s="59"/>
      <c r="Y852" s="59"/>
      <c r="Z852" s="59"/>
    </row>
    <row r="853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60"/>
      <c r="V853" s="60"/>
      <c r="W853" s="60"/>
      <c r="X853" s="59"/>
      <c r="Y853" s="59"/>
      <c r="Z853" s="59"/>
    </row>
    <row r="854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60"/>
      <c r="V854" s="60"/>
      <c r="W854" s="60"/>
      <c r="X854" s="59"/>
      <c r="Y854" s="59"/>
      <c r="Z854" s="59"/>
    </row>
    <row r="855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60"/>
      <c r="V855" s="60"/>
      <c r="W855" s="60"/>
      <c r="X855" s="59"/>
      <c r="Y855" s="59"/>
      <c r="Z855" s="59"/>
    </row>
    <row r="85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60"/>
      <c r="V856" s="60"/>
      <c r="W856" s="60"/>
      <c r="X856" s="59"/>
      <c r="Y856" s="59"/>
      <c r="Z856" s="59"/>
    </row>
    <row r="857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60"/>
      <c r="V857" s="60"/>
      <c r="W857" s="60"/>
      <c r="X857" s="59"/>
      <c r="Y857" s="59"/>
      <c r="Z857" s="59"/>
    </row>
    <row r="858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60"/>
      <c r="V858" s="60"/>
      <c r="W858" s="60"/>
      <c r="X858" s="59"/>
      <c r="Y858" s="59"/>
      <c r="Z858" s="59"/>
    </row>
    <row r="859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60"/>
      <c r="V859" s="60"/>
      <c r="W859" s="60"/>
      <c r="X859" s="59"/>
      <c r="Y859" s="59"/>
      <c r="Z859" s="59"/>
    </row>
    <row r="860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60"/>
      <c r="V860" s="60"/>
      <c r="W860" s="60"/>
      <c r="X860" s="59"/>
      <c r="Y860" s="59"/>
      <c r="Z860" s="59"/>
    </row>
    <row r="861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60"/>
      <c r="V861" s="60"/>
      <c r="W861" s="60"/>
      <c r="X861" s="59"/>
      <c r="Y861" s="59"/>
      <c r="Z861" s="59"/>
    </row>
    <row r="862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60"/>
      <c r="V862" s="60"/>
      <c r="W862" s="60"/>
      <c r="X862" s="59"/>
      <c r="Y862" s="59"/>
      <c r="Z862" s="59"/>
    </row>
    <row r="863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60"/>
      <c r="V863" s="60"/>
      <c r="W863" s="60"/>
      <c r="X863" s="59"/>
      <c r="Y863" s="59"/>
      <c r="Z863" s="59"/>
    </row>
    <row r="864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60"/>
      <c r="V864" s="60"/>
      <c r="W864" s="60"/>
      <c r="X864" s="59"/>
      <c r="Y864" s="59"/>
      <c r="Z864" s="59"/>
    </row>
    <row r="865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60"/>
      <c r="V865" s="60"/>
      <c r="W865" s="60"/>
      <c r="X865" s="59"/>
      <c r="Y865" s="59"/>
      <c r="Z865" s="59"/>
    </row>
    <row r="86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60"/>
      <c r="V866" s="60"/>
      <c r="W866" s="60"/>
      <c r="X866" s="59"/>
      <c r="Y866" s="59"/>
      <c r="Z866" s="59"/>
    </row>
    <row r="867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60"/>
      <c r="V867" s="60"/>
      <c r="W867" s="60"/>
      <c r="X867" s="59"/>
      <c r="Y867" s="59"/>
      <c r="Z867" s="59"/>
    </row>
    <row r="868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60"/>
      <c r="V868" s="60"/>
      <c r="W868" s="60"/>
      <c r="X868" s="59"/>
      <c r="Y868" s="59"/>
      <c r="Z868" s="59"/>
    </row>
    <row r="869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60"/>
      <c r="V869" s="60"/>
      <c r="W869" s="60"/>
      <c r="X869" s="59"/>
      <c r="Y869" s="59"/>
      <c r="Z869" s="59"/>
    </row>
    <row r="870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60"/>
      <c r="V870" s="60"/>
      <c r="W870" s="60"/>
      <c r="X870" s="59"/>
      <c r="Y870" s="59"/>
      <c r="Z870" s="59"/>
    </row>
    <row r="871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60"/>
      <c r="V871" s="60"/>
      <c r="W871" s="60"/>
      <c r="X871" s="59"/>
      <c r="Y871" s="59"/>
      <c r="Z871" s="59"/>
    </row>
    <row r="872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60"/>
      <c r="V872" s="60"/>
      <c r="W872" s="60"/>
      <c r="X872" s="59"/>
      <c r="Y872" s="59"/>
      <c r="Z872" s="59"/>
    </row>
    <row r="873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60"/>
      <c r="V873" s="60"/>
      <c r="W873" s="60"/>
      <c r="X873" s="59"/>
      <c r="Y873" s="59"/>
      <c r="Z873" s="59"/>
    </row>
    <row r="874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60"/>
      <c r="V874" s="60"/>
      <c r="W874" s="60"/>
      <c r="X874" s="59"/>
      <c r="Y874" s="59"/>
      <c r="Z874" s="59"/>
    </row>
    <row r="875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60"/>
      <c r="V875" s="60"/>
      <c r="W875" s="60"/>
      <c r="X875" s="59"/>
      <c r="Y875" s="59"/>
      <c r="Z875" s="59"/>
    </row>
    <row r="87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60"/>
      <c r="V876" s="60"/>
      <c r="W876" s="60"/>
      <c r="X876" s="59"/>
      <c r="Y876" s="59"/>
      <c r="Z876" s="59"/>
    </row>
    <row r="877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60"/>
      <c r="V877" s="60"/>
      <c r="W877" s="60"/>
      <c r="X877" s="59"/>
      <c r="Y877" s="59"/>
      <c r="Z877" s="59"/>
    </row>
    <row r="878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60"/>
      <c r="V878" s="60"/>
      <c r="W878" s="60"/>
      <c r="X878" s="59"/>
      <c r="Y878" s="59"/>
      <c r="Z878" s="59"/>
    </row>
    <row r="879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60"/>
      <c r="V879" s="60"/>
      <c r="W879" s="60"/>
      <c r="X879" s="59"/>
      <c r="Y879" s="59"/>
      <c r="Z879" s="59"/>
    </row>
    <row r="880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60"/>
      <c r="V880" s="60"/>
      <c r="W880" s="60"/>
      <c r="X880" s="59"/>
      <c r="Y880" s="59"/>
      <c r="Z880" s="59"/>
    </row>
    <row r="881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60"/>
      <c r="V881" s="60"/>
      <c r="W881" s="60"/>
      <c r="X881" s="59"/>
      <c r="Y881" s="59"/>
      <c r="Z881" s="59"/>
    </row>
    <row r="882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60"/>
      <c r="V882" s="60"/>
      <c r="W882" s="60"/>
      <c r="X882" s="59"/>
      <c r="Y882" s="59"/>
      <c r="Z882" s="59"/>
    </row>
    <row r="883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60"/>
      <c r="V883" s="60"/>
      <c r="W883" s="60"/>
      <c r="X883" s="59"/>
      <c r="Y883" s="59"/>
      <c r="Z883" s="59"/>
    </row>
    <row r="884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60"/>
      <c r="V884" s="60"/>
      <c r="W884" s="60"/>
      <c r="X884" s="59"/>
      <c r="Y884" s="59"/>
      <c r="Z884" s="59"/>
    </row>
    <row r="885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60"/>
      <c r="V885" s="60"/>
      <c r="W885" s="60"/>
      <c r="X885" s="59"/>
      <c r="Y885" s="59"/>
      <c r="Z885" s="59"/>
    </row>
    <row r="88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60"/>
      <c r="V886" s="60"/>
      <c r="W886" s="60"/>
      <c r="X886" s="59"/>
      <c r="Y886" s="59"/>
      <c r="Z886" s="59"/>
    </row>
    <row r="887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60"/>
      <c r="V887" s="60"/>
      <c r="W887" s="60"/>
      <c r="X887" s="59"/>
      <c r="Y887" s="59"/>
      <c r="Z887" s="59"/>
    </row>
    <row r="888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60"/>
      <c r="V888" s="60"/>
      <c r="W888" s="60"/>
      <c r="X888" s="59"/>
      <c r="Y888" s="59"/>
      <c r="Z888" s="59"/>
    </row>
    <row r="889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60"/>
      <c r="V889" s="60"/>
      <c r="W889" s="60"/>
      <c r="X889" s="59"/>
      <c r="Y889" s="59"/>
      <c r="Z889" s="59"/>
    </row>
    <row r="890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60"/>
      <c r="V890" s="60"/>
      <c r="W890" s="60"/>
      <c r="X890" s="59"/>
      <c r="Y890" s="59"/>
      <c r="Z890" s="59"/>
    </row>
    <row r="891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60"/>
      <c r="V891" s="60"/>
      <c r="W891" s="60"/>
      <c r="X891" s="59"/>
      <c r="Y891" s="59"/>
      <c r="Z891" s="59"/>
    </row>
    <row r="892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60"/>
      <c r="V892" s="60"/>
      <c r="W892" s="60"/>
      <c r="X892" s="59"/>
      <c r="Y892" s="59"/>
      <c r="Z892" s="59"/>
    </row>
    <row r="893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60"/>
      <c r="V893" s="60"/>
      <c r="W893" s="60"/>
      <c r="X893" s="59"/>
      <c r="Y893" s="59"/>
      <c r="Z893" s="59"/>
    </row>
    <row r="894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60"/>
      <c r="V894" s="60"/>
      <c r="W894" s="60"/>
      <c r="X894" s="59"/>
      <c r="Y894" s="59"/>
      <c r="Z894" s="59"/>
    </row>
    <row r="895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60"/>
      <c r="V895" s="60"/>
      <c r="W895" s="60"/>
      <c r="X895" s="59"/>
      <c r="Y895" s="59"/>
      <c r="Z895" s="59"/>
    </row>
    <row r="89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60"/>
      <c r="V896" s="60"/>
      <c r="W896" s="60"/>
      <c r="X896" s="59"/>
      <c r="Y896" s="59"/>
      <c r="Z896" s="59"/>
    </row>
    <row r="897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60"/>
      <c r="V897" s="60"/>
      <c r="W897" s="60"/>
      <c r="X897" s="59"/>
      <c r="Y897" s="59"/>
      <c r="Z897" s="59"/>
    </row>
    <row r="898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60"/>
      <c r="V898" s="60"/>
      <c r="W898" s="60"/>
      <c r="X898" s="59"/>
      <c r="Y898" s="59"/>
      <c r="Z898" s="59"/>
    </row>
    <row r="899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60"/>
      <c r="V899" s="60"/>
      <c r="W899" s="60"/>
      <c r="X899" s="59"/>
      <c r="Y899" s="59"/>
      <c r="Z899" s="59"/>
    </row>
    <row r="900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60"/>
      <c r="V900" s="60"/>
      <c r="W900" s="60"/>
      <c r="X900" s="59"/>
      <c r="Y900" s="59"/>
      <c r="Z900" s="59"/>
    </row>
    <row r="901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60"/>
      <c r="V901" s="60"/>
      <c r="W901" s="60"/>
      <c r="X901" s="59"/>
      <c r="Y901" s="59"/>
      <c r="Z901" s="59"/>
    </row>
    <row r="902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60"/>
      <c r="V902" s="60"/>
      <c r="W902" s="60"/>
      <c r="X902" s="59"/>
      <c r="Y902" s="59"/>
      <c r="Z902" s="59"/>
    </row>
    <row r="903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60"/>
      <c r="V903" s="60"/>
      <c r="W903" s="60"/>
      <c r="X903" s="59"/>
      <c r="Y903" s="59"/>
      <c r="Z903" s="59"/>
    </row>
    <row r="904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60"/>
      <c r="V904" s="60"/>
      <c r="W904" s="60"/>
      <c r="X904" s="59"/>
      <c r="Y904" s="59"/>
      <c r="Z904" s="59"/>
    </row>
    <row r="905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60"/>
      <c r="V905" s="60"/>
      <c r="W905" s="60"/>
      <c r="X905" s="59"/>
      <c r="Y905" s="59"/>
      <c r="Z905" s="59"/>
    </row>
    <row r="90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60"/>
      <c r="V906" s="60"/>
      <c r="W906" s="60"/>
      <c r="X906" s="59"/>
      <c r="Y906" s="59"/>
      <c r="Z906" s="59"/>
    </row>
    <row r="907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60"/>
      <c r="V907" s="60"/>
      <c r="W907" s="60"/>
      <c r="X907" s="59"/>
      <c r="Y907" s="59"/>
      <c r="Z907" s="59"/>
    </row>
    <row r="908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60"/>
      <c r="V908" s="60"/>
      <c r="W908" s="60"/>
      <c r="X908" s="59"/>
      <c r="Y908" s="59"/>
      <c r="Z908" s="59"/>
    </row>
    <row r="909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60"/>
      <c r="V909" s="60"/>
      <c r="W909" s="60"/>
      <c r="X909" s="59"/>
      <c r="Y909" s="59"/>
      <c r="Z909" s="59"/>
    </row>
    <row r="910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60"/>
      <c r="V910" s="60"/>
      <c r="W910" s="60"/>
      <c r="X910" s="59"/>
      <c r="Y910" s="59"/>
      <c r="Z910" s="59"/>
    </row>
    <row r="911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60"/>
      <c r="V911" s="60"/>
      <c r="W911" s="60"/>
      <c r="X911" s="59"/>
      <c r="Y911" s="59"/>
      <c r="Z911" s="59"/>
    </row>
    <row r="912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60"/>
      <c r="V912" s="60"/>
      <c r="W912" s="60"/>
      <c r="X912" s="59"/>
      <c r="Y912" s="59"/>
      <c r="Z912" s="59"/>
    </row>
    <row r="913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60"/>
      <c r="V913" s="60"/>
      <c r="W913" s="60"/>
      <c r="X913" s="59"/>
      <c r="Y913" s="59"/>
      <c r="Z913" s="59"/>
    </row>
    <row r="914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60"/>
      <c r="V914" s="60"/>
      <c r="W914" s="60"/>
      <c r="X914" s="59"/>
      <c r="Y914" s="59"/>
      <c r="Z914" s="59"/>
    </row>
    <row r="915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60"/>
      <c r="V915" s="60"/>
      <c r="W915" s="60"/>
      <c r="X915" s="59"/>
      <c r="Y915" s="59"/>
      <c r="Z915" s="59"/>
    </row>
    <row r="91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60"/>
      <c r="V916" s="60"/>
      <c r="W916" s="60"/>
      <c r="X916" s="59"/>
      <c r="Y916" s="59"/>
      <c r="Z916" s="59"/>
    </row>
    <row r="917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60"/>
      <c r="V917" s="60"/>
      <c r="W917" s="60"/>
      <c r="X917" s="59"/>
      <c r="Y917" s="59"/>
      <c r="Z917" s="59"/>
    </row>
    <row r="918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60"/>
      <c r="V918" s="60"/>
      <c r="W918" s="60"/>
      <c r="X918" s="59"/>
      <c r="Y918" s="59"/>
      <c r="Z918" s="59"/>
    </row>
    <row r="919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60"/>
      <c r="V919" s="60"/>
      <c r="W919" s="60"/>
      <c r="X919" s="59"/>
      <c r="Y919" s="59"/>
      <c r="Z919" s="59"/>
    </row>
    <row r="920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60"/>
      <c r="V920" s="60"/>
      <c r="W920" s="60"/>
      <c r="X920" s="59"/>
      <c r="Y920" s="59"/>
      <c r="Z920" s="59"/>
    </row>
    <row r="921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60"/>
      <c r="V921" s="60"/>
      <c r="W921" s="60"/>
      <c r="X921" s="59"/>
      <c r="Y921" s="59"/>
      <c r="Z921" s="59"/>
    </row>
    <row r="922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60"/>
      <c r="V922" s="60"/>
      <c r="W922" s="60"/>
      <c r="X922" s="59"/>
      <c r="Y922" s="59"/>
      <c r="Z922" s="59"/>
    </row>
    <row r="923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60"/>
      <c r="V923" s="60"/>
      <c r="W923" s="60"/>
      <c r="X923" s="59"/>
      <c r="Y923" s="59"/>
      <c r="Z923" s="59"/>
    </row>
    <row r="924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60"/>
      <c r="V924" s="60"/>
      <c r="W924" s="60"/>
      <c r="X924" s="59"/>
      <c r="Y924" s="59"/>
      <c r="Z924" s="59"/>
    </row>
    <row r="925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60"/>
      <c r="V925" s="60"/>
      <c r="W925" s="60"/>
      <c r="X925" s="59"/>
      <c r="Y925" s="59"/>
      <c r="Z925" s="59"/>
    </row>
    <row r="9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60"/>
      <c r="V926" s="60"/>
      <c r="W926" s="60"/>
      <c r="X926" s="59"/>
      <c r="Y926" s="59"/>
      <c r="Z926" s="59"/>
    </row>
    <row r="927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60"/>
      <c r="V927" s="60"/>
      <c r="W927" s="60"/>
      <c r="X927" s="59"/>
      <c r="Y927" s="59"/>
      <c r="Z927" s="59"/>
    </row>
    <row r="928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60"/>
      <c r="V928" s="60"/>
      <c r="W928" s="60"/>
      <c r="X928" s="59"/>
      <c r="Y928" s="59"/>
      <c r="Z928" s="59"/>
    </row>
    <row r="929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60"/>
      <c r="V929" s="60"/>
      <c r="W929" s="60"/>
      <c r="X929" s="59"/>
      <c r="Y929" s="59"/>
      <c r="Z929" s="59"/>
    </row>
    <row r="930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60"/>
      <c r="V930" s="60"/>
      <c r="W930" s="60"/>
      <c r="X930" s="59"/>
      <c r="Y930" s="59"/>
      <c r="Z930" s="59"/>
    </row>
    <row r="931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60"/>
      <c r="V931" s="60"/>
      <c r="W931" s="60"/>
      <c r="X931" s="59"/>
      <c r="Y931" s="59"/>
      <c r="Z931" s="59"/>
    </row>
    <row r="932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60"/>
      <c r="V932" s="60"/>
      <c r="W932" s="60"/>
      <c r="X932" s="59"/>
      <c r="Y932" s="59"/>
      <c r="Z932" s="59"/>
    </row>
    <row r="933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60"/>
      <c r="V933" s="60"/>
      <c r="W933" s="60"/>
      <c r="X933" s="59"/>
      <c r="Y933" s="59"/>
      <c r="Z933" s="59"/>
    </row>
    <row r="934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60"/>
      <c r="V934" s="60"/>
      <c r="W934" s="60"/>
      <c r="X934" s="59"/>
      <c r="Y934" s="59"/>
      <c r="Z934" s="59"/>
    </row>
    <row r="935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60"/>
      <c r="V935" s="60"/>
      <c r="W935" s="60"/>
      <c r="X935" s="59"/>
      <c r="Y935" s="59"/>
      <c r="Z935" s="59"/>
    </row>
    <row r="93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60"/>
      <c r="V936" s="60"/>
      <c r="W936" s="60"/>
      <c r="X936" s="59"/>
      <c r="Y936" s="59"/>
      <c r="Z936" s="59"/>
    </row>
    <row r="937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60"/>
      <c r="V937" s="60"/>
      <c r="W937" s="60"/>
      <c r="X937" s="59"/>
      <c r="Y937" s="59"/>
      <c r="Z937" s="59"/>
    </row>
    <row r="938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60"/>
      <c r="V938" s="60"/>
      <c r="W938" s="60"/>
      <c r="X938" s="59"/>
      <c r="Y938" s="59"/>
      <c r="Z938" s="59"/>
    </row>
    <row r="939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60"/>
      <c r="V939" s="60"/>
      <c r="W939" s="60"/>
      <c r="X939" s="59"/>
      <c r="Y939" s="59"/>
      <c r="Z939" s="59"/>
    </row>
    <row r="940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60"/>
      <c r="V940" s="60"/>
      <c r="W940" s="60"/>
      <c r="X940" s="59"/>
      <c r="Y940" s="59"/>
      <c r="Z940" s="59"/>
    </row>
    <row r="941" ht="14.25" customHeight="1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60"/>
      <c r="V941" s="60"/>
      <c r="W941" s="60"/>
      <c r="X941" s="59"/>
      <c r="Y941" s="59"/>
      <c r="Z941" s="59"/>
    </row>
    <row r="942" ht="14.25" customHeight="1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60"/>
      <c r="V942" s="60"/>
      <c r="W942" s="60"/>
      <c r="X942" s="59"/>
      <c r="Y942" s="59"/>
      <c r="Z942" s="59"/>
    </row>
    <row r="943" ht="14.25" customHeight="1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60"/>
      <c r="V943" s="60"/>
      <c r="W943" s="60"/>
      <c r="X943" s="59"/>
      <c r="Y943" s="59"/>
      <c r="Z943" s="59"/>
    </row>
    <row r="944" ht="14.25" customHeight="1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60"/>
      <c r="V944" s="60"/>
      <c r="W944" s="60"/>
      <c r="X944" s="59"/>
      <c r="Y944" s="59"/>
      <c r="Z944" s="59"/>
    </row>
    <row r="945" ht="14.25" customHeight="1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60"/>
      <c r="V945" s="60"/>
      <c r="W945" s="60"/>
      <c r="X945" s="59"/>
      <c r="Y945" s="59"/>
      <c r="Z945" s="59"/>
    </row>
    <row r="946" ht="14.25" customHeight="1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60"/>
      <c r="V946" s="60"/>
      <c r="W946" s="60"/>
      <c r="X946" s="59"/>
      <c r="Y946" s="59"/>
      <c r="Z946" s="59"/>
    </row>
    <row r="947" ht="14.25" customHeight="1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60"/>
      <c r="V947" s="60"/>
      <c r="W947" s="60"/>
      <c r="X947" s="59"/>
      <c r="Y947" s="59"/>
      <c r="Z947" s="59"/>
    </row>
    <row r="948" ht="14.25" customHeight="1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60"/>
      <c r="V948" s="60"/>
      <c r="W948" s="60"/>
      <c r="X948" s="59"/>
      <c r="Y948" s="59"/>
      <c r="Z948" s="59"/>
    </row>
    <row r="949" ht="14.25" customHeight="1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60"/>
      <c r="V949" s="60"/>
      <c r="W949" s="60"/>
      <c r="X949" s="59"/>
      <c r="Y949" s="59"/>
      <c r="Z949" s="59"/>
    </row>
    <row r="950" ht="14.25" customHeight="1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60"/>
      <c r="V950" s="60"/>
      <c r="W950" s="60"/>
      <c r="X950" s="59"/>
      <c r="Y950" s="59"/>
      <c r="Z950" s="59"/>
    </row>
    <row r="951" ht="14.25" customHeight="1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60"/>
      <c r="V951" s="60"/>
      <c r="W951" s="60"/>
      <c r="X951" s="59"/>
      <c r="Y951" s="59"/>
      <c r="Z951" s="59"/>
    </row>
    <row r="952" ht="14.25" customHeight="1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60"/>
      <c r="V952" s="60"/>
      <c r="W952" s="60"/>
      <c r="X952" s="59"/>
      <c r="Y952" s="59"/>
      <c r="Z952" s="59"/>
    </row>
    <row r="953" ht="14.25" customHeight="1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60"/>
      <c r="V953" s="60"/>
      <c r="W953" s="60"/>
      <c r="X953" s="59"/>
      <c r="Y953" s="59"/>
      <c r="Z953" s="59"/>
    </row>
    <row r="954" ht="14.25" customHeight="1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60"/>
      <c r="V954" s="60"/>
      <c r="W954" s="60"/>
      <c r="X954" s="59"/>
      <c r="Y954" s="59"/>
      <c r="Z954" s="59"/>
    </row>
    <row r="955" ht="14.25" customHeight="1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60"/>
      <c r="V955" s="60"/>
      <c r="W955" s="60"/>
      <c r="X955" s="59"/>
      <c r="Y955" s="59"/>
      <c r="Z955" s="59"/>
    </row>
    <row r="956" ht="14.25" customHeight="1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60"/>
      <c r="V956" s="60"/>
      <c r="W956" s="60"/>
      <c r="X956" s="59"/>
      <c r="Y956" s="59"/>
      <c r="Z956" s="59"/>
    </row>
    <row r="957" ht="14.25" customHeight="1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60"/>
      <c r="V957" s="60"/>
      <c r="W957" s="60"/>
      <c r="X957" s="59"/>
      <c r="Y957" s="59"/>
      <c r="Z957" s="59"/>
    </row>
    <row r="958" ht="14.25" customHeight="1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60"/>
      <c r="V958" s="60"/>
      <c r="W958" s="60"/>
      <c r="X958" s="59"/>
      <c r="Y958" s="59"/>
      <c r="Z958" s="59"/>
    </row>
    <row r="959" ht="14.25" customHeight="1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60"/>
      <c r="V959" s="60"/>
      <c r="W959" s="60"/>
      <c r="X959" s="59"/>
      <c r="Y959" s="59"/>
      <c r="Z959" s="59"/>
    </row>
    <row r="960" ht="14.25" customHeight="1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60"/>
      <c r="V960" s="60"/>
      <c r="W960" s="60"/>
      <c r="X960" s="59"/>
      <c r="Y960" s="59"/>
      <c r="Z960" s="59"/>
    </row>
    <row r="961" ht="14.25" customHeight="1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60"/>
      <c r="V961" s="60"/>
      <c r="W961" s="60"/>
      <c r="X961" s="59"/>
      <c r="Y961" s="59"/>
      <c r="Z961" s="59"/>
    </row>
    <row r="962" ht="14.25" customHeight="1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60"/>
      <c r="V962" s="60"/>
      <c r="W962" s="60"/>
      <c r="X962" s="59"/>
      <c r="Y962" s="59"/>
      <c r="Z962" s="59"/>
    </row>
    <row r="963" ht="14.25" customHeight="1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60"/>
      <c r="V963" s="60"/>
      <c r="W963" s="60"/>
      <c r="X963" s="59"/>
      <c r="Y963" s="59"/>
      <c r="Z963" s="59"/>
    </row>
    <row r="964" ht="14.25" customHeight="1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60"/>
      <c r="V964" s="60"/>
      <c r="W964" s="60"/>
      <c r="X964" s="59"/>
      <c r="Y964" s="59"/>
      <c r="Z964" s="59"/>
    </row>
    <row r="965" ht="14.25" customHeight="1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60"/>
      <c r="V965" s="60"/>
      <c r="W965" s="60"/>
      <c r="X965" s="59"/>
      <c r="Y965" s="59"/>
      <c r="Z965" s="59"/>
    </row>
    <row r="966" ht="14.25" customHeight="1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60"/>
      <c r="V966" s="60"/>
      <c r="W966" s="60"/>
      <c r="X966" s="59"/>
      <c r="Y966" s="59"/>
      <c r="Z966" s="59"/>
    </row>
    <row r="967" ht="14.25" customHeight="1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60"/>
      <c r="V967" s="60"/>
      <c r="W967" s="60"/>
      <c r="X967" s="59"/>
      <c r="Y967" s="59"/>
      <c r="Z967" s="59"/>
    </row>
    <row r="968" ht="14.25" customHeight="1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60"/>
      <c r="V968" s="60"/>
      <c r="W968" s="60"/>
      <c r="X968" s="59"/>
      <c r="Y968" s="59"/>
      <c r="Z968" s="59"/>
    </row>
    <row r="969" ht="14.25" customHeight="1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60"/>
      <c r="V969" s="60"/>
      <c r="W969" s="60"/>
      <c r="X969" s="59"/>
      <c r="Y969" s="59"/>
      <c r="Z969" s="59"/>
    </row>
    <row r="970" ht="14.25" customHeight="1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60"/>
      <c r="V970" s="60"/>
      <c r="W970" s="60"/>
      <c r="X970" s="59"/>
      <c r="Y970" s="59"/>
      <c r="Z970" s="59"/>
    </row>
    <row r="971" ht="14.25" customHeight="1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60"/>
      <c r="V971" s="60"/>
      <c r="W971" s="60"/>
      <c r="X971" s="59"/>
      <c r="Y971" s="59"/>
      <c r="Z971" s="59"/>
    </row>
    <row r="972" ht="14.25" customHeight="1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60"/>
      <c r="V972" s="60"/>
      <c r="W972" s="60"/>
      <c r="X972" s="59"/>
      <c r="Y972" s="59"/>
      <c r="Z972" s="59"/>
    </row>
    <row r="973" ht="14.25" customHeight="1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60"/>
      <c r="V973" s="60"/>
      <c r="W973" s="60"/>
      <c r="X973" s="59"/>
      <c r="Y973" s="59"/>
      <c r="Z973" s="59"/>
    </row>
    <row r="974" ht="14.25" customHeight="1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60"/>
      <c r="V974" s="60"/>
      <c r="W974" s="60"/>
      <c r="X974" s="59"/>
      <c r="Y974" s="59"/>
      <c r="Z974" s="59"/>
    </row>
    <row r="975" ht="14.25" customHeight="1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60"/>
      <c r="V975" s="60"/>
      <c r="W975" s="60"/>
      <c r="X975" s="59"/>
      <c r="Y975" s="59"/>
      <c r="Z975" s="59"/>
    </row>
    <row r="976" ht="14.25" customHeight="1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60"/>
      <c r="V976" s="60"/>
      <c r="W976" s="60"/>
      <c r="X976" s="59"/>
      <c r="Y976" s="59"/>
      <c r="Z976" s="59"/>
    </row>
    <row r="977" ht="14.25" customHeight="1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60"/>
      <c r="V977" s="60"/>
      <c r="W977" s="60"/>
      <c r="X977" s="59"/>
      <c r="Y977" s="59"/>
      <c r="Z977" s="59"/>
    </row>
    <row r="978" ht="14.25" customHeight="1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60"/>
      <c r="V978" s="60"/>
      <c r="W978" s="60"/>
      <c r="X978" s="59"/>
      <c r="Y978" s="59"/>
      <c r="Z978" s="59"/>
    </row>
    <row r="979" ht="14.25" customHeight="1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60"/>
      <c r="V979" s="60"/>
      <c r="W979" s="60"/>
      <c r="X979" s="59"/>
      <c r="Y979" s="59"/>
      <c r="Z979" s="59"/>
    </row>
    <row r="980" ht="14.25" customHeight="1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60"/>
      <c r="V980" s="60"/>
      <c r="W980" s="60"/>
      <c r="X980" s="59"/>
      <c r="Y980" s="59"/>
      <c r="Z980" s="59"/>
    </row>
    <row r="981" ht="14.25" customHeight="1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60"/>
      <c r="V981" s="60"/>
      <c r="W981" s="60"/>
      <c r="X981" s="59"/>
      <c r="Y981" s="59"/>
      <c r="Z981" s="59"/>
    </row>
    <row r="982" ht="14.25" customHeight="1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60"/>
      <c r="V982" s="60"/>
      <c r="W982" s="60"/>
      <c r="X982" s="59"/>
      <c r="Y982" s="59"/>
      <c r="Z982" s="59"/>
    </row>
    <row r="983" ht="14.25" customHeight="1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60"/>
      <c r="V983" s="60"/>
      <c r="W983" s="60"/>
      <c r="X983" s="59"/>
      <c r="Y983" s="59"/>
      <c r="Z983" s="59"/>
    </row>
    <row r="984" ht="14.25" customHeight="1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60"/>
      <c r="V984" s="60"/>
      <c r="W984" s="60"/>
      <c r="X984" s="59"/>
      <c r="Y984" s="59"/>
      <c r="Z984" s="59"/>
    </row>
    <row r="985" ht="14.25" customHeight="1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60"/>
      <c r="V985" s="60"/>
      <c r="W985" s="60"/>
      <c r="X985" s="59"/>
      <c r="Y985" s="59"/>
      <c r="Z985" s="59"/>
    </row>
    <row r="986" ht="14.25" customHeight="1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60"/>
      <c r="V986" s="60"/>
      <c r="W986" s="60"/>
      <c r="X986" s="59"/>
      <c r="Y986" s="59"/>
      <c r="Z986" s="59"/>
    </row>
    <row r="987" ht="14.25" customHeight="1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60"/>
      <c r="V987" s="60"/>
      <c r="W987" s="60"/>
      <c r="X987" s="59"/>
      <c r="Y987" s="59"/>
      <c r="Z987" s="59"/>
    </row>
    <row r="988" ht="14.25" customHeight="1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60"/>
      <c r="V988" s="60"/>
      <c r="W988" s="60"/>
      <c r="X988" s="59"/>
      <c r="Y988" s="59"/>
      <c r="Z988" s="59"/>
    </row>
    <row r="989" ht="14.25" customHeight="1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60"/>
      <c r="V989" s="60"/>
      <c r="W989" s="60"/>
      <c r="X989" s="59"/>
      <c r="Y989" s="59"/>
      <c r="Z989" s="59"/>
    </row>
    <row r="990" ht="14.25" customHeight="1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60"/>
      <c r="V990" s="60"/>
      <c r="W990" s="60"/>
      <c r="X990" s="59"/>
      <c r="Y990" s="59"/>
      <c r="Z990" s="59"/>
    </row>
    <row r="991" ht="14.25" customHeight="1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60"/>
      <c r="V991" s="60"/>
      <c r="W991" s="60"/>
      <c r="X991" s="59"/>
      <c r="Y991" s="59"/>
      <c r="Z991" s="59"/>
    </row>
    <row r="992" ht="14.25" customHeight="1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60"/>
      <c r="V992" s="60"/>
      <c r="W992" s="60"/>
      <c r="X992" s="59"/>
      <c r="Y992" s="59"/>
      <c r="Z992" s="59"/>
    </row>
    <row r="993" ht="14.25" customHeight="1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60"/>
      <c r="V993" s="60"/>
      <c r="W993" s="60"/>
      <c r="X993" s="59"/>
      <c r="Y993" s="59"/>
      <c r="Z993" s="59"/>
    </row>
    <row r="994" ht="14.25" customHeight="1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60"/>
      <c r="V994" s="60"/>
      <c r="W994" s="60"/>
      <c r="X994" s="59"/>
      <c r="Y994" s="59"/>
      <c r="Z994" s="59"/>
    </row>
    <row r="995" ht="14.25" customHeight="1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60"/>
      <c r="V995" s="60"/>
      <c r="W995" s="60"/>
      <c r="X995" s="59"/>
      <c r="Y995" s="59"/>
      <c r="Z995" s="59"/>
    </row>
    <row r="996" ht="14.25" customHeight="1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60"/>
      <c r="V996" s="60"/>
      <c r="W996" s="60"/>
      <c r="X996" s="59"/>
      <c r="Y996" s="59"/>
      <c r="Z996" s="59"/>
    </row>
    <row r="997" ht="14.25" customHeight="1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60"/>
      <c r="V997" s="60"/>
      <c r="W997" s="60"/>
      <c r="X997" s="59"/>
      <c r="Y997" s="59"/>
      <c r="Z997" s="59"/>
    </row>
    <row r="998" ht="14.25" customHeight="1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60"/>
      <c r="V998" s="60"/>
      <c r="W998" s="60"/>
      <c r="X998" s="59"/>
      <c r="Y998" s="59"/>
      <c r="Z998" s="59"/>
    </row>
    <row r="999" ht="14.25" customHeight="1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60"/>
      <c r="V999" s="60"/>
      <c r="W999" s="60"/>
      <c r="X999" s="59"/>
      <c r="Y999" s="59"/>
      <c r="Z999" s="59"/>
    </row>
    <row r="1000" ht="14.25" customHeight="1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60"/>
      <c r="V1000" s="60"/>
      <c r="W1000" s="60"/>
      <c r="X1000" s="59"/>
      <c r="Y1000" s="59"/>
      <c r="Z1000" s="59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rintOptions/>
  <pageMargins bottom="0.75" footer="0.0" header="0.0" left="0.7" right="0.7" top="0.7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57"/>
    <col customWidth="1" min="2" max="2" width="46.0"/>
    <col customWidth="1" min="3" max="4" width="5.71"/>
    <col customWidth="1" min="5" max="5" width="5.57"/>
    <col customWidth="1" min="6" max="7" width="5.71"/>
    <col customWidth="1" min="8" max="8" width="5.57"/>
    <col customWidth="1" min="9" max="10" width="5.71"/>
    <col customWidth="1" min="11" max="11" width="5.57"/>
    <col customWidth="1" min="12" max="13" width="5.71"/>
    <col customWidth="1" min="14" max="14" width="5.57"/>
    <col customWidth="1" min="15" max="16" width="5.71"/>
    <col customWidth="1" min="17" max="17" width="5.57"/>
    <col customWidth="1" min="18" max="19" width="5.71"/>
    <col customWidth="1" min="20" max="20" width="5.57"/>
    <col customWidth="1" min="21" max="22" width="5.71"/>
    <col customWidth="1" min="23" max="23" width="5.57"/>
    <col customWidth="1" min="24" max="24" width="14.14"/>
    <col customWidth="1" min="25" max="26" width="12.14"/>
  </cols>
  <sheetData>
    <row r="1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</row>
    <row r="2" ht="14.25" customHeight="1">
      <c r="A2" s="4"/>
      <c r="Z2" s="5"/>
    </row>
    <row r="3" ht="14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8"/>
    </row>
    <row r="4" ht="40.5" customHeight="1">
      <c r="A4" s="9" t="s">
        <v>87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14.25" customHeight="1">
      <c r="A5" s="12" t="s">
        <v>2</v>
      </c>
      <c r="B5" s="11"/>
      <c r="C5" s="12" t="s">
        <v>3</v>
      </c>
      <c r="D5" s="10"/>
      <c r="E5" s="11"/>
      <c r="F5" s="13" t="s">
        <v>4</v>
      </c>
      <c r="G5" s="10"/>
      <c r="H5" s="11"/>
      <c r="I5" s="13" t="s">
        <v>5</v>
      </c>
      <c r="J5" s="10"/>
      <c r="K5" s="11"/>
      <c r="L5" s="12" t="s">
        <v>6</v>
      </c>
      <c r="M5" s="10"/>
      <c r="N5" s="11"/>
      <c r="O5" s="12" t="s">
        <v>7</v>
      </c>
      <c r="P5" s="10"/>
      <c r="Q5" s="11"/>
      <c r="R5" s="12" t="s">
        <v>8</v>
      </c>
      <c r="S5" s="10"/>
      <c r="T5" s="11"/>
      <c r="U5" s="14" t="s">
        <v>9</v>
      </c>
      <c r="V5" s="10"/>
      <c r="W5" s="11"/>
      <c r="X5" s="12" t="s">
        <v>10</v>
      </c>
      <c r="Y5" s="10"/>
      <c r="Z5" s="11"/>
    </row>
    <row r="6" ht="14.25" customHeight="1">
      <c r="A6" s="15" t="s">
        <v>11</v>
      </c>
      <c r="B6" s="15" t="s">
        <v>12</v>
      </c>
      <c r="C6" s="16" t="s">
        <v>13</v>
      </c>
      <c r="D6" s="16" t="s">
        <v>14</v>
      </c>
      <c r="E6" s="17" t="s">
        <v>15</v>
      </c>
      <c r="F6" s="16" t="s">
        <v>13</v>
      </c>
      <c r="G6" s="16" t="s">
        <v>14</v>
      </c>
      <c r="H6" s="17" t="s">
        <v>15</v>
      </c>
      <c r="I6" s="16" t="s">
        <v>13</v>
      </c>
      <c r="J6" s="16" t="s">
        <v>14</v>
      </c>
      <c r="K6" s="17" t="s">
        <v>15</v>
      </c>
      <c r="L6" s="16" t="s">
        <v>13</v>
      </c>
      <c r="M6" s="16" t="s">
        <v>14</v>
      </c>
      <c r="N6" s="17" t="s">
        <v>15</v>
      </c>
      <c r="O6" s="16" t="s">
        <v>13</v>
      </c>
      <c r="P6" s="16" t="s">
        <v>14</v>
      </c>
      <c r="Q6" s="17" t="s">
        <v>15</v>
      </c>
      <c r="R6" s="16" t="s">
        <v>13</v>
      </c>
      <c r="S6" s="16" t="s">
        <v>14</v>
      </c>
      <c r="T6" s="17" t="s">
        <v>15</v>
      </c>
      <c r="U6" s="18" t="s">
        <v>13</v>
      </c>
      <c r="V6" s="18" t="s">
        <v>14</v>
      </c>
      <c r="W6" s="18" t="s">
        <v>15</v>
      </c>
      <c r="X6" s="16" t="s">
        <v>13</v>
      </c>
      <c r="Y6" s="16" t="s">
        <v>14</v>
      </c>
      <c r="Z6" s="16" t="s">
        <v>15</v>
      </c>
    </row>
    <row r="7" ht="14.25" customHeight="1">
      <c r="A7" s="19"/>
      <c r="B7" s="19" t="s">
        <v>16</v>
      </c>
      <c r="C7" s="20">
        <v>4.0</v>
      </c>
      <c r="D7" s="20">
        <v>4.0</v>
      </c>
      <c r="E7" s="21">
        <v>0.0</v>
      </c>
      <c r="F7" s="20">
        <v>7.0</v>
      </c>
      <c r="G7" s="20">
        <v>3.0</v>
      </c>
      <c r="H7" s="21">
        <v>3.0</v>
      </c>
      <c r="I7" s="20">
        <v>1.0</v>
      </c>
      <c r="J7" s="20">
        <v>1.0</v>
      </c>
      <c r="K7" s="21">
        <v>1.0</v>
      </c>
      <c r="L7" s="20">
        <v>3.0</v>
      </c>
      <c r="M7" s="20">
        <v>4.0</v>
      </c>
      <c r="N7" s="21">
        <v>0.0</v>
      </c>
      <c r="O7" s="20">
        <v>3.0</v>
      </c>
      <c r="P7" s="20">
        <v>0.0</v>
      </c>
      <c r="Q7" s="21">
        <v>1.0</v>
      </c>
      <c r="R7" s="20">
        <v>4.0</v>
      </c>
      <c r="S7" s="20">
        <v>0.0</v>
      </c>
      <c r="T7" s="21">
        <v>4.0</v>
      </c>
      <c r="U7" s="22">
        <f t="shared" ref="U7:W7" si="1">(C7+F7+I7+L7+O7+R7)</f>
        <v>22</v>
      </c>
      <c r="V7" s="22">
        <f t="shared" si="1"/>
        <v>12</v>
      </c>
      <c r="W7" s="22">
        <f t="shared" si="1"/>
        <v>9</v>
      </c>
      <c r="X7" s="23">
        <f t="shared" ref="X7:X66" si="3">(U7*100/22)</f>
        <v>100</v>
      </c>
      <c r="Y7" s="23">
        <f t="shared" ref="Y7:Y66" si="4">(V7*100/12)</f>
        <v>100</v>
      </c>
      <c r="Z7" s="23">
        <f t="shared" ref="Z7:Z66" si="5">(W7*100/9)</f>
        <v>100</v>
      </c>
    </row>
    <row r="8" ht="14.25" customHeight="1">
      <c r="A8" s="24">
        <v>1.0</v>
      </c>
      <c r="B8" s="25" t="s">
        <v>17</v>
      </c>
      <c r="C8" s="26">
        <v>3.0</v>
      </c>
      <c r="D8" s="26">
        <v>1.0</v>
      </c>
      <c r="E8" s="26">
        <v>0.0</v>
      </c>
      <c r="F8" s="27">
        <v>3.0</v>
      </c>
      <c r="G8" s="28">
        <v>0.0</v>
      </c>
      <c r="H8" s="28">
        <v>1.0</v>
      </c>
      <c r="I8" s="27">
        <v>1.0</v>
      </c>
      <c r="J8" s="27">
        <v>0.0</v>
      </c>
      <c r="K8" s="27">
        <v>1.0</v>
      </c>
      <c r="L8" s="27">
        <v>2.0</v>
      </c>
      <c r="M8" s="27">
        <v>2.0</v>
      </c>
      <c r="N8" s="27">
        <v>0.0</v>
      </c>
      <c r="O8" s="27">
        <v>3.0</v>
      </c>
      <c r="P8" s="27">
        <v>0.0</v>
      </c>
      <c r="Q8" s="27">
        <v>1.0</v>
      </c>
      <c r="R8" s="27">
        <v>2.0</v>
      </c>
      <c r="S8" s="27">
        <v>0.0</v>
      </c>
      <c r="T8" s="27">
        <v>2.0</v>
      </c>
      <c r="U8" s="22">
        <f t="shared" ref="U8:W8" si="2">(C8+F8+I8+L8+O8+R8)</f>
        <v>14</v>
      </c>
      <c r="V8" s="22">
        <f t="shared" si="2"/>
        <v>3</v>
      </c>
      <c r="W8" s="22">
        <f t="shared" si="2"/>
        <v>5</v>
      </c>
      <c r="X8" s="23">
        <f t="shared" si="3"/>
        <v>63.63636364</v>
      </c>
      <c r="Y8" s="23">
        <f t="shared" si="4"/>
        <v>25</v>
      </c>
      <c r="Z8" s="23">
        <f t="shared" si="5"/>
        <v>55.55555556</v>
      </c>
    </row>
    <row r="9" ht="14.25" customHeight="1">
      <c r="A9" s="24">
        <v>2.0</v>
      </c>
      <c r="B9" s="25" t="s">
        <v>18</v>
      </c>
      <c r="C9" s="26">
        <v>3.0</v>
      </c>
      <c r="D9" s="26">
        <v>2.0</v>
      </c>
      <c r="E9" s="26">
        <v>0.0</v>
      </c>
      <c r="F9" s="28">
        <v>4.0</v>
      </c>
      <c r="G9" s="27">
        <v>0.0</v>
      </c>
      <c r="H9" s="28">
        <v>1.0</v>
      </c>
      <c r="I9" s="27">
        <v>1.0</v>
      </c>
      <c r="J9" s="27">
        <v>0.0</v>
      </c>
      <c r="K9" s="27">
        <v>0.0</v>
      </c>
      <c r="L9" s="27">
        <v>3.0</v>
      </c>
      <c r="M9" s="27">
        <v>0.0</v>
      </c>
      <c r="N9" s="27">
        <v>0.0</v>
      </c>
      <c r="O9" s="27">
        <v>3.0</v>
      </c>
      <c r="P9" s="27">
        <v>0.0</v>
      </c>
      <c r="Q9" s="27">
        <v>1.0</v>
      </c>
      <c r="R9" s="27">
        <v>2.0</v>
      </c>
      <c r="S9" s="27">
        <v>0.0</v>
      </c>
      <c r="T9" s="27">
        <v>2.0</v>
      </c>
      <c r="U9" s="22">
        <f t="shared" ref="U9:W9" si="6">(C9+F9+I9+L9+O9+R9)</f>
        <v>16</v>
      </c>
      <c r="V9" s="22">
        <f t="shared" si="6"/>
        <v>2</v>
      </c>
      <c r="W9" s="22">
        <f t="shared" si="6"/>
        <v>4</v>
      </c>
      <c r="X9" s="23">
        <f t="shared" si="3"/>
        <v>72.72727273</v>
      </c>
      <c r="Y9" s="23">
        <f t="shared" si="4"/>
        <v>16.66666667</v>
      </c>
      <c r="Z9" s="23">
        <f t="shared" si="5"/>
        <v>44.44444444</v>
      </c>
    </row>
    <row r="10" ht="14.25" customHeight="1">
      <c r="A10" s="24">
        <v>3.0</v>
      </c>
      <c r="B10" s="25" t="s">
        <v>19</v>
      </c>
      <c r="C10" s="26">
        <v>3.0</v>
      </c>
      <c r="D10" s="26">
        <v>1.0</v>
      </c>
      <c r="E10" s="26">
        <v>0.0</v>
      </c>
      <c r="F10" s="27">
        <v>3.0</v>
      </c>
      <c r="G10" s="27">
        <v>0.0</v>
      </c>
      <c r="H10" s="27">
        <v>1.0</v>
      </c>
      <c r="I10" s="27">
        <v>1.0</v>
      </c>
      <c r="J10" s="27">
        <v>0.0</v>
      </c>
      <c r="K10" s="27">
        <v>1.0</v>
      </c>
      <c r="L10" s="27">
        <v>2.0</v>
      </c>
      <c r="M10" s="27">
        <v>2.0</v>
      </c>
      <c r="N10" s="27">
        <v>0.0</v>
      </c>
      <c r="O10" s="27">
        <v>3.0</v>
      </c>
      <c r="P10" s="27">
        <v>0.0</v>
      </c>
      <c r="Q10" s="27">
        <v>1.0</v>
      </c>
      <c r="R10" s="27">
        <v>2.0</v>
      </c>
      <c r="S10" s="27">
        <v>0.0</v>
      </c>
      <c r="T10" s="27">
        <v>2.0</v>
      </c>
      <c r="U10" s="22">
        <f t="shared" ref="U10:W10" si="7">(C10+F10+I10+L10+O10+R10)</f>
        <v>14</v>
      </c>
      <c r="V10" s="22">
        <f t="shared" si="7"/>
        <v>3</v>
      </c>
      <c r="W10" s="22">
        <f t="shared" si="7"/>
        <v>5</v>
      </c>
      <c r="X10" s="23">
        <f t="shared" si="3"/>
        <v>63.63636364</v>
      </c>
      <c r="Y10" s="23">
        <f t="shared" si="4"/>
        <v>25</v>
      </c>
      <c r="Z10" s="23">
        <f t="shared" si="5"/>
        <v>55.55555556</v>
      </c>
    </row>
    <row r="11" ht="14.25" customHeight="1">
      <c r="A11" s="24">
        <v>4.0</v>
      </c>
      <c r="B11" s="25" t="s">
        <v>20</v>
      </c>
      <c r="C11" s="26">
        <v>3.0</v>
      </c>
      <c r="D11" s="26">
        <v>1.0</v>
      </c>
      <c r="E11" s="26">
        <v>0.0</v>
      </c>
      <c r="F11" s="28">
        <v>3.0</v>
      </c>
      <c r="G11" s="28">
        <v>0.0</v>
      </c>
      <c r="H11" s="28">
        <v>1.0</v>
      </c>
      <c r="I11" s="27">
        <v>1.0</v>
      </c>
      <c r="J11" s="27">
        <v>1.0</v>
      </c>
      <c r="K11" s="27">
        <v>1.0</v>
      </c>
      <c r="L11" s="27">
        <v>2.0</v>
      </c>
      <c r="M11" s="27">
        <v>2.0</v>
      </c>
      <c r="N11" s="27">
        <v>0.0</v>
      </c>
      <c r="O11" s="27">
        <v>3.0</v>
      </c>
      <c r="P11" s="27">
        <v>0.0</v>
      </c>
      <c r="Q11" s="27">
        <v>1.0</v>
      </c>
      <c r="R11" s="27">
        <v>2.0</v>
      </c>
      <c r="S11" s="27">
        <v>0.0</v>
      </c>
      <c r="T11" s="27">
        <v>2.0</v>
      </c>
      <c r="U11" s="22">
        <f t="shared" ref="U11:W11" si="8">(C11+F11+I11+L11+O11+R11)</f>
        <v>14</v>
      </c>
      <c r="V11" s="22">
        <f t="shared" si="8"/>
        <v>4</v>
      </c>
      <c r="W11" s="22">
        <f t="shared" si="8"/>
        <v>5</v>
      </c>
      <c r="X11" s="23">
        <f t="shared" si="3"/>
        <v>63.63636364</v>
      </c>
      <c r="Y11" s="23">
        <f t="shared" si="4"/>
        <v>33.33333333</v>
      </c>
      <c r="Z11" s="23">
        <f t="shared" si="5"/>
        <v>55.55555556</v>
      </c>
    </row>
    <row r="12" ht="14.25" customHeight="1">
      <c r="A12" s="24">
        <v>5.0</v>
      </c>
      <c r="B12" s="25" t="s">
        <v>21</v>
      </c>
      <c r="C12" s="26">
        <v>3.0</v>
      </c>
      <c r="D12" s="26">
        <v>2.0</v>
      </c>
      <c r="E12" s="26">
        <v>0.0</v>
      </c>
      <c r="F12" s="28">
        <v>4.0</v>
      </c>
      <c r="G12" s="27">
        <v>0.0</v>
      </c>
      <c r="H12" s="28">
        <v>1.0</v>
      </c>
      <c r="I12" s="27">
        <v>1.0</v>
      </c>
      <c r="J12" s="27">
        <v>0.0</v>
      </c>
      <c r="K12" s="27">
        <v>1.0</v>
      </c>
      <c r="L12" s="27">
        <v>3.0</v>
      </c>
      <c r="M12" s="27">
        <v>0.0</v>
      </c>
      <c r="N12" s="27">
        <v>0.0</v>
      </c>
      <c r="O12" s="27">
        <v>3.0</v>
      </c>
      <c r="P12" s="27">
        <v>0.0</v>
      </c>
      <c r="Q12" s="27">
        <v>1.0</v>
      </c>
      <c r="R12" s="27">
        <v>2.0</v>
      </c>
      <c r="S12" s="27">
        <v>0.0</v>
      </c>
      <c r="T12" s="27">
        <v>2.0</v>
      </c>
      <c r="U12" s="22">
        <f t="shared" ref="U12:W12" si="9">(C12+F12+I12+L12+O12+R12)</f>
        <v>16</v>
      </c>
      <c r="V12" s="22">
        <f t="shared" si="9"/>
        <v>2</v>
      </c>
      <c r="W12" s="22">
        <f t="shared" si="9"/>
        <v>5</v>
      </c>
      <c r="X12" s="23">
        <f t="shared" si="3"/>
        <v>72.72727273</v>
      </c>
      <c r="Y12" s="23">
        <f t="shared" si="4"/>
        <v>16.66666667</v>
      </c>
      <c r="Z12" s="23">
        <f t="shared" si="5"/>
        <v>55.55555556</v>
      </c>
    </row>
    <row r="13" ht="14.25" customHeight="1">
      <c r="A13" s="24">
        <v>6.0</v>
      </c>
      <c r="B13" s="25" t="s">
        <v>22</v>
      </c>
      <c r="C13" s="26">
        <v>2.0</v>
      </c>
      <c r="D13" s="26">
        <v>1.0</v>
      </c>
      <c r="E13" s="26">
        <v>0.0</v>
      </c>
      <c r="F13" s="27">
        <v>3.0</v>
      </c>
      <c r="G13" s="27">
        <v>0.0</v>
      </c>
      <c r="H13" s="27">
        <v>0.0</v>
      </c>
      <c r="I13" s="27">
        <v>1.0</v>
      </c>
      <c r="J13" s="27">
        <v>0.0</v>
      </c>
      <c r="K13" s="27">
        <v>1.0</v>
      </c>
      <c r="L13" s="27">
        <v>2.0</v>
      </c>
      <c r="M13" s="27">
        <v>0.0</v>
      </c>
      <c r="N13" s="27">
        <v>0.0</v>
      </c>
      <c r="O13" s="27">
        <v>3.0</v>
      </c>
      <c r="P13" s="27">
        <v>0.0</v>
      </c>
      <c r="Q13" s="27">
        <v>1.0</v>
      </c>
      <c r="R13" s="27">
        <v>2.0</v>
      </c>
      <c r="S13" s="27">
        <v>0.0</v>
      </c>
      <c r="T13" s="27">
        <v>2.0</v>
      </c>
      <c r="U13" s="22">
        <f t="shared" ref="U13:W13" si="10">(C13+F13+I13+L13+O13+R13)</f>
        <v>13</v>
      </c>
      <c r="V13" s="22">
        <f t="shared" si="10"/>
        <v>1</v>
      </c>
      <c r="W13" s="22">
        <f t="shared" si="10"/>
        <v>4</v>
      </c>
      <c r="X13" s="23">
        <f t="shared" si="3"/>
        <v>59.09090909</v>
      </c>
      <c r="Y13" s="23">
        <f t="shared" si="4"/>
        <v>8.333333333</v>
      </c>
      <c r="Z13" s="23">
        <f t="shared" si="5"/>
        <v>44.44444444</v>
      </c>
    </row>
    <row r="14" ht="14.25" customHeight="1">
      <c r="A14" s="24">
        <v>7.0</v>
      </c>
      <c r="B14" s="25" t="s">
        <v>23</v>
      </c>
      <c r="C14" s="26">
        <v>1.0</v>
      </c>
      <c r="D14" s="26">
        <v>1.0</v>
      </c>
      <c r="E14" s="26">
        <v>0.0</v>
      </c>
      <c r="F14" s="28">
        <v>2.0</v>
      </c>
      <c r="G14" s="27">
        <v>0.0</v>
      </c>
      <c r="H14" s="28">
        <v>1.0</v>
      </c>
      <c r="I14" s="27">
        <v>1.0</v>
      </c>
      <c r="J14" s="27">
        <v>0.0</v>
      </c>
      <c r="K14" s="27">
        <v>0.0</v>
      </c>
      <c r="L14" s="27">
        <v>2.0</v>
      </c>
      <c r="M14" s="27">
        <v>0.0</v>
      </c>
      <c r="N14" s="27">
        <v>0.0</v>
      </c>
      <c r="O14" s="27">
        <v>3.0</v>
      </c>
      <c r="P14" s="27">
        <v>0.0</v>
      </c>
      <c r="Q14" s="27">
        <v>1.0</v>
      </c>
      <c r="R14" s="27">
        <v>2.0</v>
      </c>
      <c r="S14" s="27">
        <v>0.0</v>
      </c>
      <c r="T14" s="27">
        <v>2.0</v>
      </c>
      <c r="U14" s="22">
        <f t="shared" ref="U14:W14" si="11">(C14+F14+I14+L14+O14+R14)</f>
        <v>11</v>
      </c>
      <c r="V14" s="22">
        <f t="shared" si="11"/>
        <v>1</v>
      </c>
      <c r="W14" s="22">
        <f t="shared" si="11"/>
        <v>4</v>
      </c>
      <c r="X14" s="23">
        <f t="shared" si="3"/>
        <v>50</v>
      </c>
      <c r="Y14" s="23">
        <f t="shared" si="4"/>
        <v>8.333333333</v>
      </c>
      <c r="Z14" s="23">
        <f t="shared" si="5"/>
        <v>44.44444444</v>
      </c>
    </row>
    <row r="15" ht="14.25" customHeight="1">
      <c r="A15" s="24">
        <v>8.0</v>
      </c>
      <c r="B15" s="25" t="s">
        <v>24</v>
      </c>
      <c r="C15" s="26">
        <v>2.0</v>
      </c>
      <c r="D15" s="26">
        <v>1.0</v>
      </c>
      <c r="E15" s="26">
        <v>0.0</v>
      </c>
      <c r="F15" s="27">
        <v>3.0</v>
      </c>
      <c r="G15" s="27">
        <v>0.0</v>
      </c>
      <c r="H15" s="27">
        <v>1.0</v>
      </c>
      <c r="I15" s="27">
        <v>1.0</v>
      </c>
      <c r="J15" s="27">
        <v>1.0</v>
      </c>
      <c r="K15" s="27">
        <v>0.0</v>
      </c>
      <c r="L15" s="27">
        <v>2.0</v>
      </c>
      <c r="M15" s="27">
        <v>0.0</v>
      </c>
      <c r="N15" s="27">
        <v>0.0</v>
      </c>
      <c r="O15" s="27">
        <v>3.0</v>
      </c>
      <c r="P15" s="27">
        <v>0.0</v>
      </c>
      <c r="Q15" s="27">
        <v>1.0</v>
      </c>
      <c r="R15" s="27">
        <v>2.0</v>
      </c>
      <c r="S15" s="27">
        <v>0.0</v>
      </c>
      <c r="T15" s="27">
        <v>2.0</v>
      </c>
      <c r="U15" s="22">
        <f t="shared" ref="U15:W15" si="12">(C15+F15+I15+L15+O15+R15)</f>
        <v>13</v>
      </c>
      <c r="V15" s="22">
        <f t="shared" si="12"/>
        <v>2</v>
      </c>
      <c r="W15" s="22">
        <f t="shared" si="12"/>
        <v>4</v>
      </c>
      <c r="X15" s="23">
        <f t="shared" si="3"/>
        <v>59.09090909</v>
      </c>
      <c r="Y15" s="23">
        <f t="shared" si="4"/>
        <v>16.66666667</v>
      </c>
      <c r="Z15" s="23">
        <f t="shared" si="5"/>
        <v>44.44444444</v>
      </c>
    </row>
    <row r="16" ht="14.25" customHeight="1">
      <c r="A16" s="24">
        <v>9.0</v>
      </c>
      <c r="B16" s="25" t="s">
        <v>25</v>
      </c>
      <c r="C16" s="26">
        <v>4.0</v>
      </c>
      <c r="D16" s="26">
        <v>2.0</v>
      </c>
      <c r="E16" s="26">
        <v>0.0</v>
      </c>
      <c r="F16" s="27">
        <v>4.0</v>
      </c>
      <c r="G16" s="27">
        <v>0.0</v>
      </c>
      <c r="H16" s="27">
        <v>1.0</v>
      </c>
      <c r="I16" s="27">
        <v>1.0</v>
      </c>
      <c r="J16" s="27">
        <v>0.0</v>
      </c>
      <c r="K16" s="27">
        <v>1.0</v>
      </c>
      <c r="L16" s="27">
        <v>3.0</v>
      </c>
      <c r="M16" s="27">
        <v>2.0</v>
      </c>
      <c r="N16" s="27">
        <v>0.0</v>
      </c>
      <c r="O16" s="27">
        <v>3.0</v>
      </c>
      <c r="P16" s="27">
        <v>0.0</v>
      </c>
      <c r="Q16" s="27">
        <v>1.0</v>
      </c>
      <c r="R16" s="27">
        <v>2.0</v>
      </c>
      <c r="S16" s="27">
        <v>0.0</v>
      </c>
      <c r="T16" s="27">
        <v>2.0</v>
      </c>
      <c r="U16" s="22">
        <f t="shared" ref="U16:W16" si="13">(C16+F16+I16+L16+O16+R16)</f>
        <v>17</v>
      </c>
      <c r="V16" s="22">
        <f t="shared" si="13"/>
        <v>4</v>
      </c>
      <c r="W16" s="22">
        <f t="shared" si="13"/>
        <v>5</v>
      </c>
      <c r="X16" s="23">
        <f t="shared" si="3"/>
        <v>77.27272727</v>
      </c>
      <c r="Y16" s="23">
        <f t="shared" si="4"/>
        <v>33.33333333</v>
      </c>
      <c r="Z16" s="23">
        <f t="shared" si="5"/>
        <v>55.55555556</v>
      </c>
    </row>
    <row r="17" ht="14.25" customHeight="1">
      <c r="A17" s="24">
        <v>10.0</v>
      </c>
      <c r="B17" s="25" t="s">
        <v>26</v>
      </c>
      <c r="C17" s="26">
        <v>2.0</v>
      </c>
      <c r="D17" s="26">
        <v>1.0</v>
      </c>
      <c r="E17" s="26">
        <v>0.0</v>
      </c>
      <c r="F17" s="27">
        <v>3.0</v>
      </c>
      <c r="G17" s="27">
        <v>0.0</v>
      </c>
      <c r="H17" s="27">
        <v>1.0</v>
      </c>
      <c r="I17" s="27">
        <v>1.0</v>
      </c>
      <c r="J17" s="27">
        <v>0.0</v>
      </c>
      <c r="K17" s="27">
        <v>1.0</v>
      </c>
      <c r="L17" s="27">
        <v>2.0</v>
      </c>
      <c r="M17" s="27">
        <v>0.0</v>
      </c>
      <c r="N17" s="27">
        <v>0.0</v>
      </c>
      <c r="O17" s="27">
        <v>3.0</v>
      </c>
      <c r="P17" s="27">
        <v>0.0</v>
      </c>
      <c r="Q17" s="27">
        <v>1.0</v>
      </c>
      <c r="R17" s="27">
        <v>2.0</v>
      </c>
      <c r="S17" s="27">
        <v>0.0</v>
      </c>
      <c r="T17" s="27">
        <v>2.0</v>
      </c>
      <c r="U17" s="22">
        <f t="shared" ref="U17:W17" si="14">(C17+F17+I17+L17+O17+R17)</f>
        <v>13</v>
      </c>
      <c r="V17" s="22">
        <f t="shared" si="14"/>
        <v>1</v>
      </c>
      <c r="W17" s="22">
        <f t="shared" si="14"/>
        <v>5</v>
      </c>
      <c r="X17" s="23">
        <f t="shared" si="3"/>
        <v>59.09090909</v>
      </c>
      <c r="Y17" s="23">
        <f t="shared" si="4"/>
        <v>8.333333333</v>
      </c>
      <c r="Z17" s="23">
        <f t="shared" si="5"/>
        <v>55.55555556</v>
      </c>
    </row>
    <row r="18" ht="14.25" customHeight="1">
      <c r="A18" s="24">
        <v>11.0</v>
      </c>
      <c r="B18" s="25" t="s">
        <v>27</v>
      </c>
      <c r="C18" s="26">
        <v>3.0</v>
      </c>
      <c r="D18" s="26">
        <v>1.0</v>
      </c>
      <c r="E18" s="26">
        <v>0.0</v>
      </c>
      <c r="F18" s="27">
        <v>3.0</v>
      </c>
      <c r="G18" s="27">
        <v>0.0</v>
      </c>
      <c r="H18" s="27">
        <v>1.0</v>
      </c>
      <c r="I18" s="27">
        <v>1.0</v>
      </c>
      <c r="J18" s="27">
        <v>1.0</v>
      </c>
      <c r="K18" s="27">
        <v>1.0</v>
      </c>
      <c r="L18" s="27">
        <v>2.0</v>
      </c>
      <c r="M18" s="27">
        <v>2.0</v>
      </c>
      <c r="N18" s="27">
        <v>0.0</v>
      </c>
      <c r="O18" s="27">
        <v>3.0</v>
      </c>
      <c r="P18" s="27">
        <v>0.0</v>
      </c>
      <c r="Q18" s="27">
        <v>1.0</v>
      </c>
      <c r="R18" s="27">
        <v>2.0</v>
      </c>
      <c r="S18" s="27">
        <v>0.0</v>
      </c>
      <c r="T18" s="27">
        <v>2.0</v>
      </c>
      <c r="U18" s="22">
        <f t="shared" ref="U18:W18" si="15">(C18+F18+I18+L18+O18+R18)</f>
        <v>14</v>
      </c>
      <c r="V18" s="22">
        <f t="shared" si="15"/>
        <v>4</v>
      </c>
      <c r="W18" s="22">
        <f t="shared" si="15"/>
        <v>5</v>
      </c>
      <c r="X18" s="23">
        <f t="shared" si="3"/>
        <v>63.63636364</v>
      </c>
      <c r="Y18" s="23">
        <f t="shared" si="4"/>
        <v>33.33333333</v>
      </c>
      <c r="Z18" s="23">
        <f t="shared" si="5"/>
        <v>55.55555556</v>
      </c>
    </row>
    <row r="19" ht="14.25" customHeight="1">
      <c r="A19" s="24">
        <v>12.0</v>
      </c>
      <c r="B19" s="25" t="s">
        <v>28</v>
      </c>
      <c r="C19" s="26">
        <v>2.0</v>
      </c>
      <c r="D19" s="26">
        <v>1.0</v>
      </c>
      <c r="E19" s="26">
        <v>0.0</v>
      </c>
      <c r="F19" s="27">
        <v>3.0</v>
      </c>
      <c r="G19" s="27">
        <v>0.0</v>
      </c>
      <c r="H19" s="27">
        <v>1.0</v>
      </c>
      <c r="I19" s="27">
        <v>1.0</v>
      </c>
      <c r="J19" s="27">
        <v>1.0</v>
      </c>
      <c r="K19" s="27">
        <v>1.0</v>
      </c>
      <c r="L19" s="27">
        <v>2.0</v>
      </c>
      <c r="M19" s="27">
        <v>0.0</v>
      </c>
      <c r="N19" s="27">
        <v>0.0</v>
      </c>
      <c r="O19" s="27">
        <v>3.0</v>
      </c>
      <c r="P19" s="27">
        <v>0.0</v>
      </c>
      <c r="Q19" s="27">
        <v>1.0</v>
      </c>
      <c r="R19" s="27">
        <v>2.0</v>
      </c>
      <c r="S19" s="27">
        <v>0.0</v>
      </c>
      <c r="T19" s="27">
        <v>2.0</v>
      </c>
      <c r="U19" s="22">
        <f t="shared" ref="U19:W19" si="16">(C19+F19+I19+L19+O19+R19)</f>
        <v>13</v>
      </c>
      <c r="V19" s="22">
        <f t="shared" si="16"/>
        <v>2</v>
      </c>
      <c r="W19" s="22">
        <f t="shared" si="16"/>
        <v>5</v>
      </c>
      <c r="X19" s="23">
        <f t="shared" si="3"/>
        <v>59.09090909</v>
      </c>
      <c r="Y19" s="23">
        <f t="shared" si="4"/>
        <v>16.66666667</v>
      </c>
      <c r="Z19" s="23">
        <f t="shared" si="5"/>
        <v>55.55555556</v>
      </c>
    </row>
    <row r="20" ht="14.25" customHeight="1">
      <c r="A20" s="24">
        <v>13.0</v>
      </c>
      <c r="B20" s="25" t="s">
        <v>29</v>
      </c>
      <c r="C20" s="26">
        <v>3.0</v>
      </c>
      <c r="D20" s="26">
        <v>1.0</v>
      </c>
      <c r="E20" s="26">
        <v>0.0</v>
      </c>
      <c r="F20" s="27">
        <v>3.0</v>
      </c>
      <c r="G20" s="27">
        <v>0.0</v>
      </c>
      <c r="H20" s="27">
        <v>1.0</v>
      </c>
      <c r="I20" s="27">
        <v>1.0</v>
      </c>
      <c r="J20" s="27">
        <v>1.0</v>
      </c>
      <c r="K20" s="27">
        <v>1.0</v>
      </c>
      <c r="L20" s="27">
        <v>2.0</v>
      </c>
      <c r="M20" s="27">
        <v>2.0</v>
      </c>
      <c r="N20" s="27">
        <v>0.0</v>
      </c>
      <c r="O20" s="27">
        <v>3.0</v>
      </c>
      <c r="P20" s="27">
        <v>0.0</v>
      </c>
      <c r="Q20" s="27">
        <v>1.0</v>
      </c>
      <c r="R20" s="27">
        <v>2.0</v>
      </c>
      <c r="S20" s="27">
        <v>0.0</v>
      </c>
      <c r="T20" s="27">
        <v>2.0</v>
      </c>
      <c r="U20" s="22">
        <f t="shared" ref="U20:W20" si="17">(C20+F20+I20+L20+O20+R20)</f>
        <v>14</v>
      </c>
      <c r="V20" s="22">
        <f t="shared" si="17"/>
        <v>4</v>
      </c>
      <c r="W20" s="22">
        <f t="shared" si="17"/>
        <v>5</v>
      </c>
      <c r="X20" s="23">
        <f t="shared" si="3"/>
        <v>63.63636364</v>
      </c>
      <c r="Y20" s="23">
        <f t="shared" si="4"/>
        <v>33.33333333</v>
      </c>
      <c r="Z20" s="23">
        <f t="shared" si="5"/>
        <v>55.55555556</v>
      </c>
    </row>
    <row r="21" ht="14.25" customHeight="1">
      <c r="A21" s="24">
        <v>14.0</v>
      </c>
      <c r="B21" s="25" t="s">
        <v>30</v>
      </c>
      <c r="C21" s="26">
        <v>3.0</v>
      </c>
      <c r="D21" s="26">
        <v>1.0</v>
      </c>
      <c r="E21" s="26">
        <v>0.0</v>
      </c>
      <c r="F21" s="28">
        <v>3.0</v>
      </c>
      <c r="G21" s="28">
        <v>0.0</v>
      </c>
      <c r="H21" s="28">
        <v>1.0</v>
      </c>
      <c r="I21" s="27">
        <v>1.0</v>
      </c>
      <c r="J21" s="27">
        <v>0.0</v>
      </c>
      <c r="K21" s="27">
        <v>1.0</v>
      </c>
      <c r="L21" s="27">
        <v>2.0</v>
      </c>
      <c r="M21" s="27">
        <v>2.0</v>
      </c>
      <c r="N21" s="27">
        <v>0.0</v>
      </c>
      <c r="O21" s="27">
        <v>3.0</v>
      </c>
      <c r="P21" s="27">
        <v>0.0</v>
      </c>
      <c r="Q21" s="27">
        <v>1.0</v>
      </c>
      <c r="R21" s="27">
        <v>2.0</v>
      </c>
      <c r="S21" s="27">
        <v>0.0</v>
      </c>
      <c r="T21" s="27">
        <v>2.0</v>
      </c>
      <c r="U21" s="22">
        <f t="shared" ref="U21:W21" si="18">(C21+F21+I21+L21+O21+R21)</f>
        <v>14</v>
      </c>
      <c r="V21" s="22">
        <f t="shared" si="18"/>
        <v>3</v>
      </c>
      <c r="W21" s="22">
        <f t="shared" si="18"/>
        <v>5</v>
      </c>
      <c r="X21" s="23">
        <f t="shared" si="3"/>
        <v>63.63636364</v>
      </c>
      <c r="Y21" s="23">
        <f t="shared" si="4"/>
        <v>25</v>
      </c>
      <c r="Z21" s="23">
        <f t="shared" si="5"/>
        <v>55.55555556</v>
      </c>
    </row>
    <row r="22" ht="14.25" customHeight="1">
      <c r="A22" s="24">
        <v>15.0</v>
      </c>
      <c r="B22" s="25" t="s">
        <v>31</v>
      </c>
      <c r="C22" s="26">
        <v>3.0</v>
      </c>
      <c r="D22" s="26">
        <v>1.0</v>
      </c>
      <c r="E22" s="26">
        <v>0.0</v>
      </c>
      <c r="F22" s="28">
        <v>3.0</v>
      </c>
      <c r="G22" s="28">
        <v>0.0</v>
      </c>
      <c r="H22" s="28">
        <v>1.0</v>
      </c>
      <c r="I22" s="27">
        <v>1.0</v>
      </c>
      <c r="J22" s="27">
        <v>1.0</v>
      </c>
      <c r="K22" s="27">
        <v>1.0</v>
      </c>
      <c r="L22" s="27">
        <v>2.0</v>
      </c>
      <c r="M22" s="27">
        <v>2.0</v>
      </c>
      <c r="N22" s="27">
        <v>0.0</v>
      </c>
      <c r="O22" s="27">
        <v>3.0</v>
      </c>
      <c r="P22" s="27">
        <v>0.0</v>
      </c>
      <c r="Q22" s="27">
        <v>1.0</v>
      </c>
      <c r="R22" s="27">
        <v>2.0</v>
      </c>
      <c r="S22" s="27">
        <v>0.0</v>
      </c>
      <c r="T22" s="27">
        <v>2.0</v>
      </c>
      <c r="U22" s="22">
        <f t="shared" ref="U22:W22" si="19">(C22+F22+I22+L22+O22+R22)</f>
        <v>14</v>
      </c>
      <c r="V22" s="22">
        <f t="shared" si="19"/>
        <v>4</v>
      </c>
      <c r="W22" s="22">
        <f t="shared" si="19"/>
        <v>5</v>
      </c>
      <c r="X22" s="23">
        <f t="shared" si="3"/>
        <v>63.63636364</v>
      </c>
      <c r="Y22" s="23">
        <f t="shared" si="4"/>
        <v>33.33333333</v>
      </c>
      <c r="Z22" s="23">
        <f t="shared" si="5"/>
        <v>55.55555556</v>
      </c>
    </row>
    <row r="23" ht="14.25" customHeight="1">
      <c r="A23" s="24">
        <v>16.0</v>
      </c>
      <c r="B23" s="25" t="s">
        <v>32</v>
      </c>
      <c r="C23" s="33">
        <v>2.0</v>
      </c>
      <c r="D23" s="33">
        <v>1.0</v>
      </c>
      <c r="E23" s="33">
        <v>0.0</v>
      </c>
      <c r="F23" s="34">
        <v>3.0</v>
      </c>
      <c r="G23" s="34">
        <v>0.0</v>
      </c>
      <c r="H23" s="34">
        <v>1.0</v>
      </c>
      <c r="I23" s="34">
        <v>1.0</v>
      </c>
      <c r="J23" s="34">
        <v>0.0</v>
      </c>
      <c r="K23" s="34">
        <v>1.0</v>
      </c>
      <c r="L23" s="34">
        <v>2.0</v>
      </c>
      <c r="M23" s="34">
        <v>0.0</v>
      </c>
      <c r="N23" s="27">
        <v>0.0</v>
      </c>
      <c r="O23" s="34">
        <v>3.0</v>
      </c>
      <c r="P23" s="34">
        <v>0.0</v>
      </c>
      <c r="Q23" s="34">
        <v>1.0</v>
      </c>
      <c r="R23" s="34">
        <v>2.0</v>
      </c>
      <c r="S23" s="27">
        <v>0.0</v>
      </c>
      <c r="T23" s="34">
        <v>2.0</v>
      </c>
      <c r="U23" s="22">
        <f t="shared" ref="U23:W23" si="20">(C23+F23+I23+L23+O23+R23)</f>
        <v>13</v>
      </c>
      <c r="V23" s="22">
        <f t="shared" si="20"/>
        <v>1</v>
      </c>
      <c r="W23" s="22">
        <f t="shared" si="20"/>
        <v>5</v>
      </c>
      <c r="X23" s="23">
        <f t="shared" si="3"/>
        <v>59.09090909</v>
      </c>
      <c r="Y23" s="23">
        <f t="shared" si="4"/>
        <v>8.333333333</v>
      </c>
      <c r="Z23" s="23">
        <f t="shared" si="5"/>
        <v>55.55555556</v>
      </c>
    </row>
    <row r="24" ht="14.25" customHeight="1">
      <c r="A24" s="24">
        <v>17.0</v>
      </c>
      <c r="B24" s="25" t="s">
        <v>33</v>
      </c>
      <c r="C24" s="37">
        <v>2.0</v>
      </c>
      <c r="D24" s="37">
        <v>1.0</v>
      </c>
      <c r="E24" s="37">
        <v>0.0</v>
      </c>
      <c r="F24" s="27">
        <v>4.0</v>
      </c>
      <c r="G24" s="27">
        <v>1.0</v>
      </c>
      <c r="H24" s="27">
        <v>1.0</v>
      </c>
      <c r="I24" s="27">
        <v>1.0</v>
      </c>
      <c r="J24" s="27">
        <v>0.0</v>
      </c>
      <c r="K24" s="27">
        <v>1.0</v>
      </c>
      <c r="L24" s="27">
        <v>2.0</v>
      </c>
      <c r="M24" s="27">
        <v>2.0</v>
      </c>
      <c r="N24" s="27">
        <v>0.0</v>
      </c>
      <c r="O24" s="27">
        <v>3.0</v>
      </c>
      <c r="P24" s="27">
        <v>0.0</v>
      </c>
      <c r="Q24" s="27">
        <v>1.0</v>
      </c>
      <c r="R24" s="27">
        <v>2.0</v>
      </c>
      <c r="S24" s="27">
        <v>0.0</v>
      </c>
      <c r="T24" s="27">
        <v>2.0</v>
      </c>
      <c r="U24" s="22">
        <f t="shared" ref="U24:W24" si="21">(C24+F24+I24+L24+O24+R24)</f>
        <v>14</v>
      </c>
      <c r="V24" s="22">
        <f t="shared" si="21"/>
        <v>4</v>
      </c>
      <c r="W24" s="22">
        <f t="shared" si="21"/>
        <v>5</v>
      </c>
      <c r="X24" s="23">
        <f t="shared" si="3"/>
        <v>63.63636364</v>
      </c>
      <c r="Y24" s="23">
        <f t="shared" si="4"/>
        <v>33.33333333</v>
      </c>
      <c r="Z24" s="23">
        <f t="shared" si="5"/>
        <v>55.55555556</v>
      </c>
    </row>
    <row r="25" ht="14.25" customHeight="1">
      <c r="A25" s="24">
        <v>18.0</v>
      </c>
      <c r="B25" s="25" t="s">
        <v>34</v>
      </c>
      <c r="C25" s="37">
        <v>2.0</v>
      </c>
      <c r="D25" s="37">
        <v>1.0</v>
      </c>
      <c r="E25" s="37">
        <v>0.0</v>
      </c>
      <c r="F25" s="27">
        <v>4.0</v>
      </c>
      <c r="G25" s="27">
        <v>0.0</v>
      </c>
      <c r="H25" s="27">
        <v>1.0</v>
      </c>
      <c r="I25" s="27">
        <v>1.0</v>
      </c>
      <c r="J25" s="27">
        <v>0.0</v>
      </c>
      <c r="K25" s="27">
        <v>1.0</v>
      </c>
      <c r="L25" s="27">
        <v>2.0</v>
      </c>
      <c r="M25" s="27">
        <v>0.0</v>
      </c>
      <c r="N25" s="27">
        <v>0.0</v>
      </c>
      <c r="O25" s="27">
        <v>3.0</v>
      </c>
      <c r="P25" s="27">
        <v>0.0</v>
      </c>
      <c r="Q25" s="27">
        <v>1.0</v>
      </c>
      <c r="R25" s="27">
        <v>2.0</v>
      </c>
      <c r="S25" s="27">
        <v>0.0</v>
      </c>
      <c r="T25" s="27">
        <v>2.0</v>
      </c>
      <c r="U25" s="22">
        <f t="shared" ref="U25:W25" si="22">(C25+F25+I25+L25+O25+R25)</f>
        <v>14</v>
      </c>
      <c r="V25" s="22">
        <f t="shared" si="22"/>
        <v>1</v>
      </c>
      <c r="W25" s="22">
        <f t="shared" si="22"/>
        <v>5</v>
      </c>
      <c r="X25" s="23">
        <f t="shared" si="3"/>
        <v>63.63636364</v>
      </c>
      <c r="Y25" s="23">
        <f t="shared" si="4"/>
        <v>8.333333333</v>
      </c>
      <c r="Z25" s="23">
        <f t="shared" si="5"/>
        <v>55.55555556</v>
      </c>
    </row>
    <row r="26" ht="14.25" customHeight="1">
      <c r="A26" s="24">
        <v>19.0</v>
      </c>
      <c r="B26" s="25" t="s">
        <v>35</v>
      </c>
      <c r="C26" s="37">
        <v>4.0</v>
      </c>
      <c r="D26" s="38">
        <v>2.0</v>
      </c>
      <c r="E26" s="38">
        <v>0.0</v>
      </c>
      <c r="F26" s="27">
        <v>5.0</v>
      </c>
      <c r="G26" s="28">
        <v>0.0</v>
      </c>
      <c r="H26" s="28">
        <v>1.0</v>
      </c>
      <c r="I26" s="27">
        <v>1.0</v>
      </c>
      <c r="J26" s="27">
        <v>0.0</v>
      </c>
      <c r="K26" s="27">
        <v>1.0</v>
      </c>
      <c r="L26" s="27">
        <v>3.0</v>
      </c>
      <c r="M26" s="27">
        <v>4.0</v>
      </c>
      <c r="N26" s="27">
        <v>0.0</v>
      </c>
      <c r="O26" s="27">
        <v>3.0</v>
      </c>
      <c r="P26" s="27">
        <v>0.0</v>
      </c>
      <c r="Q26" s="27">
        <v>1.0</v>
      </c>
      <c r="R26" s="27">
        <v>2.0</v>
      </c>
      <c r="S26" s="27">
        <v>0.0</v>
      </c>
      <c r="T26" s="27">
        <v>2.0</v>
      </c>
      <c r="U26" s="22">
        <f t="shared" ref="U26:W26" si="23">(C26+F26+I26+L26+O26+R26)</f>
        <v>18</v>
      </c>
      <c r="V26" s="22">
        <f t="shared" si="23"/>
        <v>6</v>
      </c>
      <c r="W26" s="22">
        <f t="shared" si="23"/>
        <v>5</v>
      </c>
      <c r="X26" s="23">
        <f t="shared" si="3"/>
        <v>81.81818182</v>
      </c>
      <c r="Y26" s="23">
        <f t="shared" si="4"/>
        <v>50</v>
      </c>
      <c r="Z26" s="23">
        <f t="shared" si="5"/>
        <v>55.55555556</v>
      </c>
    </row>
    <row r="27" ht="14.25" customHeight="1">
      <c r="A27" s="24">
        <v>20.0</v>
      </c>
      <c r="B27" s="25" t="s">
        <v>36</v>
      </c>
      <c r="C27" s="38">
        <v>2.0</v>
      </c>
      <c r="D27" s="38">
        <v>1.0</v>
      </c>
      <c r="E27" s="38">
        <v>0.0</v>
      </c>
      <c r="F27" s="28">
        <v>3.0</v>
      </c>
      <c r="G27" s="28">
        <v>0.0</v>
      </c>
      <c r="H27" s="28">
        <v>1.0</v>
      </c>
      <c r="I27" s="27">
        <v>1.0</v>
      </c>
      <c r="J27" s="27">
        <v>0.0</v>
      </c>
      <c r="K27" s="27">
        <v>1.0</v>
      </c>
      <c r="L27" s="27">
        <v>2.0</v>
      </c>
      <c r="M27" s="27">
        <v>0.0</v>
      </c>
      <c r="N27" s="27">
        <v>0.0</v>
      </c>
      <c r="O27" s="27">
        <v>3.0</v>
      </c>
      <c r="P27" s="27">
        <v>0.0</v>
      </c>
      <c r="Q27" s="27">
        <v>1.0</v>
      </c>
      <c r="R27" s="27">
        <v>2.0</v>
      </c>
      <c r="S27" s="27">
        <v>0.0</v>
      </c>
      <c r="T27" s="27">
        <v>2.0</v>
      </c>
      <c r="U27" s="22">
        <f t="shared" ref="U27:W27" si="24">(C27+F27+I27+L27+O27+R27)</f>
        <v>13</v>
      </c>
      <c r="V27" s="22">
        <f t="shared" si="24"/>
        <v>1</v>
      </c>
      <c r="W27" s="22">
        <f t="shared" si="24"/>
        <v>5</v>
      </c>
      <c r="X27" s="23">
        <f t="shared" si="3"/>
        <v>59.09090909</v>
      </c>
      <c r="Y27" s="23">
        <f t="shared" si="4"/>
        <v>8.333333333</v>
      </c>
      <c r="Z27" s="23">
        <f t="shared" si="5"/>
        <v>55.55555556</v>
      </c>
    </row>
    <row r="28" ht="14.25" customHeight="1">
      <c r="A28" s="24">
        <v>21.0</v>
      </c>
      <c r="B28" s="25" t="s">
        <v>37</v>
      </c>
      <c r="C28" s="37">
        <v>3.0</v>
      </c>
      <c r="D28" s="37">
        <v>1.0</v>
      </c>
      <c r="E28" s="37">
        <v>0.0</v>
      </c>
      <c r="F28" s="27">
        <v>3.0</v>
      </c>
      <c r="G28" s="27">
        <v>0.0</v>
      </c>
      <c r="H28" s="27">
        <v>1.0</v>
      </c>
      <c r="I28" s="27">
        <v>1.0</v>
      </c>
      <c r="J28" s="27">
        <v>1.0</v>
      </c>
      <c r="K28" s="27">
        <v>1.0</v>
      </c>
      <c r="L28" s="27">
        <v>2.0</v>
      </c>
      <c r="M28" s="27">
        <v>2.0</v>
      </c>
      <c r="N28" s="27">
        <v>0.0</v>
      </c>
      <c r="O28" s="27">
        <v>3.0</v>
      </c>
      <c r="P28" s="27">
        <v>0.0</v>
      </c>
      <c r="Q28" s="27">
        <v>1.0</v>
      </c>
      <c r="R28" s="27">
        <v>2.0</v>
      </c>
      <c r="S28" s="27">
        <v>0.0</v>
      </c>
      <c r="T28" s="27">
        <v>2.0</v>
      </c>
      <c r="U28" s="22">
        <f t="shared" ref="U28:W28" si="25">(C28+F28+I28+L28+O28+R28)</f>
        <v>14</v>
      </c>
      <c r="V28" s="22">
        <f t="shared" si="25"/>
        <v>4</v>
      </c>
      <c r="W28" s="22">
        <f t="shared" si="25"/>
        <v>5</v>
      </c>
      <c r="X28" s="23">
        <f t="shared" si="3"/>
        <v>63.63636364</v>
      </c>
      <c r="Y28" s="23">
        <f t="shared" si="4"/>
        <v>33.33333333</v>
      </c>
      <c r="Z28" s="23">
        <f t="shared" si="5"/>
        <v>55.55555556</v>
      </c>
    </row>
    <row r="29" ht="14.25" customHeight="1">
      <c r="A29" s="24">
        <v>22.0</v>
      </c>
      <c r="B29" s="25" t="s">
        <v>38</v>
      </c>
      <c r="C29" s="38">
        <v>3.0</v>
      </c>
      <c r="D29" s="38">
        <v>1.0</v>
      </c>
      <c r="E29" s="38">
        <v>0.0</v>
      </c>
      <c r="F29" s="28">
        <v>3.0</v>
      </c>
      <c r="G29" s="28">
        <v>0.0</v>
      </c>
      <c r="H29" s="27">
        <v>1.0</v>
      </c>
      <c r="I29" s="27">
        <v>1.0</v>
      </c>
      <c r="J29" s="27">
        <v>1.0</v>
      </c>
      <c r="K29" s="27">
        <v>1.0</v>
      </c>
      <c r="L29" s="27">
        <v>2.0</v>
      </c>
      <c r="M29" s="27">
        <v>2.0</v>
      </c>
      <c r="N29" s="27">
        <v>0.0</v>
      </c>
      <c r="O29" s="27">
        <v>3.0</v>
      </c>
      <c r="P29" s="27">
        <v>0.0</v>
      </c>
      <c r="Q29" s="27">
        <v>1.0</v>
      </c>
      <c r="R29" s="27">
        <v>2.0</v>
      </c>
      <c r="S29" s="27">
        <v>0.0</v>
      </c>
      <c r="T29" s="27">
        <v>2.0</v>
      </c>
      <c r="U29" s="22">
        <f t="shared" ref="U29:W29" si="26">(C29+F29+I29+L29+O29+R29)</f>
        <v>14</v>
      </c>
      <c r="V29" s="22">
        <f t="shared" si="26"/>
        <v>4</v>
      </c>
      <c r="W29" s="22">
        <f t="shared" si="26"/>
        <v>5</v>
      </c>
      <c r="X29" s="23">
        <f t="shared" si="3"/>
        <v>63.63636364</v>
      </c>
      <c r="Y29" s="23">
        <f t="shared" si="4"/>
        <v>33.33333333</v>
      </c>
      <c r="Z29" s="23">
        <f t="shared" si="5"/>
        <v>55.55555556</v>
      </c>
    </row>
    <row r="30" ht="14.25" customHeight="1">
      <c r="A30" s="24">
        <v>23.0</v>
      </c>
      <c r="B30" s="25" t="s">
        <v>39</v>
      </c>
      <c r="C30" s="37">
        <v>2.0</v>
      </c>
      <c r="D30" s="38">
        <v>1.0</v>
      </c>
      <c r="E30" s="38">
        <v>0.0</v>
      </c>
      <c r="F30" s="27">
        <v>3.0</v>
      </c>
      <c r="G30" s="28">
        <v>0.0</v>
      </c>
      <c r="H30" s="27">
        <v>1.0</v>
      </c>
      <c r="I30" s="27">
        <v>1.0</v>
      </c>
      <c r="J30" s="27">
        <v>0.0</v>
      </c>
      <c r="K30" s="27">
        <v>1.0</v>
      </c>
      <c r="L30" s="27">
        <v>2.0</v>
      </c>
      <c r="M30" s="27">
        <v>2.0</v>
      </c>
      <c r="N30" s="27">
        <v>0.0</v>
      </c>
      <c r="O30" s="27">
        <v>3.0</v>
      </c>
      <c r="P30" s="27">
        <v>0.0</v>
      </c>
      <c r="Q30" s="27">
        <v>1.0</v>
      </c>
      <c r="R30" s="27">
        <v>2.0</v>
      </c>
      <c r="S30" s="27">
        <v>0.0</v>
      </c>
      <c r="T30" s="27">
        <v>2.0</v>
      </c>
      <c r="U30" s="22">
        <f t="shared" ref="U30:W30" si="27">(C30+F30+I30+L30+O30+R30)</f>
        <v>13</v>
      </c>
      <c r="V30" s="22">
        <f t="shared" si="27"/>
        <v>3</v>
      </c>
      <c r="W30" s="22">
        <f t="shared" si="27"/>
        <v>5</v>
      </c>
      <c r="X30" s="23">
        <f t="shared" si="3"/>
        <v>59.09090909</v>
      </c>
      <c r="Y30" s="23">
        <f t="shared" si="4"/>
        <v>25</v>
      </c>
      <c r="Z30" s="23">
        <f t="shared" si="5"/>
        <v>55.55555556</v>
      </c>
    </row>
    <row r="31" ht="14.25" customHeight="1">
      <c r="A31" s="24">
        <v>24.0</v>
      </c>
      <c r="B31" s="25" t="s">
        <v>40</v>
      </c>
      <c r="C31" s="37">
        <v>3.0</v>
      </c>
      <c r="D31" s="37">
        <v>1.0</v>
      </c>
      <c r="E31" s="37">
        <v>0.0</v>
      </c>
      <c r="F31" s="27">
        <v>3.0</v>
      </c>
      <c r="G31" s="27">
        <v>0.0</v>
      </c>
      <c r="H31" s="27">
        <v>1.0</v>
      </c>
      <c r="I31" s="27">
        <v>1.0</v>
      </c>
      <c r="J31" s="27">
        <v>1.0</v>
      </c>
      <c r="K31" s="27">
        <v>1.0</v>
      </c>
      <c r="L31" s="27">
        <v>2.0</v>
      </c>
      <c r="M31" s="27">
        <v>2.0</v>
      </c>
      <c r="N31" s="27">
        <v>0.0</v>
      </c>
      <c r="O31" s="27">
        <v>3.0</v>
      </c>
      <c r="P31" s="27">
        <v>0.0</v>
      </c>
      <c r="Q31" s="27">
        <v>1.0</v>
      </c>
      <c r="R31" s="27">
        <v>2.0</v>
      </c>
      <c r="S31" s="27">
        <v>0.0</v>
      </c>
      <c r="T31" s="27">
        <v>2.0</v>
      </c>
      <c r="U31" s="22">
        <f t="shared" ref="U31:W31" si="28">(C31+F31+I31+L31+O31+R31)</f>
        <v>14</v>
      </c>
      <c r="V31" s="22">
        <f t="shared" si="28"/>
        <v>4</v>
      </c>
      <c r="W31" s="22">
        <f t="shared" si="28"/>
        <v>5</v>
      </c>
      <c r="X31" s="23">
        <f t="shared" si="3"/>
        <v>63.63636364</v>
      </c>
      <c r="Y31" s="23">
        <f t="shared" si="4"/>
        <v>33.33333333</v>
      </c>
      <c r="Z31" s="23">
        <f t="shared" si="5"/>
        <v>55.55555556</v>
      </c>
    </row>
    <row r="32" ht="14.25" customHeight="1">
      <c r="A32" s="24">
        <v>25.0</v>
      </c>
      <c r="B32" s="25" t="s">
        <v>41</v>
      </c>
      <c r="C32" s="38">
        <v>2.0</v>
      </c>
      <c r="D32" s="38">
        <v>1.0</v>
      </c>
      <c r="E32" s="38">
        <v>0.0</v>
      </c>
      <c r="F32" s="28">
        <v>3.0</v>
      </c>
      <c r="G32" s="27">
        <v>0.0</v>
      </c>
      <c r="H32" s="28">
        <v>1.0</v>
      </c>
      <c r="I32" s="27">
        <v>1.0</v>
      </c>
      <c r="J32" s="27">
        <v>0.0</v>
      </c>
      <c r="K32" s="27">
        <v>1.0</v>
      </c>
      <c r="L32" s="27">
        <v>2.0</v>
      </c>
      <c r="M32" s="27">
        <v>2.0</v>
      </c>
      <c r="N32" s="27">
        <v>0.0</v>
      </c>
      <c r="O32" s="27">
        <v>3.0</v>
      </c>
      <c r="P32" s="27">
        <v>0.0</v>
      </c>
      <c r="Q32" s="27">
        <v>1.0</v>
      </c>
      <c r="R32" s="27">
        <v>2.0</v>
      </c>
      <c r="S32" s="27">
        <v>0.0</v>
      </c>
      <c r="T32" s="27">
        <v>2.0</v>
      </c>
      <c r="U32" s="22">
        <f t="shared" ref="U32:W32" si="29">(C32+F32+I32+L32+O32+R32)</f>
        <v>13</v>
      </c>
      <c r="V32" s="22">
        <f t="shared" si="29"/>
        <v>3</v>
      </c>
      <c r="W32" s="22">
        <f t="shared" si="29"/>
        <v>5</v>
      </c>
      <c r="X32" s="23">
        <f t="shared" si="3"/>
        <v>59.09090909</v>
      </c>
      <c r="Y32" s="23">
        <f t="shared" si="4"/>
        <v>25</v>
      </c>
      <c r="Z32" s="23">
        <f t="shared" si="5"/>
        <v>55.55555556</v>
      </c>
    </row>
    <row r="33" ht="14.25" customHeight="1">
      <c r="A33" s="24">
        <v>26.0</v>
      </c>
      <c r="B33" s="25" t="s">
        <v>42</v>
      </c>
      <c r="C33" s="38">
        <v>1.0</v>
      </c>
      <c r="D33" s="38">
        <v>2.0</v>
      </c>
      <c r="E33" s="38">
        <v>0.0</v>
      </c>
      <c r="F33" s="28">
        <v>5.0</v>
      </c>
      <c r="G33" s="28">
        <v>0.0</v>
      </c>
      <c r="H33" s="28">
        <v>0.0</v>
      </c>
      <c r="I33" s="27">
        <v>1.0</v>
      </c>
      <c r="J33" s="27">
        <v>0.0</v>
      </c>
      <c r="K33" s="27">
        <v>1.0</v>
      </c>
      <c r="L33" s="27">
        <v>2.0</v>
      </c>
      <c r="M33" s="27">
        <v>2.0</v>
      </c>
      <c r="N33" s="27">
        <v>0.0</v>
      </c>
      <c r="O33" s="27">
        <v>4.0</v>
      </c>
      <c r="P33" s="27">
        <v>0.0</v>
      </c>
      <c r="Q33" s="27">
        <v>1.0</v>
      </c>
      <c r="R33" s="27">
        <v>3.0</v>
      </c>
      <c r="S33" s="27">
        <v>0.0</v>
      </c>
      <c r="T33" s="27">
        <v>3.0</v>
      </c>
      <c r="U33" s="22">
        <f t="shared" ref="U33:W33" si="30">(C33+F33+I33+L33+O33+R33)</f>
        <v>16</v>
      </c>
      <c r="V33" s="22">
        <f t="shared" si="30"/>
        <v>4</v>
      </c>
      <c r="W33" s="22">
        <f t="shared" si="30"/>
        <v>5</v>
      </c>
      <c r="X33" s="23">
        <f t="shared" si="3"/>
        <v>72.72727273</v>
      </c>
      <c r="Y33" s="23">
        <f t="shared" si="4"/>
        <v>33.33333333</v>
      </c>
      <c r="Z33" s="23">
        <f t="shared" si="5"/>
        <v>55.55555556</v>
      </c>
    </row>
    <row r="34" ht="14.25" customHeight="1">
      <c r="A34" s="24">
        <v>27.0</v>
      </c>
      <c r="B34" s="25" t="s">
        <v>43</v>
      </c>
      <c r="C34" s="37">
        <v>2.0</v>
      </c>
      <c r="D34" s="38">
        <v>1.0</v>
      </c>
      <c r="E34" s="38">
        <v>0.0</v>
      </c>
      <c r="F34" s="27">
        <v>3.0</v>
      </c>
      <c r="G34" s="28">
        <v>0.0</v>
      </c>
      <c r="H34" s="27">
        <v>1.0</v>
      </c>
      <c r="I34" s="27">
        <v>1.0</v>
      </c>
      <c r="J34" s="27">
        <v>1.0</v>
      </c>
      <c r="K34" s="27">
        <v>1.0</v>
      </c>
      <c r="L34" s="27">
        <v>2.0</v>
      </c>
      <c r="M34" s="27">
        <v>2.0</v>
      </c>
      <c r="N34" s="27">
        <v>0.0</v>
      </c>
      <c r="O34" s="27">
        <v>3.0</v>
      </c>
      <c r="P34" s="27">
        <v>0.0</v>
      </c>
      <c r="Q34" s="27">
        <v>1.0</v>
      </c>
      <c r="R34" s="27">
        <v>2.0</v>
      </c>
      <c r="S34" s="27">
        <v>0.0</v>
      </c>
      <c r="T34" s="27">
        <v>2.0</v>
      </c>
      <c r="U34" s="22">
        <f t="shared" ref="U34:W34" si="31">(C34+F34+I34+L34+O34+R34)</f>
        <v>13</v>
      </c>
      <c r="V34" s="22">
        <f t="shared" si="31"/>
        <v>4</v>
      </c>
      <c r="W34" s="22">
        <f t="shared" si="31"/>
        <v>5</v>
      </c>
      <c r="X34" s="23">
        <f t="shared" si="3"/>
        <v>59.09090909</v>
      </c>
      <c r="Y34" s="23">
        <f t="shared" si="4"/>
        <v>33.33333333</v>
      </c>
      <c r="Z34" s="23">
        <f t="shared" si="5"/>
        <v>55.55555556</v>
      </c>
    </row>
    <row r="35" ht="14.25" customHeight="1">
      <c r="A35" s="24">
        <v>28.0</v>
      </c>
      <c r="B35" s="25" t="s">
        <v>44</v>
      </c>
      <c r="C35" s="37">
        <v>2.0</v>
      </c>
      <c r="D35" s="38">
        <v>1.0</v>
      </c>
      <c r="E35" s="38">
        <v>0.0</v>
      </c>
      <c r="F35" s="27">
        <v>3.0</v>
      </c>
      <c r="G35" s="27">
        <v>0.0</v>
      </c>
      <c r="H35" s="27">
        <v>1.0</v>
      </c>
      <c r="I35" s="27">
        <v>1.0</v>
      </c>
      <c r="J35" s="27">
        <v>0.0</v>
      </c>
      <c r="K35" s="27">
        <v>1.0</v>
      </c>
      <c r="L35" s="27">
        <v>2.0</v>
      </c>
      <c r="M35" s="27">
        <v>2.0</v>
      </c>
      <c r="N35" s="27">
        <v>0.0</v>
      </c>
      <c r="O35" s="27">
        <v>3.0</v>
      </c>
      <c r="P35" s="27">
        <v>0.0</v>
      </c>
      <c r="Q35" s="27">
        <v>1.0</v>
      </c>
      <c r="R35" s="27">
        <v>2.0</v>
      </c>
      <c r="S35" s="27">
        <v>0.0</v>
      </c>
      <c r="T35" s="27">
        <v>2.0</v>
      </c>
      <c r="U35" s="22">
        <f t="shared" ref="U35:W35" si="32">(C35+F35+I35+L35+O35+R35)</f>
        <v>13</v>
      </c>
      <c r="V35" s="22">
        <f t="shared" si="32"/>
        <v>3</v>
      </c>
      <c r="W35" s="22">
        <f t="shared" si="32"/>
        <v>5</v>
      </c>
      <c r="X35" s="23">
        <f t="shared" si="3"/>
        <v>59.09090909</v>
      </c>
      <c r="Y35" s="23">
        <f t="shared" si="4"/>
        <v>25</v>
      </c>
      <c r="Z35" s="84">
        <f t="shared" si="5"/>
        <v>55.55555556</v>
      </c>
    </row>
    <row r="36" ht="14.25" customHeight="1">
      <c r="A36" s="24">
        <v>29.0</v>
      </c>
      <c r="B36" s="25" t="s">
        <v>45</v>
      </c>
      <c r="C36" s="37">
        <v>1.0</v>
      </c>
      <c r="D36" s="37">
        <v>1.0</v>
      </c>
      <c r="E36" s="37">
        <v>0.0</v>
      </c>
      <c r="F36" s="27">
        <v>1.0</v>
      </c>
      <c r="G36" s="27">
        <v>0.0</v>
      </c>
      <c r="H36" s="27">
        <v>0.0</v>
      </c>
      <c r="I36" s="27">
        <v>1.0</v>
      </c>
      <c r="J36" s="27">
        <v>0.0</v>
      </c>
      <c r="K36" s="27">
        <v>0.0</v>
      </c>
      <c r="L36" s="27">
        <v>1.0</v>
      </c>
      <c r="M36" s="27">
        <v>2.0</v>
      </c>
      <c r="N36" s="27">
        <v>0.0</v>
      </c>
      <c r="O36" s="27">
        <v>3.0</v>
      </c>
      <c r="P36" s="27">
        <v>0.0</v>
      </c>
      <c r="Q36" s="27">
        <v>1.0</v>
      </c>
      <c r="R36" s="27">
        <v>1.0</v>
      </c>
      <c r="S36" s="27">
        <v>0.0</v>
      </c>
      <c r="T36" s="27">
        <v>1.0</v>
      </c>
      <c r="U36" s="22">
        <f t="shared" ref="U36:W36" si="33">(C36+F36+I36+L36+O36+R36)</f>
        <v>8</v>
      </c>
      <c r="V36" s="22">
        <f t="shared" si="33"/>
        <v>3</v>
      </c>
      <c r="W36" s="22">
        <f t="shared" si="33"/>
        <v>2</v>
      </c>
      <c r="X36" s="23">
        <f t="shared" si="3"/>
        <v>36.36363636</v>
      </c>
      <c r="Y36" s="23">
        <f t="shared" si="4"/>
        <v>25</v>
      </c>
      <c r="Z36" s="23">
        <f t="shared" si="5"/>
        <v>22.22222222</v>
      </c>
    </row>
    <row r="37" ht="14.25" customHeight="1">
      <c r="A37" s="85"/>
      <c r="B37" s="86" t="s">
        <v>46</v>
      </c>
      <c r="C37" s="87"/>
      <c r="D37" s="88"/>
      <c r="E37" s="88"/>
      <c r="F37" s="88"/>
      <c r="G37" s="87">
        <v>3.0</v>
      </c>
      <c r="H37" s="87">
        <v>3.0</v>
      </c>
      <c r="I37" s="87">
        <v>1.0</v>
      </c>
      <c r="J37" s="87">
        <v>1.0</v>
      </c>
      <c r="K37" s="87">
        <v>1.0</v>
      </c>
      <c r="L37" s="88"/>
      <c r="M37" s="88"/>
      <c r="N37" s="89"/>
      <c r="O37" s="88"/>
      <c r="P37" s="87">
        <v>0.0</v>
      </c>
      <c r="Q37" s="87"/>
      <c r="R37" s="88"/>
      <c r="S37" s="90">
        <v>0.0</v>
      </c>
      <c r="T37" s="88"/>
      <c r="U37" s="91">
        <f t="shared" ref="U37:W37" si="34">(C37+F37+I37+L37+O37+R37)</f>
        <v>1</v>
      </c>
      <c r="V37" s="91">
        <f t="shared" si="34"/>
        <v>4</v>
      </c>
      <c r="W37" s="91">
        <f t="shared" si="34"/>
        <v>4</v>
      </c>
      <c r="X37" s="85">
        <f t="shared" si="3"/>
        <v>4.545454545</v>
      </c>
      <c r="Y37" s="85">
        <f t="shared" si="4"/>
        <v>33.33333333</v>
      </c>
      <c r="Z37" s="85">
        <f t="shared" si="5"/>
        <v>44.44444444</v>
      </c>
    </row>
    <row r="38" ht="14.25" customHeight="1">
      <c r="A38" s="24">
        <v>30.0</v>
      </c>
      <c r="B38" s="25" t="s">
        <v>47</v>
      </c>
      <c r="C38" s="38">
        <v>2.0</v>
      </c>
      <c r="D38" s="38">
        <v>1.0</v>
      </c>
      <c r="E38" s="38">
        <v>0.0</v>
      </c>
      <c r="F38" s="28">
        <v>2.0</v>
      </c>
      <c r="G38" s="27">
        <v>0.0</v>
      </c>
      <c r="H38" s="28">
        <v>1.0</v>
      </c>
      <c r="I38" s="27">
        <v>1.0</v>
      </c>
      <c r="J38" s="27">
        <v>1.0</v>
      </c>
      <c r="K38" s="27">
        <v>1.0</v>
      </c>
      <c r="L38" s="27">
        <v>2.0</v>
      </c>
      <c r="M38" s="27">
        <v>0.0</v>
      </c>
      <c r="N38" s="27">
        <v>0.0</v>
      </c>
      <c r="O38" s="27">
        <v>3.0</v>
      </c>
      <c r="P38" s="27">
        <v>0.0</v>
      </c>
      <c r="Q38" s="27">
        <v>1.0</v>
      </c>
      <c r="R38" s="27">
        <v>2.0</v>
      </c>
      <c r="S38" s="27">
        <v>0.0</v>
      </c>
      <c r="T38" s="27">
        <v>2.0</v>
      </c>
      <c r="U38" s="22">
        <f t="shared" ref="U38:W38" si="35">(C38+F38+I38+L38+O38+R38)</f>
        <v>12</v>
      </c>
      <c r="V38" s="22">
        <f t="shared" si="35"/>
        <v>2</v>
      </c>
      <c r="W38" s="22">
        <f t="shared" si="35"/>
        <v>5</v>
      </c>
      <c r="X38" s="23">
        <f t="shared" si="3"/>
        <v>54.54545455</v>
      </c>
      <c r="Y38" s="23">
        <f t="shared" si="4"/>
        <v>16.66666667</v>
      </c>
      <c r="Z38" s="23">
        <f t="shared" si="5"/>
        <v>55.55555556</v>
      </c>
    </row>
    <row r="39" ht="14.25" customHeight="1">
      <c r="A39" s="24">
        <v>31.0</v>
      </c>
      <c r="B39" s="25" t="s">
        <v>48</v>
      </c>
      <c r="C39" s="38">
        <v>4.0</v>
      </c>
      <c r="D39" s="38">
        <v>2.0</v>
      </c>
      <c r="E39" s="38">
        <v>0.0</v>
      </c>
      <c r="F39" s="28">
        <v>4.0</v>
      </c>
      <c r="G39" s="28">
        <v>0.0</v>
      </c>
      <c r="H39" s="28">
        <v>1.0</v>
      </c>
      <c r="I39" s="27">
        <v>1.0</v>
      </c>
      <c r="J39" s="27">
        <v>1.0</v>
      </c>
      <c r="K39" s="27">
        <v>1.0</v>
      </c>
      <c r="L39" s="27">
        <v>3.0</v>
      </c>
      <c r="M39" s="27">
        <v>2.0</v>
      </c>
      <c r="N39" s="27">
        <v>0.0</v>
      </c>
      <c r="O39" s="27">
        <v>3.0</v>
      </c>
      <c r="P39" s="27">
        <v>0.0</v>
      </c>
      <c r="Q39" s="27">
        <v>1.0</v>
      </c>
      <c r="R39" s="27">
        <v>2.0</v>
      </c>
      <c r="S39" s="27">
        <v>0.0</v>
      </c>
      <c r="T39" s="27">
        <v>2.0</v>
      </c>
      <c r="U39" s="22">
        <f t="shared" ref="U39:W39" si="36">(C39+F39+I39+L39+O39+R39)</f>
        <v>17</v>
      </c>
      <c r="V39" s="22">
        <f t="shared" si="36"/>
        <v>5</v>
      </c>
      <c r="W39" s="22">
        <f t="shared" si="36"/>
        <v>5</v>
      </c>
      <c r="X39" s="23">
        <f t="shared" si="3"/>
        <v>77.27272727</v>
      </c>
      <c r="Y39" s="23">
        <f t="shared" si="4"/>
        <v>41.66666667</v>
      </c>
      <c r="Z39" s="23">
        <f t="shared" si="5"/>
        <v>55.55555556</v>
      </c>
    </row>
    <row r="40" ht="14.25" customHeight="1">
      <c r="A40" s="24">
        <v>32.0</v>
      </c>
      <c r="B40" s="25" t="s">
        <v>49</v>
      </c>
      <c r="C40" s="37">
        <v>2.0</v>
      </c>
      <c r="D40" s="37">
        <v>1.0</v>
      </c>
      <c r="E40" s="37">
        <v>0.0</v>
      </c>
      <c r="F40" s="27">
        <v>3.0</v>
      </c>
      <c r="G40" s="27">
        <v>0.0</v>
      </c>
      <c r="H40" s="27">
        <v>1.0</v>
      </c>
      <c r="I40" s="27">
        <v>1.0</v>
      </c>
      <c r="J40" s="27">
        <v>1.0</v>
      </c>
      <c r="K40" s="27">
        <v>1.0</v>
      </c>
      <c r="L40" s="27">
        <v>2.0</v>
      </c>
      <c r="M40" s="27">
        <v>0.0</v>
      </c>
      <c r="N40" s="27">
        <v>0.0</v>
      </c>
      <c r="O40" s="27">
        <v>3.0</v>
      </c>
      <c r="P40" s="27">
        <v>0.0</v>
      </c>
      <c r="Q40" s="27">
        <v>1.0</v>
      </c>
      <c r="R40" s="27">
        <v>2.0</v>
      </c>
      <c r="S40" s="27">
        <v>0.0</v>
      </c>
      <c r="T40" s="27">
        <v>2.0</v>
      </c>
      <c r="U40" s="22">
        <f t="shared" ref="U40:W40" si="37">(C40+F40+I40+L40+O40+R40)</f>
        <v>13</v>
      </c>
      <c r="V40" s="22">
        <f t="shared" si="37"/>
        <v>2</v>
      </c>
      <c r="W40" s="22">
        <f t="shared" si="37"/>
        <v>5</v>
      </c>
      <c r="X40" s="23">
        <f t="shared" si="3"/>
        <v>59.09090909</v>
      </c>
      <c r="Y40" s="23">
        <f t="shared" si="4"/>
        <v>16.66666667</v>
      </c>
      <c r="Z40" s="23">
        <f t="shared" si="5"/>
        <v>55.55555556</v>
      </c>
    </row>
    <row r="41" ht="14.25" customHeight="1">
      <c r="A41" s="24">
        <v>33.0</v>
      </c>
      <c r="B41" s="25" t="s">
        <v>50</v>
      </c>
      <c r="C41" s="38">
        <v>0.0</v>
      </c>
      <c r="D41" s="38">
        <v>1.0</v>
      </c>
      <c r="E41" s="38">
        <v>0.0</v>
      </c>
      <c r="F41" s="28">
        <v>0.0</v>
      </c>
      <c r="G41" s="28">
        <v>0.0</v>
      </c>
      <c r="H41" s="28">
        <v>0.0</v>
      </c>
      <c r="I41" s="27">
        <v>0.0</v>
      </c>
      <c r="J41" s="27">
        <v>0.0</v>
      </c>
      <c r="K41" s="27">
        <v>0.0</v>
      </c>
      <c r="L41" s="27">
        <v>0.0</v>
      </c>
      <c r="M41" s="27">
        <v>0.0</v>
      </c>
      <c r="N41" s="27">
        <v>0.0</v>
      </c>
      <c r="O41" s="27">
        <v>3.0</v>
      </c>
      <c r="P41" s="27">
        <v>0.0</v>
      </c>
      <c r="Q41" s="27">
        <v>1.0</v>
      </c>
      <c r="R41" s="27">
        <v>0.0</v>
      </c>
      <c r="S41" s="27">
        <v>0.0</v>
      </c>
      <c r="T41" s="27">
        <v>0.0</v>
      </c>
      <c r="U41" s="22">
        <f t="shared" ref="U41:W41" si="38">(C41+F41+I41+L41+O41+R41)</f>
        <v>3</v>
      </c>
      <c r="V41" s="22">
        <f t="shared" si="38"/>
        <v>1</v>
      </c>
      <c r="W41" s="22">
        <f t="shared" si="38"/>
        <v>1</v>
      </c>
      <c r="X41" s="23">
        <f t="shared" si="3"/>
        <v>13.63636364</v>
      </c>
      <c r="Y41" s="23">
        <f t="shared" si="4"/>
        <v>8.333333333</v>
      </c>
      <c r="Z41" s="23">
        <f t="shared" si="5"/>
        <v>11.11111111</v>
      </c>
    </row>
    <row r="42" ht="14.25" customHeight="1">
      <c r="A42" s="24">
        <v>34.0</v>
      </c>
      <c r="B42" s="25" t="s">
        <v>51</v>
      </c>
      <c r="C42" s="38">
        <v>3.0</v>
      </c>
      <c r="D42" s="38">
        <v>1.0</v>
      </c>
      <c r="E42" s="38">
        <v>0.0</v>
      </c>
      <c r="F42" s="28">
        <v>3.0</v>
      </c>
      <c r="G42" s="28">
        <v>0.0</v>
      </c>
      <c r="H42" s="27">
        <v>1.0</v>
      </c>
      <c r="I42" s="27">
        <v>1.0</v>
      </c>
      <c r="J42" s="27">
        <v>1.0</v>
      </c>
      <c r="K42" s="27">
        <v>1.0</v>
      </c>
      <c r="L42" s="27">
        <v>2.0</v>
      </c>
      <c r="M42" s="27">
        <v>2.0</v>
      </c>
      <c r="N42" s="27">
        <v>0.0</v>
      </c>
      <c r="O42" s="27">
        <v>3.0</v>
      </c>
      <c r="P42" s="27">
        <v>0.0</v>
      </c>
      <c r="Q42" s="27">
        <v>1.0</v>
      </c>
      <c r="R42" s="27">
        <v>2.0</v>
      </c>
      <c r="S42" s="27">
        <v>0.0</v>
      </c>
      <c r="T42" s="27">
        <v>2.0</v>
      </c>
      <c r="U42" s="22">
        <f t="shared" ref="U42:W42" si="39">(C42+F42+I42+L42+O42+R42)</f>
        <v>14</v>
      </c>
      <c r="V42" s="22">
        <f t="shared" si="39"/>
        <v>4</v>
      </c>
      <c r="W42" s="22">
        <f t="shared" si="39"/>
        <v>5</v>
      </c>
      <c r="X42" s="23">
        <f t="shared" si="3"/>
        <v>63.63636364</v>
      </c>
      <c r="Y42" s="23">
        <f t="shared" si="4"/>
        <v>33.33333333</v>
      </c>
      <c r="Z42" s="23">
        <f t="shared" si="5"/>
        <v>55.55555556</v>
      </c>
    </row>
    <row r="43" ht="14.25" customHeight="1">
      <c r="A43" s="24">
        <v>35.0</v>
      </c>
      <c r="B43" s="25" t="s">
        <v>52</v>
      </c>
      <c r="C43" s="37">
        <v>3.0</v>
      </c>
      <c r="D43" s="37">
        <v>1.0</v>
      </c>
      <c r="E43" s="37">
        <v>0.0</v>
      </c>
      <c r="F43" s="27">
        <v>3.0</v>
      </c>
      <c r="G43" s="27">
        <v>0.0</v>
      </c>
      <c r="H43" s="27">
        <v>1.0</v>
      </c>
      <c r="I43" s="27">
        <v>1.0</v>
      </c>
      <c r="J43" s="27">
        <v>1.0</v>
      </c>
      <c r="K43" s="27">
        <v>1.0</v>
      </c>
      <c r="L43" s="27">
        <v>2.0</v>
      </c>
      <c r="M43" s="27">
        <v>2.0</v>
      </c>
      <c r="N43" s="27">
        <v>0.0</v>
      </c>
      <c r="O43" s="27">
        <v>3.0</v>
      </c>
      <c r="P43" s="27">
        <v>0.0</v>
      </c>
      <c r="Q43" s="27">
        <v>0.0</v>
      </c>
      <c r="R43" s="27">
        <v>2.0</v>
      </c>
      <c r="S43" s="27">
        <v>0.0</v>
      </c>
      <c r="T43" s="27">
        <v>2.0</v>
      </c>
      <c r="U43" s="22">
        <f t="shared" ref="U43:W43" si="40">(C43+F43+I43+L43+O43+R43)</f>
        <v>14</v>
      </c>
      <c r="V43" s="22">
        <f t="shared" si="40"/>
        <v>4</v>
      </c>
      <c r="W43" s="22">
        <f t="shared" si="40"/>
        <v>4</v>
      </c>
      <c r="X43" s="23">
        <f t="shared" si="3"/>
        <v>63.63636364</v>
      </c>
      <c r="Y43" s="23">
        <f t="shared" si="4"/>
        <v>33.33333333</v>
      </c>
      <c r="Z43" s="23">
        <f t="shared" si="5"/>
        <v>44.44444444</v>
      </c>
    </row>
    <row r="44" ht="14.25" customHeight="1">
      <c r="A44" s="24">
        <v>36.0</v>
      </c>
      <c r="B44" s="25" t="s">
        <v>53</v>
      </c>
      <c r="C44" s="37">
        <v>3.0</v>
      </c>
      <c r="D44" s="37">
        <v>1.0</v>
      </c>
      <c r="E44" s="37">
        <v>0.0</v>
      </c>
      <c r="F44" s="27">
        <v>1.0</v>
      </c>
      <c r="G44" s="27">
        <v>0.0</v>
      </c>
      <c r="H44" s="27">
        <v>1.0</v>
      </c>
      <c r="I44" s="27">
        <v>1.0</v>
      </c>
      <c r="J44" s="27">
        <v>1.0</v>
      </c>
      <c r="K44" s="27">
        <v>1.0</v>
      </c>
      <c r="L44" s="27">
        <v>2.0</v>
      </c>
      <c r="M44" s="27">
        <v>2.0</v>
      </c>
      <c r="N44" s="27">
        <v>0.0</v>
      </c>
      <c r="O44" s="27">
        <v>3.0</v>
      </c>
      <c r="P44" s="27">
        <v>0.0</v>
      </c>
      <c r="Q44" s="27">
        <v>1.0</v>
      </c>
      <c r="R44" s="27">
        <v>2.0</v>
      </c>
      <c r="S44" s="27">
        <v>0.0</v>
      </c>
      <c r="T44" s="27">
        <v>2.0</v>
      </c>
      <c r="U44" s="22">
        <f t="shared" ref="U44:W44" si="41">(C44+F44+I44+L44+O44+R44)</f>
        <v>12</v>
      </c>
      <c r="V44" s="22">
        <f t="shared" si="41"/>
        <v>4</v>
      </c>
      <c r="W44" s="22">
        <f t="shared" si="41"/>
        <v>5</v>
      </c>
      <c r="X44" s="23">
        <f t="shared" si="3"/>
        <v>54.54545455</v>
      </c>
      <c r="Y44" s="23">
        <f t="shared" si="4"/>
        <v>33.33333333</v>
      </c>
      <c r="Z44" s="23">
        <f t="shared" si="5"/>
        <v>55.55555556</v>
      </c>
    </row>
    <row r="45" ht="14.25" customHeight="1">
      <c r="A45" s="24">
        <v>37.0</v>
      </c>
      <c r="B45" s="25" t="s">
        <v>54</v>
      </c>
      <c r="C45" s="47">
        <v>1.0</v>
      </c>
      <c r="D45" s="47">
        <v>1.0</v>
      </c>
      <c r="E45" s="47">
        <v>0.0</v>
      </c>
      <c r="F45" s="48">
        <v>5.0</v>
      </c>
      <c r="G45" s="48">
        <v>0.0</v>
      </c>
      <c r="H45" s="49">
        <v>0.0</v>
      </c>
      <c r="I45" s="49">
        <v>1.0</v>
      </c>
      <c r="J45" s="49">
        <v>0.0</v>
      </c>
      <c r="K45" s="49">
        <v>0.0</v>
      </c>
      <c r="L45" s="49">
        <v>1.0</v>
      </c>
      <c r="M45" s="49">
        <v>0.0</v>
      </c>
      <c r="N45" s="27">
        <v>0.0</v>
      </c>
      <c r="O45" s="49">
        <v>3.0</v>
      </c>
      <c r="P45" s="49">
        <v>0.0</v>
      </c>
      <c r="Q45" s="49">
        <v>1.0</v>
      </c>
      <c r="R45" s="49">
        <v>1.0</v>
      </c>
      <c r="S45" s="27">
        <v>0.0</v>
      </c>
      <c r="T45" s="49">
        <v>1.0</v>
      </c>
      <c r="U45" s="22">
        <f t="shared" ref="U45:W45" si="42">(C45+F45+I45+L45+O45+R45)</f>
        <v>12</v>
      </c>
      <c r="V45" s="22">
        <f t="shared" si="42"/>
        <v>1</v>
      </c>
      <c r="W45" s="22">
        <f t="shared" si="42"/>
        <v>2</v>
      </c>
      <c r="X45" s="23">
        <f t="shared" si="3"/>
        <v>54.54545455</v>
      </c>
      <c r="Y45" s="23">
        <f t="shared" si="4"/>
        <v>8.333333333</v>
      </c>
      <c r="Z45" s="23">
        <f t="shared" si="5"/>
        <v>22.22222222</v>
      </c>
    </row>
    <row r="46" ht="14.25" customHeight="1">
      <c r="A46" s="24">
        <v>38.0</v>
      </c>
      <c r="B46" s="25" t="s">
        <v>55</v>
      </c>
      <c r="C46" s="27">
        <v>4.0</v>
      </c>
      <c r="D46" s="27">
        <v>2.0</v>
      </c>
      <c r="E46" s="27">
        <v>0.0</v>
      </c>
      <c r="F46" s="27">
        <v>3.0</v>
      </c>
      <c r="G46" s="27">
        <v>1.0</v>
      </c>
      <c r="H46" s="27">
        <v>1.0</v>
      </c>
      <c r="I46" s="27">
        <v>1.0</v>
      </c>
      <c r="J46" s="27">
        <v>1.0</v>
      </c>
      <c r="K46" s="27">
        <v>1.0</v>
      </c>
      <c r="L46" s="27">
        <v>3.0</v>
      </c>
      <c r="M46" s="27">
        <v>4.0</v>
      </c>
      <c r="N46" s="27">
        <v>0.0</v>
      </c>
      <c r="O46" s="27">
        <v>3.0</v>
      </c>
      <c r="P46" s="27">
        <v>0.0</v>
      </c>
      <c r="Q46" s="27">
        <v>0.0</v>
      </c>
      <c r="R46" s="27">
        <v>2.0</v>
      </c>
      <c r="S46" s="27">
        <v>0.0</v>
      </c>
      <c r="T46" s="27">
        <v>2.0</v>
      </c>
      <c r="U46" s="22">
        <f t="shared" ref="U46:W46" si="43">(C46+F46+I46+L46+O46+R46)</f>
        <v>16</v>
      </c>
      <c r="V46" s="22">
        <f t="shared" si="43"/>
        <v>8</v>
      </c>
      <c r="W46" s="22">
        <f t="shared" si="43"/>
        <v>4</v>
      </c>
      <c r="X46" s="23">
        <f t="shared" si="3"/>
        <v>72.72727273</v>
      </c>
      <c r="Y46" s="23">
        <f t="shared" si="4"/>
        <v>66.66666667</v>
      </c>
      <c r="Z46" s="23">
        <f t="shared" si="5"/>
        <v>44.44444444</v>
      </c>
    </row>
    <row r="47" ht="14.25" customHeight="1">
      <c r="A47" s="24">
        <v>39.0</v>
      </c>
      <c r="B47" s="25" t="s">
        <v>56</v>
      </c>
      <c r="C47" s="27">
        <v>3.0</v>
      </c>
      <c r="D47" s="27">
        <v>1.0</v>
      </c>
      <c r="E47" s="27">
        <v>0.0</v>
      </c>
      <c r="F47" s="27">
        <v>3.0</v>
      </c>
      <c r="G47" s="27">
        <v>0.0</v>
      </c>
      <c r="H47" s="27">
        <v>1.0</v>
      </c>
      <c r="I47" s="27">
        <v>1.0</v>
      </c>
      <c r="J47" s="27">
        <v>1.0</v>
      </c>
      <c r="K47" s="27">
        <v>1.0</v>
      </c>
      <c r="L47" s="27">
        <v>2.0</v>
      </c>
      <c r="M47" s="27">
        <v>2.0</v>
      </c>
      <c r="N47" s="27">
        <v>0.0</v>
      </c>
      <c r="O47" s="27">
        <v>3.0</v>
      </c>
      <c r="P47" s="27">
        <v>0.0</v>
      </c>
      <c r="Q47" s="27">
        <v>1.0</v>
      </c>
      <c r="R47" s="27">
        <v>2.0</v>
      </c>
      <c r="S47" s="27">
        <v>0.0</v>
      </c>
      <c r="T47" s="27">
        <v>2.0</v>
      </c>
      <c r="U47" s="22">
        <f t="shared" ref="U47:W47" si="44">(C47+F47+I47+L47+O47+R47)</f>
        <v>14</v>
      </c>
      <c r="V47" s="22">
        <f t="shared" si="44"/>
        <v>4</v>
      </c>
      <c r="W47" s="22">
        <f t="shared" si="44"/>
        <v>5</v>
      </c>
      <c r="X47" s="23">
        <f t="shared" si="3"/>
        <v>63.63636364</v>
      </c>
      <c r="Y47" s="23">
        <f t="shared" si="4"/>
        <v>33.33333333</v>
      </c>
      <c r="Z47" s="23">
        <f t="shared" si="5"/>
        <v>55.55555556</v>
      </c>
    </row>
    <row r="48" ht="14.25" customHeight="1">
      <c r="A48" s="24">
        <v>40.0</v>
      </c>
      <c r="B48" s="25" t="s">
        <v>57</v>
      </c>
      <c r="C48" s="52">
        <v>3.0</v>
      </c>
      <c r="D48" s="52">
        <v>1.0</v>
      </c>
      <c r="E48" s="52">
        <v>0.0</v>
      </c>
      <c r="F48" s="52">
        <v>3.0</v>
      </c>
      <c r="G48" s="52">
        <v>0.0</v>
      </c>
      <c r="H48" s="52">
        <v>1.0</v>
      </c>
      <c r="I48" s="52">
        <v>1.0</v>
      </c>
      <c r="J48" s="52">
        <v>1.0</v>
      </c>
      <c r="K48" s="52">
        <v>1.0</v>
      </c>
      <c r="L48" s="27">
        <v>2.0</v>
      </c>
      <c r="M48" s="52">
        <v>2.0</v>
      </c>
      <c r="N48" s="27">
        <v>0.0</v>
      </c>
      <c r="O48" s="52">
        <v>3.0</v>
      </c>
      <c r="P48" s="52">
        <v>0.0</v>
      </c>
      <c r="Q48" s="52">
        <v>1.0</v>
      </c>
      <c r="R48" s="52">
        <v>2.0</v>
      </c>
      <c r="S48" s="27">
        <v>0.0</v>
      </c>
      <c r="T48" s="52">
        <v>2.0</v>
      </c>
      <c r="U48" s="22">
        <f t="shared" ref="U48:W48" si="45">(C48+F48+I48+L48+O48+R48)</f>
        <v>14</v>
      </c>
      <c r="V48" s="22">
        <f t="shared" si="45"/>
        <v>4</v>
      </c>
      <c r="W48" s="22">
        <f t="shared" si="45"/>
        <v>5</v>
      </c>
      <c r="X48" s="23">
        <f t="shared" si="3"/>
        <v>63.63636364</v>
      </c>
      <c r="Y48" s="23">
        <f t="shared" si="4"/>
        <v>33.33333333</v>
      </c>
      <c r="Z48" s="23">
        <f t="shared" si="5"/>
        <v>55.55555556</v>
      </c>
    </row>
    <row r="49" ht="14.25" customHeight="1">
      <c r="A49" s="24">
        <v>41.0</v>
      </c>
      <c r="B49" s="25" t="s">
        <v>58</v>
      </c>
      <c r="C49" s="52">
        <v>2.0</v>
      </c>
      <c r="D49" s="52">
        <v>1.0</v>
      </c>
      <c r="E49" s="52">
        <v>0.0</v>
      </c>
      <c r="F49" s="52">
        <v>3.0</v>
      </c>
      <c r="G49" s="52">
        <v>0.0</v>
      </c>
      <c r="H49" s="52">
        <v>1.0</v>
      </c>
      <c r="I49" s="52">
        <v>1.0</v>
      </c>
      <c r="J49" s="52">
        <v>1.0</v>
      </c>
      <c r="K49" s="52">
        <v>1.0</v>
      </c>
      <c r="L49" s="27">
        <v>2.0</v>
      </c>
      <c r="M49" s="52">
        <v>0.0</v>
      </c>
      <c r="N49" s="27">
        <v>0.0</v>
      </c>
      <c r="O49" s="52">
        <v>3.0</v>
      </c>
      <c r="P49" s="52">
        <v>0.0</v>
      </c>
      <c r="Q49" s="52">
        <v>1.0</v>
      </c>
      <c r="R49" s="52">
        <v>2.0</v>
      </c>
      <c r="S49" s="27">
        <v>0.0</v>
      </c>
      <c r="T49" s="52">
        <v>2.0</v>
      </c>
      <c r="U49" s="22">
        <f t="shared" ref="U49:W49" si="46">(C49+F49+I49+L49+O49+R49)</f>
        <v>13</v>
      </c>
      <c r="V49" s="22">
        <f t="shared" si="46"/>
        <v>2</v>
      </c>
      <c r="W49" s="22">
        <f t="shared" si="46"/>
        <v>5</v>
      </c>
      <c r="X49" s="23">
        <f t="shared" si="3"/>
        <v>59.09090909</v>
      </c>
      <c r="Y49" s="23">
        <f t="shared" si="4"/>
        <v>16.66666667</v>
      </c>
      <c r="Z49" s="23">
        <f t="shared" si="5"/>
        <v>55.55555556</v>
      </c>
    </row>
    <row r="50" ht="14.25" customHeight="1">
      <c r="A50" s="24">
        <v>42.0</v>
      </c>
      <c r="B50" s="25" t="s">
        <v>59</v>
      </c>
      <c r="C50" s="52">
        <v>2.0</v>
      </c>
      <c r="D50" s="52">
        <v>1.0</v>
      </c>
      <c r="E50" s="52">
        <v>0.0</v>
      </c>
      <c r="F50" s="52">
        <v>5.0</v>
      </c>
      <c r="G50" s="52">
        <v>0.0</v>
      </c>
      <c r="H50" s="52">
        <v>1.0</v>
      </c>
      <c r="I50" s="52">
        <v>1.0</v>
      </c>
      <c r="J50" s="52">
        <v>1.0</v>
      </c>
      <c r="K50" s="52">
        <v>1.0</v>
      </c>
      <c r="L50" s="27">
        <v>2.0</v>
      </c>
      <c r="M50" s="52">
        <v>0.0</v>
      </c>
      <c r="N50" s="27">
        <v>0.0</v>
      </c>
      <c r="O50" s="52">
        <v>3.0</v>
      </c>
      <c r="P50" s="52">
        <v>0.0</v>
      </c>
      <c r="Q50" s="52">
        <v>1.0</v>
      </c>
      <c r="R50" s="52">
        <v>2.0</v>
      </c>
      <c r="S50" s="27">
        <v>0.0</v>
      </c>
      <c r="T50" s="52">
        <v>2.0</v>
      </c>
      <c r="U50" s="22">
        <f t="shared" ref="U50:W50" si="47">(C50+F50+I50+L50+O50+R50)</f>
        <v>15</v>
      </c>
      <c r="V50" s="22">
        <f t="shared" si="47"/>
        <v>2</v>
      </c>
      <c r="W50" s="22">
        <f t="shared" si="47"/>
        <v>5</v>
      </c>
      <c r="X50" s="23">
        <f t="shared" si="3"/>
        <v>68.18181818</v>
      </c>
      <c r="Y50" s="23">
        <f t="shared" si="4"/>
        <v>16.66666667</v>
      </c>
      <c r="Z50" s="23">
        <f t="shared" si="5"/>
        <v>55.55555556</v>
      </c>
    </row>
    <row r="51" ht="14.25" customHeight="1">
      <c r="A51" s="24">
        <v>43.0</v>
      </c>
      <c r="B51" s="25" t="s">
        <v>60</v>
      </c>
      <c r="C51" s="52">
        <v>1.0</v>
      </c>
      <c r="D51" s="52">
        <v>2.0</v>
      </c>
      <c r="E51" s="52">
        <v>0.0</v>
      </c>
      <c r="F51" s="52">
        <v>3.0</v>
      </c>
      <c r="G51" s="52">
        <v>0.0</v>
      </c>
      <c r="H51" s="52">
        <v>0.0</v>
      </c>
      <c r="I51" s="52">
        <v>1.0</v>
      </c>
      <c r="J51" s="52">
        <v>1.0</v>
      </c>
      <c r="K51" s="52">
        <v>1.0</v>
      </c>
      <c r="L51" s="27">
        <v>2.0</v>
      </c>
      <c r="M51" s="52">
        <v>2.0</v>
      </c>
      <c r="N51" s="27">
        <v>0.0</v>
      </c>
      <c r="O51" s="52">
        <v>4.0</v>
      </c>
      <c r="P51" s="52">
        <v>0.0</v>
      </c>
      <c r="Q51" s="52">
        <v>1.0</v>
      </c>
      <c r="R51" s="52">
        <v>3.0</v>
      </c>
      <c r="S51" s="27">
        <v>0.0</v>
      </c>
      <c r="T51" s="52">
        <v>3.0</v>
      </c>
      <c r="U51" s="22">
        <f t="shared" ref="U51:W51" si="48">(C51+F51+I51+L51+O51+R51)</f>
        <v>14</v>
      </c>
      <c r="V51" s="22">
        <f t="shared" si="48"/>
        <v>5</v>
      </c>
      <c r="W51" s="22">
        <f t="shared" si="48"/>
        <v>5</v>
      </c>
      <c r="X51" s="23">
        <f t="shared" si="3"/>
        <v>63.63636364</v>
      </c>
      <c r="Y51" s="23">
        <f t="shared" si="4"/>
        <v>41.66666667</v>
      </c>
      <c r="Z51" s="23">
        <f t="shared" si="5"/>
        <v>55.55555556</v>
      </c>
    </row>
    <row r="52" ht="14.25" customHeight="1">
      <c r="A52" s="24">
        <v>44.0</v>
      </c>
      <c r="B52" s="25" t="s">
        <v>61</v>
      </c>
      <c r="C52" s="52">
        <v>3.0</v>
      </c>
      <c r="D52" s="52">
        <v>1.0</v>
      </c>
      <c r="E52" s="52">
        <v>0.0</v>
      </c>
      <c r="F52" s="52">
        <v>3.0</v>
      </c>
      <c r="G52" s="52">
        <v>0.0</v>
      </c>
      <c r="H52" s="52">
        <v>1.0</v>
      </c>
      <c r="I52" s="52">
        <v>1.0</v>
      </c>
      <c r="J52" s="52">
        <v>1.0</v>
      </c>
      <c r="K52" s="52">
        <v>1.0</v>
      </c>
      <c r="L52" s="27">
        <v>2.0</v>
      </c>
      <c r="M52" s="52">
        <v>2.0</v>
      </c>
      <c r="N52" s="27">
        <v>0.0</v>
      </c>
      <c r="O52" s="52">
        <v>3.0</v>
      </c>
      <c r="P52" s="52">
        <v>0.0</v>
      </c>
      <c r="Q52" s="52">
        <v>1.0</v>
      </c>
      <c r="R52" s="52">
        <v>2.0</v>
      </c>
      <c r="S52" s="27">
        <v>0.0</v>
      </c>
      <c r="T52" s="52">
        <v>2.0</v>
      </c>
      <c r="U52" s="22">
        <f t="shared" ref="U52:W52" si="49">(C52+F52+I52+L52+O52+R52)</f>
        <v>14</v>
      </c>
      <c r="V52" s="22">
        <f t="shared" si="49"/>
        <v>4</v>
      </c>
      <c r="W52" s="22">
        <f t="shared" si="49"/>
        <v>5</v>
      </c>
      <c r="X52" s="23">
        <f t="shared" si="3"/>
        <v>63.63636364</v>
      </c>
      <c r="Y52" s="23">
        <f t="shared" si="4"/>
        <v>33.33333333</v>
      </c>
      <c r="Z52" s="23">
        <f t="shared" si="5"/>
        <v>55.55555556</v>
      </c>
    </row>
    <row r="53" ht="14.25" customHeight="1">
      <c r="A53" s="24">
        <v>45.0</v>
      </c>
      <c r="B53" s="25" t="s">
        <v>62</v>
      </c>
      <c r="C53" s="52">
        <v>3.0</v>
      </c>
      <c r="D53" s="52">
        <v>1.0</v>
      </c>
      <c r="E53" s="52">
        <v>0.0</v>
      </c>
      <c r="F53" s="52">
        <v>3.0</v>
      </c>
      <c r="G53" s="52">
        <v>0.0</v>
      </c>
      <c r="H53" s="52">
        <v>1.0</v>
      </c>
      <c r="I53" s="52">
        <v>1.0</v>
      </c>
      <c r="J53" s="52">
        <v>1.0</v>
      </c>
      <c r="K53" s="52">
        <v>1.0</v>
      </c>
      <c r="L53" s="27">
        <v>2.0</v>
      </c>
      <c r="M53" s="52">
        <v>2.0</v>
      </c>
      <c r="N53" s="27">
        <v>0.0</v>
      </c>
      <c r="O53" s="52">
        <v>3.0</v>
      </c>
      <c r="P53" s="52">
        <v>0.0</v>
      </c>
      <c r="Q53" s="52">
        <v>1.0</v>
      </c>
      <c r="R53" s="52">
        <v>2.0</v>
      </c>
      <c r="S53" s="27">
        <v>0.0</v>
      </c>
      <c r="T53" s="52">
        <v>2.0</v>
      </c>
      <c r="U53" s="22">
        <f t="shared" ref="U53:W53" si="50">(C53+F53+I53+L53+O53+R53)</f>
        <v>14</v>
      </c>
      <c r="V53" s="22">
        <f t="shared" si="50"/>
        <v>4</v>
      </c>
      <c r="W53" s="22">
        <f t="shared" si="50"/>
        <v>5</v>
      </c>
      <c r="X53" s="23">
        <f t="shared" si="3"/>
        <v>63.63636364</v>
      </c>
      <c r="Y53" s="23">
        <f t="shared" si="4"/>
        <v>33.33333333</v>
      </c>
      <c r="Z53" s="23">
        <f t="shared" si="5"/>
        <v>55.55555556</v>
      </c>
    </row>
    <row r="54" ht="14.25" customHeight="1">
      <c r="A54" s="24">
        <v>46.0</v>
      </c>
      <c r="B54" s="25" t="s">
        <v>63</v>
      </c>
      <c r="C54" s="52">
        <v>2.0</v>
      </c>
      <c r="D54" s="52">
        <v>1.0</v>
      </c>
      <c r="E54" s="52">
        <v>0.0</v>
      </c>
      <c r="F54" s="52">
        <v>5.0</v>
      </c>
      <c r="G54" s="52">
        <v>0.0</v>
      </c>
      <c r="H54" s="52">
        <v>1.0</v>
      </c>
      <c r="I54" s="52">
        <v>1.0</v>
      </c>
      <c r="J54" s="52">
        <v>1.0</v>
      </c>
      <c r="K54" s="52">
        <v>1.0</v>
      </c>
      <c r="L54" s="27">
        <v>2.0</v>
      </c>
      <c r="M54" s="52">
        <v>0.0</v>
      </c>
      <c r="N54" s="27">
        <v>0.0</v>
      </c>
      <c r="O54" s="52">
        <v>3.0</v>
      </c>
      <c r="P54" s="52">
        <v>0.0</v>
      </c>
      <c r="Q54" s="52">
        <v>1.0</v>
      </c>
      <c r="R54" s="52">
        <v>2.0</v>
      </c>
      <c r="S54" s="27">
        <v>0.0</v>
      </c>
      <c r="T54" s="52">
        <v>2.0</v>
      </c>
      <c r="U54" s="22">
        <f t="shared" ref="U54:W54" si="51">(C54+F54+I54+L54+O54+R54)</f>
        <v>15</v>
      </c>
      <c r="V54" s="22">
        <f t="shared" si="51"/>
        <v>2</v>
      </c>
      <c r="W54" s="22">
        <f t="shared" si="51"/>
        <v>5</v>
      </c>
      <c r="X54" s="23">
        <f t="shared" si="3"/>
        <v>68.18181818</v>
      </c>
      <c r="Y54" s="23">
        <f t="shared" si="4"/>
        <v>16.66666667</v>
      </c>
      <c r="Z54" s="23">
        <f t="shared" si="5"/>
        <v>55.55555556</v>
      </c>
    </row>
    <row r="55" ht="14.25" customHeight="1">
      <c r="A55" s="24">
        <v>47.0</v>
      </c>
      <c r="B55" s="25" t="s">
        <v>64</v>
      </c>
      <c r="C55" s="52">
        <v>2.0</v>
      </c>
      <c r="D55" s="52">
        <v>2.0</v>
      </c>
      <c r="E55" s="52">
        <v>0.0</v>
      </c>
      <c r="F55" s="52">
        <v>3.0</v>
      </c>
      <c r="G55" s="52">
        <v>0.0</v>
      </c>
      <c r="H55" s="52">
        <v>1.0</v>
      </c>
      <c r="I55" s="52">
        <v>1.0</v>
      </c>
      <c r="J55" s="52">
        <v>1.0</v>
      </c>
      <c r="K55" s="52">
        <v>1.0</v>
      </c>
      <c r="L55" s="27">
        <v>2.0</v>
      </c>
      <c r="M55" s="52">
        <v>2.0</v>
      </c>
      <c r="N55" s="27">
        <v>0.0</v>
      </c>
      <c r="O55" s="52">
        <v>4.0</v>
      </c>
      <c r="P55" s="52">
        <v>0.0</v>
      </c>
      <c r="Q55" s="52">
        <v>1.0</v>
      </c>
      <c r="R55" s="52">
        <v>3.0</v>
      </c>
      <c r="S55" s="27">
        <v>0.0</v>
      </c>
      <c r="T55" s="52">
        <v>3.0</v>
      </c>
      <c r="U55" s="22">
        <f t="shared" ref="U55:W55" si="52">(C55+F55+I55+L55+O55+R55)</f>
        <v>15</v>
      </c>
      <c r="V55" s="22">
        <f t="shared" si="52"/>
        <v>5</v>
      </c>
      <c r="W55" s="22">
        <f t="shared" si="52"/>
        <v>6</v>
      </c>
      <c r="X55" s="23">
        <f t="shared" si="3"/>
        <v>68.18181818</v>
      </c>
      <c r="Y55" s="23">
        <f t="shared" si="4"/>
        <v>41.66666667</v>
      </c>
      <c r="Z55" s="23">
        <f t="shared" si="5"/>
        <v>66.66666667</v>
      </c>
    </row>
    <row r="56" ht="14.25" customHeight="1">
      <c r="A56" s="24">
        <v>48.0</v>
      </c>
      <c r="B56" s="25" t="s">
        <v>65</v>
      </c>
      <c r="C56" s="52">
        <v>1.0</v>
      </c>
      <c r="D56" s="52">
        <v>1.0</v>
      </c>
      <c r="E56" s="52">
        <v>0.0</v>
      </c>
      <c r="F56" s="52">
        <v>2.0</v>
      </c>
      <c r="G56" s="52">
        <v>0.0</v>
      </c>
      <c r="H56" s="52">
        <v>0.0</v>
      </c>
      <c r="I56" s="52">
        <v>1.0</v>
      </c>
      <c r="J56" s="52">
        <v>1.0</v>
      </c>
      <c r="K56" s="52">
        <v>0.0</v>
      </c>
      <c r="L56" s="27">
        <v>2.0</v>
      </c>
      <c r="M56" s="52">
        <v>0.0</v>
      </c>
      <c r="N56" s="27">
        <v>0.0</v>
      </c>
      <c r="O56" s="52">
        <v>3.0</v>
      </c>
      <c r="P56" s="52">
        <v>0.0</v>
      </c>
      <c r="Q56" s="52">
        <v>1.0</v>
      </c>
      <c r="R56" s="52">
        <v>2.0</v>
      </c>
      <c r="S56" s="27">
        <v>0.0</v>
      </c>
      <c r="T56" s="52">
        <v>2.0</v>
      </c>
      <c r="U56" s="22">
        <f t="shared" ref="U56:W56" si="53">(C56+F56+I56+L56+O56+R56)</f>
        <v>11</v>
      </c>
      <c r="V56" s="22">
        <f t="shared" si="53"/>
        <v>2</v>
      </c>
      <c r="W56" s="22">
        <f t="shared" si="53"/>
        <v>3</v>
      </c>
      <c r="X56" s="23">
        <f t="shared" si="3"/>
        <v>50</v>
      </c>
      <c r="Y56" s="23">
        <f t="shared" si="4"/>
        <v>16.66666667</v>
      </c>
      <c r="Z56" s="23">
        <f t="shared" si="5"/>
        <v>33.33333333</v>
      </c>
    </row>
    <row r="57" ht="14.25" customHeight="1">
      <c r="A57" s="24">
        <v>49.0</v>
      </c>
      <c r="B57" s="25" t="s">
        <v>66</v>
      </c>
      <c r="C57" s="52">
        <v>4.0</v>
      </c>
      <c r="D57" s="52">
        <v>1.0</v>
      </c>
      <c r="E57" s="52">
        <v>0.0</v>
      </c>
      <c r="F57" s="52">
        <v>3.0</v>
      </c>
      <c r="G57" s="52">
        <v>0.0</v>
      </c>
      <c r="H57" s="52">
        <v>1.0</v>
      </c>
      <c r="I57" s="52">
        <v>1.0</v>
      </c>
      <c r="J57" s="52">
        <v>1.0</v>
      </c>
      <c r="K57" s="52">
        <v>1.0</v>
      </c>
      <c r="L57" s="27">
        <v>2.0</v>
      </c>
      <c r="M57" s="52">
        <v>2.0</v>
      </c>
      <c r="N57" s="27">
        <v>0.0</v>
      </c>
      <c r="O57" s="52">
        <v>3.0</v>
      </c>
      <c r="P57" s="52">
        <v>0.0</v>
      </c>
      <c r="Q57" s="52">
        <v>1.0</v>
      </c>
      <c r="R57" s="52">
        <v>2.0</v>
      </c>
      <c r="S57" s="27">
        <v>0.0</v>
      </c>
      <c r="T57" s="52">
        <v>2.0</v>
      </c>
      <c r="U57" s="22">
        <f t="shared" ref="U57:W57" si="54">(C57+F57+I57+L57+O57+R57)</f>
        <v>15</v>
      </c>
      <c r="V57" s="22">
        <f t="shared" si="54"/>
        <v>4</v>
      </c>
      <c r="W57" s="22">
        <f t="shared" si="54"/>
        <v>5</v>
      </c>
      <c r="X57" s="23">
        <f t="shared" si="3"/>
        <v>68.18181818</v>
      </c>
      <c r="Y57" s="23">
        <f t="shared" si="4"/>
        <v>33.33333333</v>
      </c>
      <c r="Z57" s="23">
        <f t="shared" si="5"/>
        <v>55.55555556</v>
      </c>
    </row>
    <row r="58" ht="14.25" customHeight="1">
      <c r="A58" s="24">
        <v>50.0</v>
      </c>
      <c r="B58" s="25" t="s">
        <v>67</v>
      </c>
      <c r="C58" s="52">
        <v>4.0</v>
      </c>
      <c r="D58" s="52">
        <v>1.0</v>
      </c>
      <c r="E58" s="52">
        <v>0.0</v>
      </c>
      <c r="F58" s="52">
        <v>3.0</v>
      </c>
      <c r="G58" s="52">
        <v>0.0</v>
      </c>
      <c r="H58" s="52">
        <v>1.0</v>
      </c>
      <c r="I58" s="52">
        <v>1.0</v>
      </c>
      <c r="J58" s="52">
        <v>1.0</v>
      </c>
      <c r="K58" s="52">
        <v>1.0</v>
      </c>
      <c r="L58" s="27">
        <v>2.0</v>
      </c>
      <c r="M58" s="52">
        <v>2.0</v>
      </c>
      <c r="N58" s="27">
        <v>0.0</v>
      </c>
      <c r="O58" s="52">
        <v>3.0</v>
      </c>
      <c r="P58" s="52">
        <v>0.0</v>
      </c>
      <c r="Q58" s="52">
        <v>1.0</v>
      </c>
      <c r="R58" s="52">
        <v>2.0</v>
      </c>
      <c r="S58" s="27">
        <v>0.0</v>
      </c>
      <c r="T58" s="52">
        <v>2.0</v>
      </c>
      <c r="U58" s="22">
        <f t="shared" ref="U58:W58" si="55">(C58+F58+I58+L58+O58+R58)</f>
        <v>15</v>
      </c>
      <c r="V58" s="22">
        <f t="shared" si="55"/>
        <v>4</v>
      </c>
      <c r="W58" s="22">
        <f t="shared" si="55"/>
        <v>5</v>
      </c>
      <c r="X58" s="23">
        <f t="shared" si="3"/>
        <v>68.18181818</v>
      </c>
      <c r="Y58" s="23">
        <f t="shared" si="4"/>
        <v>33.33333333</v>
      </c>
      <c r="Z58" s="23">
        <f t="shared" si="5"/>
        <v>55.55555556</v>
      </c>
    </row>
    <row r="59" ht="14.25" customHeight="1">
      <c r="A59" s="24">
        <v>51.0</v>
      </c>
      <c r="B59" s="25" t="s">
        <v>68</v>
      </c>
      <c r="C59" s="52">
        <v>4.0</v>
      </c>
      <c r="D59" s="52">
        <v>1.0</v>
      </c>
      <c r="E59" s="52">
        <v>0.0</v>
      </c>
      <c r="F59" s="52">
        <v>4.0</v>
      </c>
      <c r="G59" s="52">
        <v>0.0</v>
      </c>
      <c r="H59" s="52">
        <v>1.0</v>
      </c>
      <c r="I59" s="52">
        <v>1.0</v>
      </c>
      <c r="J59" s="52">
        <v>1.0</v>
      </c>
      <c r="K59" s="52">
        <v>1.0</v>
      </c>
      <c r="L59" s="27">
        <v>2.0</v>
      </c>
      <c r="M59" s="52">
        <v>2.0</v>
      </c>
      <c r="N59" s="27">
        <v>0.0</v>
      </c>
      <c r="O59" s="52">
        <v>3.0</v>
      </c>
      <c r="P59" s="52">
        <v>0.0</v>
      </c>
      <c r="Q59" s="52">
        <v>1.0</v>
      </c>
      <c r="R59" s="52">
        <v>2.0</v>
      </c>
      <c r="S59" s="27">
        <v>0.0</v>
      </c>
      <c r="T59" s="52">
        <v>2.0</v>
      </c>
      <c r="U59" s="22">
        <f t="shared" ref="U59:W59" si="56">(C59+F59+I59+L59+O59+R59)</f>
        <v>16</v>
      </c>
      <c r="V59" s="22">
        <f t="shared" si="56"/>
        <v>4</v>
      </c>
      <c r="W59" s="22">
        <f t="shared" si="56"/>
        <v>5</v>
      </c>
      <c r="X59" s="23">
        <f t="shared" si="3"/>
        <v>72.72727273</v>
      </c>
      <c r="Y59" s="23">
        <f t="shared" si="4"/>
        <v>33.33333333</v>
      </c>
      <c r="Z59" s="23">
        <f t="shared" si="5"/>
        <v>55.55555556</v>
      </c>
    </row>
    <row r="60" ht="14.25" customHeight="1">
      <c r="A60" s="24">
        <v>52.0</v>
      </c>
      <c r="B60" s="25" t="s">
        <v>69</v>
      </c>
      <c r="C60" s="52">
        <v>2.0</v>
      </c>
      <c r="D60" s="52">
        <v>2.0</v>
      </c>
      <c r="E60" s="52">
        <v>0.0</v>
      </c>
      <c r="F60" s="52">
        <v>3.0</v>
      </c>
      <c r="G60" s="52">
        <v>1.0</v>
      </c>
      <c r="H60" s="52">
        <v>1.0</v>
      </c>
      <c r="I60" s="52">
        <v>1.0</v>
      </c>
      <c r="J60" s="52">
        <v>0.0</v>
      </c>
      <c r="K60" s="52">
        <v>1.0</v>
      </c>
      <c r="L60" s="27">
        <v>2.0</v>
      </c>
      <c r="M60" s="52">
        <v>4.0</v>
      </c>
      <c r="N60" s="27">
        <v>0.0</v>
      </c>
      <c r="O60" s="52">
        <v>3.0</v>
      </c>
      <c r="P60" s="52">
        <v>0.0</v>
      </c>
      <c r="Q60" s="52">
        <v>1.0</v>
      </c>
      <c r="R60" s="52">
        <v>1.0</v>
      </c>
      <c r="S60" s="27">
        <v>0.0</v>
      </c>
      <c r="T60" s="52">
        <v>1.0</v>
      </c>
      <c r="U60" s="22">
        <f t="shared" ref="U60:W60" si="57">(C60+F60+I60+L60+O60+R60)</f>
        <v>12</v>
      </c>
      <c r="V60" s="22">
        <f t="shared" si="57"/>
        <v>7</v>
      </c>
      <c r="W60" s="22">
        <f t="shared" si="57"/>
        <v>4</v>
      </c>
      <c r="X60" s="23">
        <f t="shared" si="3"/>
        <v>54.54545455</v>
      </c>
      <c r="Y60" s="23">
        <f t="shared" si="4"/>
        <v>58.33333333</v>
      </c>
      <c r="Z60" s="23">
        <f t="shared" si="5"/>
        <v>44.44444444</v>
      </c>
    </row>
    <row r="61" ht="14.25" customHeight="1">
      <c r="A61" s="24">
        <v>53.0</v>
      </c>
      <c r="B61" s="25" t="s">
        <v>70</v>
      </c>
      <c r="C61" s="52">
        <v>3.0</v>
      </c>
      <c r="D61" s="52">
        <v>1.0</v>
      </c>
      <c r="E61" s="52">
        <v>0.0</v>
      </c>
      <c r="F61" s="52">
        <v>3.0</v>
      </c>
      <c r="G61" s="52">
        <v>0.0</v>
      </c>
      <c r="H61" s="52">
        <v>1.0</v>
      </c>
      <c r="I61" s="52">
        <v>1.0</v>
      </c>
      <c r="J61" s="52">
        <v>1.0</v>
      </c>
      <c r="K61" s="52">
        <v>1.0</v>
      </c>
      <c r="L61" s="27">
        <v>2.0</v>
      </c>
      <c r="M61" s="52">
        <v>0.0</v>
      </c>
      <c r="N61" s="27">
        <v>0.0</v>
      </c>
      <c r="O61" s="52">
        <v>3.0</v>
      </c>
      <c r="P61" s="52">
        <v>0.0</v>
      </c>
      <c r="Q61" s="52">
        <v>1.0</v>
      </c>
      <c r="R61" s="52">
        <v>2.0</v>
      </c>
      <c r="S61" s="27">
        <v>0.0</v>
      </c>
      <c r="T61" s="52">
        <v>2.0</v>
      </c>
      <c r="U61" s="22">
        <f t="shared" ref="U61:W61" si="58">(C61+F61+I61+L61+O61+R61)</f>
        <v>14</v>
      </c>
      <c r="V61" s="22">
        <f t="shared" si="58"/>
        <v>2</v>
      </c>
      <c r="W61" s="22">
        <f t="shared" si="58"/>
        <v>5</v>
      </c>
      <c r="X61" s="23">
        <f t="shared" si="3"/>
        <v>63.63636364</v>
      </c>
      <c r="Y61" s="23">
        <f t="shared" si="4"/>
        <v>16.66666667</v>
      </c>
      <c r="Z61" s="23">
        <f t="shared" si="5"/>
        <v>55.55555556</v>
      </c>
    </row>
    <row r="62" ht="14.25" customHeight="1">
      <c r="A62" s="24">
        <v>54.0</v>
      </c>
      <c r="B62" s="46" t="s">
        <v>85</v>
      </c>
      <c r="C62" s="52">
        <v>3.0</v>
      </c>
      <c r="D62" s="52">
        <v>1.0</v>
      </c>
      <c r="E62" s="52">
        <v>0.0</v>
      </c>
      <c r="F62" s="52">
        <v>3.0</v>
      </c>
      <c r="G62" s="52">
        <v>0.0</v>
      </c>
      <c r="H62" s="52">
        <v>1.0</v>
      </c>
      <c r="I62" s="52">
        <v>1.0</v>
      </c>
      <c r="J62" s="52">
        <v>1.0</v>
      </c>
      <c r="K62" s="52">
        <v>1.0</v>
      </c>
      <c r="L62" s="27">
        <v>2.0</v>
      </c>
      <c r="M62" s="52">
        <v>2.0</v>
      </c>
      <c r="N62" s="27">
        <v>0.0</v>
      </c>
      <c r="O62" s="52">
        <v>3.0</v>
      </c>
      <c r="P62" s="52">
        <v>0.0</v>
      </c>
      <c r="Q62" s="52">
        <v>1.0</v>
      </c>
      <c r="R62" s="52">
        <v>2.0</v>
      </c>
      <c r="S62" s="27">
        <v>0.0</v>
      </c>
      <c r="T62" s="52">
        <v>2.0</v>
      </c>
      <c r="U62" s="22">
        <f t="shared" ref="U62:W62" si="59">(C62+F62+I62+L62+O62+R62)</f>
        <v>14</v>
      </c>
      <c r="V62" s="22">
        <f t="shared" si="59"/>
        <v>4</v>
      </c>
      <c r="W62" s="22">
        <f t="shared" si="59"/>
        <v>5</v>
      </c>
      <c r="X62" s="23">
        <f t="shared" si="3"/>
        <v>63.63636364</v>
      </c>
      <c r="Y62" s="23">
        <f t="shared" si="4"/>
        <v>33.33333333</v>
      </c>
      <c r="Z62" s="23">
        <f t="shared" si="5"/>
        <v>55.55555556</v>
      </c>
    </row>
    <row r="63" ht="14.25" customHeight="1">
      <c r="A63" s="24">
        <v>55.0</v>
      </c>
      <c r="B63" s="25" t="s">
        <v>78</v>
      </c>
      <c r="C63" s="52">
        <v>2.0</v>
      </c>
      <c r="D63" s="52">
        <v>1.0</v>
      </c>
      <c r="E63" s="52">
        <v>0.0</v>
      </c>
      <c r="F63" s="52">
        <v>3.0</v>
      </c>
      <c r="G63" s="52">
        <v>0.0</v>
      </c>
      <c r="H63" s="52">
        <v>1.0</v>
      </c>
      <c r="I63" s="52">
        <v>1.0</v>
      </c>
      <c r="J63" s="52">
        <v>1.0</v>
      </c>
      <c r="K63" s="52">
        <v>1.0</v>
      </c>
      <c r="L63" s="27">
        <v>2.0</v>
      </c>
      <c r="M63" s="52">
        <v>2.0</v>
      </c>
      <c r="N63" s="27">
        <v>0.0</v>
      </c>
      <c r="O63" s="52">
        <v>3.0</v>
      </c>
      <c r="P63" s="52">
        <v>0.0</v>
      </c>
      <c r="Q63" s="52">
        <v>1.0</v>
      </c>
      <c r="R63" s="52">
        <v>2.0</v>
      </c>
      <c r="S63" s="27">
        <v>0.0</v>
      </c>
      <c r="T63" s="52">
        <v>2.0</v>
      </c>
      <c r="U63" s="22">
        <f t="shared" ref="U63:W63" si="60">(C63+F63+I63+L63+O63+R63)</f>
        <v>13</v>
      </c>
      <c r="V63" s="22">
        <f t="shared" si="60"/>
        <v>4</v>
      </c>
      <c r="W63" s="22">
        <f t="shared" si="60"/>
        <v>5</v>
      </c>
      <c r="X63" s="23">
        <f t="shared" si="3"/>
        <v>59.09090909</v>
      </c>
      <c r="Y63" s="23">
        <f t="shared" si="4"/>
        <v>33.33333333</v>
      </c>
      <c r="Z63" s="23">
        <f t="shared" si="5"/>
        <v>55.55555556</v>
      </c>
    </row>
    <row r="64" ht="14.25" customHeight="1">
      <c r="A64" s="24">
        <v>56.0</v>
      </c>
      <c r="B64" s="25" t="s">
        <v>73</v>
      </c>
      <c r="C64" s="52">
        <v>2.0</v>
      </c>
      <c r="D64" s="52">
        <v>1.0</v>
      </c>
      <c r="E64" s="52">
        <v>0.0</v>
      </c>
      <c r="F64" s="52">
        <v>3.0</v>
      </c>
      <c r="G64" s="52">
        <v>0.0</v>
      </c>
      <c r="H64" s="52">
        <v>1.0</v>
      </c>
      <c r="I64" s="52">
        <v>1.0</v>
      </c>
      <c r="J64" s="52">
        <v>1.0</v>
      </c>
      <c r="K64" s="52">
        <v>1.0</v>
      </c>
      <c r="L64" s="27">
        <v>2.0</v>
      </c>
      <c r="M64" s="52">
        <v>0.0</v>
      </c>
      <c r="N64" s="27">
        <v>0.0</v>
      </c>
      <c r="O64" s="52">
        <v>3.0</v>
      </c>
      <c r="P64" s="52">
        <v>0.0</v>
      </c>
      <c r="Q64" s="52">
        <v>1.0</v>
      </c>
      <c r="R64" s="52">
        <v>2.0</v>
      </c>
      <c r="S64" s="27">
        <v>0.0</v>
      </c>
      <c r="T64" s="52">
        <v>2.0</v>
      </c>
      <c r="U64" s="22">
        <f t="shared" ref="U64:W64" si="61">(C64+F64+I64+L64+O64+R64)</f>
        <v>13</v>
      </c>
      <c r="V64" s="22">
        <f t="shared" si="61"/>
        <v>2</v>
      </c>
      <c r="W64" s="22">
        <f t="shared" si="61"/>
        <v>5</v>
      </c>
      <c r="X64" s="23">
        <f t="shared" si="3"/>
        <v>59.09090909</v>
      </c>
      <c r="Y64" s="23">
        <f t="shared" si="4"/>
        <v>16.66666667</v>
      </c>
      <c r="Z64" s="23">
        <f t="shared" si="5"/>
        <v>55.55555556</v>
      </c>
    </row>
    <row r="65" ht="14.25" customHeight="1">
      <c r="A65" s="24">
        <v>57.0</v>
      </c>
      <c r="B65" s="25" t="s">
        <v>74</v>
      </c>
      <c r="C65" s="52">
        <v>3.0</v>
      </c>
      <c r="D65" s="52">
        <v>1.0</v>
      </c>
      <c r="E65" s="52">
        <v>0.0</v>
      </c>
      <c r="F65" s="52">
        <v>2.0</v>
      </c>
      <c r="G65" s="52">
        <v>0.0</v>
      </c>
      <c r="H65" s="52">
        <v>1.0</v>
      </c>
      <c r="I65" s="52">
        <v>1.0</v>
      </c>
      <c r="J65" s="52">
        <v>1.0</v>
      </c>
      <c r="K65" s="52">
        <v>1.0</v>
      </c>
      <c r="L65" s="52">
        <v>1.0</v>
      </c>
      <c r="M65" s="52">
        <v>2.0</v>
      </c>
      <c r="N65" s="27">
        <v>0.0</v>
      </c>
      <c r="O65" s="52">
        <v>3.0</v>
      </c>
      <c r="P65" s="52">
        <v>0.0</v>
      </c>
      <c r="Q65" s="52">
        <v>1.0</v>
      </c>
      <c r="R65" s="52">
        <v>1.0</v>
      </c>
      <c r="S65" s="27">
        <v>0.0</v>
      </c>
      <c r="T65" s="52">
        <v>1.0</v>
      </c>
      <c r="U65" s="22">
        <f t="shared" ref="U65:W65" si="62">(C65+F65+I65+L65+O65+R65)</f>
        <v>11</v>
      </c>
      <c r="V65" s="22">
        <f t="shared" si="62"/>
        <v>4</v>
      </c>
      <c r="W65" s="22">
        <f t="shared" si="62"/>
        <v>4</v>
      </c>
      <c r="X65" s="23">
        <f t="shared" si="3"/>
        <v>50</v>
      </c>
      <c r="Y65" s="23">
        <f t="shared" si="4"/>
        <v>33.33333333</v>
      </c>
      <c r="Z65" s="23">
        <f t="shared" si="5"/>
        <v>44.44444444</v>
      </c>
    </row>
    <row r="66" ht="14.25" customHeight="1">
      <c r="A66" s="24">
        <v>58.0</v>
      </c>
      <c r="B66" s="25" t="s">
        <v>75</v>
      </c>
      <c r="C66" s="52">
        <v>0.0</v>
      </c>
      <c r="D66" s="52">
        <v>0.0</v>
      </c>
      <c r="E66" s="52">
        <v>0.0</v>
      </c>
      <c r="F66" s="52">
        <v>0.0</v>
      </c>
      <c r="G66" s="52">
        <v>0.0</v>
      </c>
      <c r="H66" s="52">
        <v>0.0</v>
      </c>
      <c r="I66" s="52">
        <v>0.0</v>
      </c>
      <c r="J66" s="52">
        <v>0.0</v>
      </c>
      <c r="K66" s="52">
        <v>0.0</v>
      </c>
      <c r="L66" s="52">
        <v>0.0</v>
      </c>
      <c r="M66" s="52">
        <v>0.0</v>
      </c>
      <c r="N66" s="27">
        <v>0.0</v>
      </c>
      <c r="O66" s="52">
        <v>3.0</v>
      </c>
      <c r="P66" s="52">
        <v>0.0</v>
      </c>
      <c r="Q66" s="52">
        <v>1.0</v>
      </c>
      <c r="R66" s="52">
        <v>0.0</v>
      </c>
      <c r="S66" s="27">
        <v>0.0</v>
      </c>
      <c r="T66" s="52">
        <v>0.0</v>
      </c>
      <c r="U66" s="22">
        <f t="shared" ref="U66:W66" si="63">(C66+F66+I66+L66+O66+R66)</f>
        <v>3</v>
      </c>
      <c r="V66" s="22">
        <f t="shared" si="63"/>
        <v>0</v>
      </c>
      <c r="W66" s="22">
        <f t="shared" si="63"/>
        <v>1</v>
      </c>
      <c r="X66" s="23">
        <f t="shared" si="3"/>
        <v>13.63636364</v>
      </c>
      <c r="Y66" s="23">
        <f t="shared" si="4"/>
        <v>0</v>
      </c>
      <c r="Z66" s="23">
        <f t="shared" si="5"/>
        <v>11.11111111</v>
      </c>
    </row>
    <row r="67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27"/>
      <c r="O67" s="59"/>
      <c r="P67" s="59"/>
      <c r="Q67" s="59"/>
      <c r="R67" s="59"/>
      <c r="S67" s="27"/>
      <c r="T67" s="59"/>
      <c r="U67" s="22"/>
      <c r="V67" s="22"/>
      <c r="W67" s="22"/>
      <c r="X67" s="23"/>
      <c r="Y67" s="23"/>
      <c r="Z67" s="23"/>
    </row>
    <row r="68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27"/>
      <c r="O68" s="59"/>
      <c r="P68" s="59"/>
      <c r="Q68" s="59"/>
      <c r="R68" s="59"/>
      <c r="S68" s="27"/>
      <c r="T68" s="59"/>
      <c r="U68" s="22"/>
      <c r="V68" s="22"/>
      <c r="W68" s="22"/>
      <c r="X68" s="23"/>
      <c r="Y68" s="23"/>
      <c r="Z68" s="23"/>
    </row>
    <row r="69" ht="38.25" customHeight="1">
      <c r="A69" s="92"/>
      <c r="B69" s="93" t="s">
        <v>88</v>
      </c>
      <c r="C69" s="92"/>
      <c r="D69" s="92"/>
      <c r="E69" s="92"/>
      <c r="F69" s="93"/>
      <c r="G69" s="93"/>
      <c r="H69" s="93"/>
      <c r="I69" s="93"/>
      <c r="J69" s="93"/>
      <c r="K69" s="93"/>
      <c r="L69" s="93"/>
      <c r="M69" s="93"/>
      <c r="N69" s="94"/>
      <c r="O69" s="92"/>
      <c r="P69" s="92"/>
      <c r="Q69" s="92"/>
      <c r="R69" s="93"/>
      <c r="S69" s="94"/>
      <c r="T69" s="93"/>
      <c r="U69" s="95"/>
      <c r="V69" s="95"/>
      <c r="W69" s="95"/>
      <c r="X69" s="96"/>
      <c r="Y69" s="96"/>
      <c r="Z69" s="96"/>
    </row>
    <row r="70" ht="14.25" customHeight="1">
      <c r="A70" s="97">
        <v>1.0</v>
      </c>
      <c r="B70" s="97" t="s">
        <v>89</v>
      </c>
      <c r="C70" s="98"/>
      <c r="D70" s="98"/>
      <c r="E70" s="98"/>
      <c r="F70" s="97">
        <v>1.0</v>
      </c>
      <c r="G70" s="97">
        <v>0.0</v>
      </c>
      <c r="H70" s="97">
        <v>0.0</v>
      </c>
      <c r="I70" s="97">
        <v>1.0</v>
      </c>
      <c r="J70" s="97">
        <v>1.0</v>
      </c>
      <c r="K70" s="97">
        <v>1.0</v>
      </c>
      <c r="L70" s="97">
        <v>2.0</v>
      </c>
      <c r="M70" s="97">
        <v>2.0</v>
      </c>
      <c r="N70" s="27">
        <v>0.0</v>
      </c>
      <c r="O70" s="98"/>
      <c r="P70" s="98"/>
      <c r="Q70" s="98"/>
      <c r="R70" s="97">
        <v>0.0</v>
      </c>
      <c r="S70" s="27">
        <v>0.0</v>
      </c>
      <c r="T70" s="97">
        <v>1.0</v>
      </c>
      <c r="U70" s="22">
        <f t="shared" ref="U70:W70" si="64">(C70+F70+I70+L70+O70+R70)</f>
        <v>4</v>
      </c>
      <c r="V70" s="22">
        <f t="shared" si="64"/>
        <v>3</v>
      </c>
      <c r="W70" s="22">
        <f t="shared" si="64"/>
        <v>2</v>
      </c>
      <c r="X70" s="23">
        <f t="shared" ref="X70:X97" si="66">(U70*100/22)</f>
        <v>18.18181818</v>
      </c>
      <c r="Y70" s="23">
        <f t="shared" ref="Y70:Y97" si="67">(V70*100/12)</f>
        <v>25</v>
      </c>
      <c r="Z70" s="23">
        <f t="shared" ref="Z70:Z97" si="68">(W70*100/9)</f>
        <v>22.22222222</v>
      </c>
    </row>
    <row r="71" ht="14.25" customHeight="1">
      <c r="A71" s="97">
        <v>2.0</v>
      </c>
      <c r="B71" s="97" t="s">
        <v>90</v>
      </c>
      <c r="C71" s="98"/>
      <c r="D71" s="98"/>
      <c r="E71" s="98"/>
      <c r="F71" s="97">
        <v>0.0</v>
      </c>
      <c r="G71" s="97">
        <v>0.0</v>
      </c>
      <c r="H71" s="97">
        <v>1.0</v>
      </c>
      <c r="I71" s="97">
        <v>0.0</v>
      </c>
      <c r="J71" s="97">
        <v>0.0</v>
      </c>
      <c r="K71" s="97">
        <v>0.0</v>
      </c>
      <c r="L71" s="97">
        <v>0.0</v>
      </c>
      <c r="M71" s="97">
        <v>0.0</v>
      </c>
      <c r="N71" s="27">
        <v>0.0</v>
      </c>
      <c r="O71" s="98"/>
      <c r="P71" s="98"/>
      <c r="Q71" s="98"/>
      <c r="R71" s="97">
        <v>0.0</v>
      </c>
      <c r="S71" s="27">
        <v>0.0</v>
      </c>
      <c r="T71" s="97">
        <v>0.0</v>
      </c>
      <c r="U71" s="22">
        <f t="shared" ref="U71:W71" si="65">(C71+F71+I71+L71+O71+R71)</f>
        <v>0</v>
      </c>
      <c r="V71" s="22">
        <f t="shared" si="65"/>
        <v>0</v>
      </c>
      <c r="W71" s="22">
        <f t="shared" si="65"/>
        <v>1</v>
      </c>
      <c r="X71" s="23">
        <f t="shared" si="66"/>
        <v>0</v>
      </c>
      <c r="Y71" s="23">
        <f t="shared" si="67"/>
        <v>0</v>
      </c>
      <c r="Z71" s="23">
        <f t="shared" si="68"/>
        <v>11.11111111</v>
      </c>
    </row>
    <row r="72" ht="14.25" customHeight="1">
      <c r="A72" s="97">
        <v>3.0</v>
      </c>
      <c r="B72" s="97" t="s">
        <v>91</v>
      </c>
      <c r="C72" s="98"/>
      <c r="D72" s="98"/>
      <c r="E72" s="98"/>
      <c r="F72" s="97">
        <v>1.0</v>
      </c>
      <c r="G72" s="97">
        <v>0.0</v>
      </c>
      <c r="H72" s="97">
        <v>0.0</v>
      </c>
      <c r="I72" s="97">
        <v>1.0</v>
      </c>
      <c r="J72" s="97">
        <v>0.0</v>
      </c>
      <c r="K72" s="97">
        <v>1.0</v>
      </c>
      <c r="L72" s="97">
        <v>1.0</v>
      </c>
      <c r="M72" s="97">
        <v>0.0</v>
      </c>
      <c r="N72" s="27">
        <v>0.0</v>
      </c>
      <c r="O72" s="98"/>
      <c r="P72" s="98"/>
      <c r="Q72" s="98"/>
      <c r="R72" s="97">
        <v>0.0</v>
      </c>
      <c r="S72" s="27">
        <v>0.0</v>
      </c>
      <c r="T72" s="97">
        <v>1.0</v>
      </c>
      <c r="U72" s="22">
        <f t="shared" ref="U72:W72" si="69">(C72+F72+I72+L72+O72+R72)</f>
        <v>3</v>
      </c>
      <c r="V72" s="22">
        <f t="shared" si="69"/>
        <v>0</v>
      </c>
      <c r="W72" s="22">
        <f t="shared" si="69"/>
        <v>2</v>
      </c>
      <c r="X72" s="23">
        <f t="shared" si="66"/>
        <v>13.63636364</v>
      </c>
      <c r="Y72" s="23">
        <f t="shared" si="67"/>
        <v>0</v>
      </c>
      <c r="Z72" s="23">
        <f t="shared" si="68"/>
        <v>22.22222222</v>
      </c>
    </row>
    <row r="73" ht="14.25" customHeight="1">
      <c r="A73" s="97">
        <v>4.0</v>
      </c>
      <c r="B73" s="97" t="s">
        <v>92</v>
      </c>
      <c r="C73" s="98"/>
      <c r="D73" s="98"/>
      <c r="E73" s="98"/>
      <c r="F73" s="97">
        <v>0.0</v>
      </c>
      <c r="G73" s="97">
        <v>0.0</v>
      </c>
      <c r="H73" s="97">
        <v>1.0</v>
      </c>
      <c r="I73" s="97">
        <v>0.0</v>
      </c>
      <c r="J73" s="97">
        <v>0.0</v>
      </c>
      <c r="K73" s="97">
        <v>0.0</v>
      </c>
      <c r="L73" s="97">
        <v>0.0</v>
      </c>
      <c r="M73" s="97">
        <v>0.0</v>
      </c>
      <c r="N73" s="27">
        <v>0.0</v>
      </c>
      <c r="O73" s="98"/>
      <c r="P73" s="98"/>
      <c r="Q73" s="98"/>
      <c r="R73" s="97">
        <v>0.0</v>
      </c>
      <c r="S73" s="27">
        <v>0.0</v>
      </c>
      <c r="T73" s="97">
        <v>0.0</v>
      </c>
      <c r="U73" s="22">
        <f t="shared" ref="U73:W73" si="70">(C73+F73+I73+L73+O73+R73)</f>
        <v>0</v>
      </c>
      <c r="V73" s="22">
        <f t="shared" si="70"/>
        <v>0</v>
      </c>
      <c r="W73" s="22">
        <f t="shared" si="70"/>
        <v>1</v>
      </c>
      <c r="X73" s="23">
        <f t="shared" si="66"/>
        <v>0</v>
      </c>
      <c r="Y73" s="23">
        <f t="shared" si="67"/>
        <v>0</v>
      </c>
      <c r="Z73" s="23">
        <f t="shared" si="68"/>
        <v>11.11111111</v>
      </c>
    </row>
    <row r="74" ht="14.25" customHeight="1">
      <c r="A74" s="97">
        <v>5.0</v>
      </c>
      <c r="B74" s="97" t="s">
        <v>93</v>
      </c>
      <c r="C74" s="98"/>
      <c r="D74" s="98"/>
      <c r="E74" s="98"/>
      <c r="F74" s="97">
        <v>0.0</v>
      </c>
      <c r="G74" s="97">
        <v>0.0</v>
      </c>
      <c r="H74" s="97">
        <v>1.0</v>
      </c>
      <c r="I74" s="97">
        <v>0.0</v>
      </c>
      <c r="J74" s="97">
        <v>0.0</v>
      </c>
      <c r="K74" s="97">
        <v>0.0</v>
      </c>
      <c r="L74" s="97">
        <v>0.0</v>
      </c>
      <c r="M74" s="97">
        <v>0.0</v>
      </c>
      <c r="N74" s="27">
        <v>0.0</v>
      </c>
      <c r="O74" s="98"/>
      <c r="P74" s="98"/>
      <c r="Q74" s="98"/>
      <c r="R74" s="97">
        <v>0.0</v>
      </c>
      <c r="S74" s="27">
        <v>0.0</v>
      </c>
      <c r="T74" s="97">
        <v>0.0</v>
      </c>
      <c r="U74" s="22">
        <f t="shared" ref="U74:W74" si="71">(C74+F74+I74+L74+O74+R74)</f>
        <v>0</v>
      </c>
      <c r="V74" s="22">
        <f t="shared" si="71"/>
        <v>0</v>
      </c>
      <c r="W74" s="22">
        <f t="shared" si="71"/>
        <v>1</v>
      </c>
      <c r="X74" s="23">
        <f t="shared" si="66"/>
        <v>0</v>
      </c>
      <c r="Y74" s="23">
        <f t="shared" si="67"/>
        <v>0</v>
      </c>
      <c r="Z74" s="23">
        <f t="shared" si="68"/>
        <v>11.11111111</v>
      </c>
    </row>
    <row r="75" ht="14.25" customHeight="1">
      <c r="A75" s="97">
        <v>6.0</v>
      </c>
      <c r="B75" s="97" t="s">
        <v>94</v>
      </c>
      <c r="C75" s="98"/>
      <c r="D75" s="98"/>
      <c r="E75" s="98"/>
      <c r="F75" s="97">
        <v>1.0</v>
      </c>
      <c r="G75" s="97">
        <v>0.0</v>
      </c>
      <c r="H75" s="97">
        <v>0.0</v>
      </c>
      <c r="I75" s="97">
        <v>0.0</v>
      </c>
      <c r="J75" s="97">
        <v>0.0</v>
      </c>
      <c r="K75" s="97">
        <v>1.0</v>
      </c>
      <c r="L75" s="97">
        <v>1.0</v>
      </c>
      <c r="M75" s="97">
        <v>0.0</v>
      </c>
      <c r="N75" s="27">
        <v>0.0</v>
      </c>
      <c r="O75" s="98"/>
      <c r="P75" s="98"/>
      <c r="Q75" s="98"/>
      <c r="R75" s="97">
        <v>0.0</v>
      </c>
      <c r="S75" s="27">
        <v>0.0</v>
      </c>
      <c r="T75" s="97">
        <v>1.0</v>
      </c>
      <c r="U75" s="22">
        <f t="shared" ref="U75:W75" si="72">(C75+F75+I75+L75+O75+R75)</f>
        <v>2</v>
      </c>
      <c r="V75" s="22">
        <f t="shared" si="72"/>
        <v>0</v>
      </c>
      <c r="W75" s="22">
        <f t="shared" si="72"/>
        <v>2</v>
      </c>
      <c r="X75" s="23">
        <f t="shared" si="66"/>
        <v>9.090909091</v>
      </c>
      <c r="Y75" s="23">
        <f t="shared" si="67"/>
        <v>0</v>
      </c>
      <c r="Z75" s="23">
        <f t="shared" si="68"/>
        <v>22.22222222</v>
      </c>
    </row>
    <row r="76" ht="14.25" customHeight="1">
      <c r="A76" s="97">
        <v>7.0</v>
      </c>
      <c r="B76" s="97" t="s">
        <v>95</v>
      </c>
      <c r="C76" s="98"/>
      <c r="D76" s="98"/>
      <c r="E76" s="98"/>
      <c r="F76" s="97">
        <v>1.0</v>
      </c>
      <c r="G76" s="97">
        <v>0.0</v>
      </c>
      <c r="H76" s="97">
        <v>0.0</v>
      </c>
      <c r="I76" s="97">
        <v>1.0</v>
      </c>
      <c r="J76" s="97">
        <v>0.0</v>
      </c>
      <c r="K76" s="97">
        <v>1.0</v>
      </c>
      <c r="L76" s="97">
        <v>2.0</v>
      </c>
      <c r="M76" s="97">
        <v>2.0</v>
      </c>
      <c r="N76" s="27">
        <v>0.0</v>
      </c>
      <c r="O76" s="98"/>
      <c r="P76" s="98"/>
      <c r="Q76" s="98"/>
      <c r="R76" s="97">
        <v>0.0</v>
      </c>
      <c r="S76" s="27">
        <v>0.0</v>
      </c>
      <c r="T76" s="97">
        <v>1.0</v>
      </c>
      <c r="U76" s="22">
        <f t="shared" ref="U76:W76" si="73">(C76+F76+I76+L76+O76+R76)</f>
        <v>4</v>
      </c>
      <c r="V76" s="22">
        <f t="shared" si="73"/>
        <v>2</v>
      </c>
      <c r="W76" s="22">
        <f t="shared" si="73"/>
        <v>2</v>
      </c>
      <c r="X76" s="23">
        <f t="shared" si="66"/>
        <v>18.18181818</v>
      </c>
      <c r="Y76" s="23">
        <f t="shared" si="67"/>
        <v>16.66666667</v>
      </c>
      <c r="Z76" s="23">
        <f t="shared" si="68"/>
        <v>22.22222222</v>
      </c>
    </row>
    <row r="77" ht="14.25" customHeight="1">
      <c r="A77" s="97">
        <v>8.0</v>
      </c>
      <c r="B77" s="97" t="s">
        <v>96</v>
      </c>
      <c r="C77" s="98"/>
      <c r="D77" s="98"/>
      <c r="E77" s="98"/>
      <c r="F77" s="97">
        <v>1.0</v>
      </c>
      <c r="G77" s="97">
        <v>0.0</v>
      </c>
      <c r="H77" s="97">
        <v>1.0</v>
      </c>
      <c r="I77" s="97">
        <v>1.0</v>
      </c>
      <c r="J77" s="97">
        <v>0.0</v>
      </c>
      <c r="K77" s="97">
        <v>1.0</v>
      </c>
      <c r="L77" s="97">
        <v>2.0</v>
      </c>
      <c r="M77" s="97">
        <v>2.0</v>
      </c>
      <c r="N77" s="27">
        <v>0.0</v>
      </c>
      <c r="O77" s="98"/>
      <c r="P77" s="98"/>
      <c r="Q77" s="98"/>
      <c r="R77" s="97">
        <v>0.0</v>
      </c>
      <c r="S77" s="27">
        <v>0.0</v>
      </c>
      <c r="T77" s="97">
        <v>1.0</v>
      </c>
      <c r="U77" s="22">
        <f t="shared" ref="U77:W77" si="74">(C77+F77+I77+L77+O77+R77)</f>
        <v>4</v>
      </c>
      <c r="V77" s="22">
        <f t="shared" si="74"/>
        <v>2</v>
      </c>
      <c r="W77" s="22">
        <f t="shared" si="74"/>
        <v>3</v>
      </c>
      <c r="X77" s="23">
        <f t="shared" si="66"/>
        <v>18.18181818</v>
      </c>
      <c r="Y77" s="23">
        <f t="shared" si="67"/>
        <v>16.66666667</v>
      </c>
      <c r="Z77" s="23">
        <f t="shared" si="68"/>
        <v>33.33333333</v>
      </c>
    </row>
    <row r="78" ht="14.25" customHeight="1">
      <c r="A78" s="97">
        <v>9.0</v>
      </c>
      <c r="B78" s="97" t="s">
        <v>97</v>
      </c>
      <c r="C78" s="98"/>
      <c r="D78" s="98"/>
      <c r="E78" s="98"/>
      <c r="F78" s="97">
        <v>1.0</v>
      </c>
      <c r="G78" s="97">
        <v>0.0</v>
      </c>
      <c r="H78" s="97">
        <v>1.0</v>
      </c>
      <c r="I78" s="97">
        <v>1.0</v>
      </c>
      <c r="J78" s="97">
        <v>0.0</v>
      </c>
      <c r="K78" s="97">
        <v>0.0</v>
      </c>
      <c r="L78" s="97">
        <v>1.0</v>
      </c>
      <c r="M78" s="97">
        <v>0.0</v>
      </c>
      <c r="N78" s="27">
        <v>0.0</v>
      </c>
      <c r="O78" s="98"/>
      <c r="P78" s="98"/>
      <c r="Q78" s="98"/>
      <c r="R78" s="97">
        <v>0.0</v>
      </c>
      <c r="S78" s="27">
        <v>0.0</v>
      </c>
      <c r="T78" s="97">
        <v>1.0</v>
      </c>
      <c r="U78" s="22">
        <f t="shared" ref="U78:W78" si="75">(C78+F78+I78+L78+O78+R78)</f>
        <v>3</v>
      </c>
      <c r="V78" s="22">
        <f t="shared" si="75"/>
        <v>0</v>
      </c>
      <c r="W78" s="22">
        <f t="shared" si="75"/>
        <v>2</v>
      </c>
      <c r="X78" s="23">
        <f t="shared" si="66"/>
        <v>13.63636364</v>
      </c>
      <c r="Y78" s="23">
        <f t="shared" si="67"/>
        <v>0</v>
      </c>
      <c r="Z78" s="23">
        <f t="shared" si="68"/>
        <v>22.22222222</v>
      </c>
    </row>
    <row r="79" ht="14.25" customHeight="1">
      <c r="A79" s="97">
        <v>10.0</v>
      </c>
      <c r="B79" s="97" t="s">
        <v>98</v>
      </c>
      <c r="C79" s="98"/>
      <c r="D79" s="98"/>
      <c r="E79" s="98"/>
      <c r="F79" s="97">
        <v>1.0</v>
      </c>
      <c r="G79" s="97">
        <v>0.0</v>
      </c>
      <c r="H79" s="97">
        <v>1.0</v>
      </c>
      <c r="I79" s="97">
        <v>1.0</v>
      </c>
      <c r="J79" s="97">
        <v>0.0</v>
      </c>
      <c r="K79" s="97">
        <v>0.0</v>
      </c>
      <c r="L79" s="97">
        <v>1.0</v>
      </c>
      <c r="M79" s="97">
        <v>0.0</v>
      </c>
      <c r="N79" s="27">
        <v>0.0</v>
      </c>
      <c r="O79" s="98"/>
      <c r="P79" s="98"/>
      <c r="Q79" s="98"/>
      <c r="R79" s="97">
        <v>0.0</v>
      </c>
      <c r="S79" s="27">
        <v>0.0</v>
      </c>
      <c r="T79" s="97">
        <v>1.0</v>
      </c>
      <c r="U79" s="22">
        <f t="shared" ref="U79:W79" si="76">(C79+F79+I79+L79+O79+R79)</f>
        <v>3</v>
      </c>
      <c r="V79" s="22">
        <f t="shared" si="76"/>
        <v>0</v>
      </c>
      <c r="W79" s="22">
        <f t="shared" si="76"/>
        <v>2</v>
      </c>
      <c r="X79" s="23">
        <f t="shared" si="66"/>
        <v>13.63636364</v>
      </c>
      <c r="Y79" s="23">
        <f t="shared" si="67"/>
        <v>0</v>
      </c>
      <c r="Z79" s="23">
        <f t="shared" si="68"/>
        <v>22.22222222</v>
      </c>
    </row>
    <row r="80" ht="14.25" customHeight="1">
      <c r="A80" s="97">
        <v>11.0</v>
      </c>
      <c r="B80" s="97" t="s">
        <v>99</v>
      </c>
      <c r="C80" s="98"/>
      <c r="D80" s="98"/>
      <c r="E80" s="98"/>
      <c r="F80" s="97">
        <v>1.0</v>
      </c>
      <c r="G80" s="97">
        <v>0.0</v>
      </c>
      <c r="H80" s="97">
        <v>1.0</v>
      </c>
      <c r="I80" s="97">
        <v>1.0</v>
      </c>
      <c r="J80" s="97">
        <v>0.0</v>
      </c>
      <c r="K80" s="97">
        <v>0.0</v>
      </c>
      <c r="L80" s="97">
        <v>1.0</v>
      </c>
      <c r="M80" s="97">
        <v>0.0</v>
      </c>
      <c r="N80" s="27">
        <v>0.0</v>
      </c>
      <c r="O80" s="98"/>
      <c r="P80" s="98"/>
      <c r="Q80" s="98"/>
      <c r="R80" s="97">
        <v>0.0</v>
      </c>
      <c r="S80" s="27">
        <v>0.0</v>
      </c>
      <c r="T80" s="97">
        <v>1.0</v>
      </c>
      <c r="U80" s="22">
        <f t="shared" ref="U80:W80" si="77">(C80+F80+I80+L80+O80+R80)</f>
        <v>3</v>
      </c>
      <c r="V80" s="22">
        <f t="shared" si="77"/>
        <v>0</v>
      </c>
      <c r="W80" s="22">
        <f t="shared" si="77"/>
        <v>2</v>
      </c>
      <c r="X80" s="23">
        <f t="shared" si="66"/>
        <v>13.63636364</v>
      </c>
      <c r="Y80" s="23">
        <f t="shared" si="67"/>
        <v>0</v>
      </c>
      <c r="Z80" s="23">
        <f t="shared" si="68"/>
        <v>22.22222222</v>
      </c>
    </row>
    <row r="81" ht="14.25" customHeight="1">
      <c r="A81" s="97">
        <v>12.0</v>
      </c>
      <c r="B81" s="97" t="s">
        <v>100</v>
      </c>
      <c r="C81" s="98"/>
      <c r="D81" s="98"/>
      <c r="E81" s="98"/>
      <c r="F81" s="97">
        <v>0.0</v>
      </c>
      <c r="G81" s="97">
        <v>0.0</v>
      </c>
      <c r="H81" s="97">
        <v>1.0</v>
      </c>
      <c r="I81" s="97">
        <v>0.0</v>
      </c>
      <c r="J81" s="97">
        <v>0.0</v>
      </c>
      <c r="K81" s="97">
        <v>0.0</v>
      </c>
      <c r="L81" s="97">
        <v>0.0</v>
      </c>
      <c r="M81" s="97">
        <v>0.0</v>
      </c>
      <c r="N81" s="27">
        <v>0.0</v>
      </c>
      <c r="O81" s="98"/>
      <c r="P81" s="98"/>
      <c r="Q81" s="98"/>
      <c r="R81" s="97">
        <v>0.0</v>
      </c>
      <c r="S81" s="27">
        <v>0.0</v>
      </c>
      <c r="T81" s="97">
        <v>0.0</v>
      </c>
      <c r="U81" s="22">
        <f t="shared" ref="U81:W81" si="78">(C81+F81+I81+L81+O81+R81)</f>
        <v>0</v>
      </c>
      <c r="V81" s="22">
        <f t="shared" si="78"/>
        <v>0</v>
      </c>
      <c r="W81" s="22">
        <f t="shared" si="78"/>
        <v>1</v>
      </c>
      <c r="X81" s="23">
        <f t="shared" si="66"/>
        <v>0</v>
      </c>
      <c r="Y81" s="23">
        <f t="shared" si="67"/>
        <v>0</v>
      </c>
      <c r="Z81" s="23">
        <f t="shared" si="68"/>
        <v>11.11111111</v>
      </c>
    </row>
    <row r="82" ht="14.25" customHeight="1">
      <c r="A82" s="97">
        <v>13.0</v>
      </c>
      <c r="B82" s="97" t="s">
        <v>101</v>
      </c>
      <c r="C82" s="98"/>
      <c r="D82" s="98"/>
      <c r="E82" s="98"/>
      <c r="F82" s="97">
        <v>1.0</v>
      </c>
      <c r="G82" s="97">
        <v>0.0</v>
      </c>
      <c r="H82" s="97">
        <v>0.0</v>
      </c>
      <c r="I82" s="97">
        <v>1.0</v>
      </c>
      <c r="J82" s="97">
        <v>0.0</v>
      </c>
      <c r="K82" s="97">
        <v>1.0</v>
      </c>
      <c r="L82" s="97">
        <v>2.0</v>
      </c>
      <c r="M82" s="97">
        <v>2.0</v>
      </c>
      <c r="N82" s="27">
        <v>0.0</v>
      </c>
      <c r="O82" s="98"/>
      <c r="P82" s="98"/>
      <c r="Q82" s="98"/>
      <c r="R82" s="97">
        <v>0.0</v>
      </c>
      <c r="S82" s="27">
        <v>0.0</v>
      </c>
      <c r="T82" s="97">
        <v>1.0</v>
      </c>
      <c r="U82" s="22">
        <f t="shared" ref="U82:W82" si="79">(C82+F82+I82+L82+O82+R82)</f>
        <v>4</v>
      </c>
      <c r="V82" s="22">
        <f t="shared" si="79"/>
        <v>2</v>
      </c>
      <c r="W82" s="22">
        <f t="shared" si="79"/>
        <v>2</v>
      </c>
      <c r="X82" s="23">
        <f t="shared" si="66"/>
        <v>18.18181818</v>
      </c>
      <c r="Y82" s="23">
        <f t="shared" si="67"/>
        <v>16.66666667</v>
      </c>
      <c r="Z82" s="23">
        <f t="shared" si="68"/>
        <v>22.22222222</v>
      </c>
    </row>
    <row r="83" ht="14.25" customHeight="1">
      <c r="A83" s="97">
        <v>14.0</v>
      </c>
      <c r="B83" s="97" t="s">
        <v>102</v>
      </c>
      <c r="C83" s="98"/>
      <c r="D83" s="98"/>
      <c r="E83" s="98"/>
      <c r="F83" s="97">
        <v>1.0</v>
      </c>
      <c r="G83" s="97">
        <v>0.0</v>
      </c>
      <c r="H83" s="97">
        <v>0.0</v>
      </c>
      <c r="I83" s="97">
        <v>1.0</v>
      </c>
      <c r="J83" s="97">
        <v>0.0</v>
      </c>
      <c r="K83" s="97">
        <v>1.0</v>
      </c>
      <c r="L83" s="97">
        <v>1.0</v>
      </c>
      <c r="M83" s="97">
        <v>0.0</v>
      </c>
      <c r="N83" s="27">
        <v>0.0</v>
      </c>
      <c r="O83" s="98"/>
      <c r="P83" s="98"/>
      <c r="Q83" s="98"/>
      <c r="R83" s="97">
        <v>0.0</v>
      </c>
      <c r="S83" s="27">
        <v>0.0</v>
      </c>
      <c r="T83" s="97">
        <v>1.0</v>
      </c>
      <c r="U83" s="22">
        <f t="shared" ref="U83:W83" si="80">(C83+F83+I83+L83+O83+R83)</f>
        <v>3</v>
      </c>
      <c r="V83" s="22">
        <f t="shared" si="80"/>
        <v>0</v>
      </c>
      <c r="W83" s="22">
        <f t="shared" si="80"/>
        <v>2</v>
      </c>
      <c r="X83" s="23">
        <f t="shared" si="66"/>
        <v>13.63636364</v>
      </c>
      <c r="Y83" s="23">
        <f t="shared" si="67"/>
        <v>0</v>
      </c>
      <c r="Z83" s="23">
        <f t="shared" si="68"/>
        <v>22.22222222</v>
      </c>
    </row>
    <row r="84" ht="14.25" customHeight="1">
      <c r="A84" s="97">
        <v>15.0</v>
      </c>
      <c r="B84" s="97" t="s">
        <v>103</v>
      </c>
      <c r="C84" s="98"/>
      <c r="D84" s="98"/>
      <c r="E84" s="98"/>
      <c r="F84" s="97">
        <v>1.0</v>
      </c>
      <c r="G84" s="97">
        <v>0.0</v>
      </c>
      <c r="H84" s="97">
        <v>1.0</v>
      </c>
      <c r="I84" s="97">
        <v>1.0</v>
      </c>
      <c r="J84" s="97">
        <v>0.0</v>
      </c>
      <c r="K84" s="97">
        <v>0.0</v>
      </c>
      <c r="L84" s="97">
        <v>1.0</v>
      </c>
      <c r="M84" s="97">
        <v>0.0</v>
      </c>
      <c r="N84" s="27">
        <v>0.0</v>
      </c>
      <c r="O84" s="98"/>
      <c r="P84" s="98"/>
      <c r="Q84" s="98"/>
      <c r="R84" s="97">
        <v>0.0</v>
      </c>
      <c r="S84" s="27">
        <v>0.0</v>
      </c>
      <c r="T84" s="97">
        <v>1.0</v>
      </c>
      <c r="U84" s="22">
        <f t="shared" ref="U84:W84" si="81">(C84+F84+I84+L84+O84+R84)</f>
        <v>3</v>
      </c>
      <c r="V84" s="22">
        <f t="shared" si="81"/>
        <v>0</v>
      </c>
      <c r="W84" s="22">
        <f t="shared" si="81"/>
        <v>2</v>
      </c>
      <c r="X84" s="23">
        <f t="shared" si="66"/>
        <v>13.63636364</v>
      </c>
      <c r="Y84" s="23">
        <f t="shared" si="67"/>
        <v>0</v>
      </c>
      <c r="Z84" s="23">
        <f t="shared" si="68"/>
        <v>22.22222222</v>
      </c>
    </row>
    <row r="85" ht="14.25" customHeight="1">
      <c r="A85" s="97">
        <v>16.0</v>
      </c>
      <c r="B85" s="97" t="s">
        <v>104</v>
      </c>
      <c r="C85" s="98"/>
      <c r="D85" s="98"/>
      <c r="E85" s="98"/>
      <c r="F85" s="97">
        <v>1.0</v>
      </c>
      <c r="G85" s="97">
        <v>0.0</v>
      </c>
      <c r="H85" s="97">
        <v>0.0</v>
      </c>
      <c r="I85" s="97">
        <v>1.0</v>
      </c>
      <c r="J85" s="97">
        <v>0.0</v>
      </c>
      <c r="K85" s="97">
        <v>1.0</v>
      </c>
      <c r="L85" s="97">
        <v>2.0</v>
      </c>
      <c r="M85" s="97">
        <v>2.0</v>
      </c>
      <c r="N85" s="27">
        <v>0.0</v>
      </c>
      <c r="O85" s="98"/>
      <c r="P85" s="98"/>
      <c r="Q85" s="98"/>
      <c r="R85" s="97">
        <v>0.0</v>
      </c>
      <c r="S85" s="27">
        <v>0.0</v>
      </c>
      <c r="T85" s="97">
        <v>1.0</v>
      </c>
      <c r="U85" s="22">
        <f t="shared" ref="U85:W85" si="82">(C85+F85+I85+L85+O85+R85)</f>
        <v>4</v>
      </c>
      <c r="V85" s="22">
        <f t="shared" si="82"/>
        <v>2</v>
      </c>
      <c r="W85" s="22">
        <f t="shared" si="82"/>
        <v>2</v>
      </c>
      <c r="X85" s="23">
        <f t="shared" si="66"/>
        <v>18.18181818</v>
      </c>
      <c r="Y85" s="23">
        <f t="shared" si="67"/>
        <v>16.66666667</v>
      </c>
      <c r="Z85" s="23">
        <f t="shared" si="68"/>
        <v>22.22222222</v>
      </c>
    </row>
    <row r="86" ht="14.25" customHeight="1">
      <c r="A86" s="97">
        <v>17.0</v>
      </c>
      <c r="B86" s="97" t="s">
        <v>105</v>
      </c>
      <c r="C86" s="98"/>
      <c r="D86" s="98"/>
      <c r="E86" s="98"/>
      <c r="F86" s="97">
        <v>2.0</v>
      </c>
      <c r="G86" s="97">
        <v>0.0</v>
      </c>
      <c r="H86" s="97">
        <v>0.0</v>
      </c>
      <c r="I86" s="97">
        <v>0.0</v>
      </c>
      <c r="J86" s="97">
        <v>1.0</v>
      </c>
      <c r="K86" s="97">
        <v>1.0</v>
      </c>
      <c r="L86" s="97">
        <v>2.0</v>
      </c>
      <c r="M86" s="97">
        <v>0.0</v>
      </c>
      <c r="N86" s="27">
        <v>0.0</v>
      </c>
      <c r="O86" s="98"/>
      <c r="P86" s="98"/>
      <c r="Q86" s="98"/>
      <c r="R86" s="97">
        <v>1.0</v>
      </c>
      <c r="S86" s="27">
        <v>0.0</v>
      </c>
      <c r="T86" s="97">
        <v>1.0</v>
      </c>
      <c r="U86" s="22">
        <f t="shared" ref="U86:W86" si="83">(C86+F86+I86+L86+O86+R86)</f>
        <v>5</v>
      </c>
      <c r="V86" s="22">
        <f t="shared" si="83"/>
        <v>1</v>
      </c>
      <c r="W86" s="22">
        <f t="shared" si="83"/>
        <v>2</v>
      </c>
      <c r="X86" s="23">
        <f t="shared" si="66"/>
        <v>22.72727273</v>
      </c>
      <c r="Y86" s="23">
        <f t="shared" si="67"/>
        <v>8.333333333</v>
      </c>
      <c r="Z86" s="23">
        <f t="shared" si="68"/>
        <v>22.22222222</v>
      </c>
    </row>
    <row r="87" ht="14.25" customHeight="1">
      <c r="A87" s="97">
        <v>18.0</v>
      </c>
      <c r="B87" s="97" t="s">
        <v>106</v>
      </c>
      <c r="C87" s="98"/>
      <c r="D87" s="98"/>
      <c r="E87" s="98"/>
      <c r="F87" s="97">
        <v>1.0</v>
      </c>
      <c r="G87" s="97">
        <v>0.0</v>
      </c>
      <c r="H87" s="97">
        <v>1.0</v>
      </c>
      <c r="I87" s="97">
        <v>1.0</v>
      </c>
      <c r="J87" s="97">
        <v>0.0</v>
      </c>
      <c r="K87" s="97">
        <v>0.0</v>
      </c>
      <c r="L87" s="97">
        <v>0.0</v>
      </c>
      <c r="M87" s="97">
        <v>0.0</v>
      </c>
      <c r="N87" s="27">
        <v>0.0</v>
      </c>
      <c r="O87" s="98"/>
      <c r="P87" s="98"/>
      <c r="Q87" s="98"/>
      <c r="R87" s="97">
        <v>0.0</v>
      </c>
      <c r="S87" s="27">
        <v>0.0</v>
      </c>
      <c r="T87" s="97">
        <v>1.0</v>
      </c>
      <c r="U87" s="22">
        <f t="shared" ref="U87:W87" si="84">(C87+F87+I87+L87+O87+R87)</f>
        <v>2</v>
      </c>
      <c r="V87" s="22">
        <f t="shared" si="84"/>
        <v>0</v>
      </c>
      <c r="W87" s="22">
        <f t="shared" si="84"/>
        <v>2</v>
      </c>
      <c r="X87" s="23">
        <f t="shared" si="66"/>
        <v>9.090909091</v>
      </c>
      <c r="Y87" s="23">
        <f t="shared" si="67"/>
        <v>0</v>
      </c>
      <c r="Z87" s="23">
        <f t="shared" si="68"/>
        <v>22.22222222</v>
      </c>
    </row>
    <row r="88" ht="14.25" customHeight="1">
      <c r="A88" s="97">
        <v>19.0</v>
      </c>
      <c r="B88" s="97" t="s">
        <v>107</v>
      </c>
      <c r="C88" s="98"/>
      <c r="D88" s="98"/>
      <c r="E88" s="98"/>
      <c r="F88" s="97">
        <v>2.0</v>
      </c>
      <c r="G88" s="97">
        <v>0.0</v>
      </c>
      <c r="H88" s="97">
        <v>0.0</v>
      </c>
      <c r="I88" s="97">
        <v>1.0</v>
      </c>
      <c r="J88" s="97">
        <v>0.0</v>
      </c>
      <c r="K88" s="97">
        <v>1.0</v>
      </c>
      <c r="L88" s="97">
        <v>2.0</v>
      </c>
      <c r="M88" s="97">
        <v>0.0</v>
      </c>
      <c r="N88" s="27">
        <v>0.0</v>
      </c>
      <c r="O88" s="98"/>
      <c r="P88" s="98"/>
      <c r="Q88" s="98"/>
      <c r="R88" s="97">
        <v>1.0</v>
      </c>
      <c r="S88" s="27">
        <v>0.0</v>
      </c>
      <c r="T88" s="97">
        <v>1.0</v>
      </c>
      <c r="U88" s="22">
        <f t="shared" ref="U88:W88" si="85">(C88+F88+I88+L88+O88+R88)</f>
        <v>6</v>
      </c>
      <c r="V88" s="22">
        <f t="shared" si="85"/>
        <v>0</v>
      </c>
      <c r="W88" s="22">
        <f t="shared" si="85"/>
        <v>2</v>
      </c>
      <c r="X88" s="23">
        <f t="shared" si="66"/>
        <v>27.27272727</v>
      </c>
      <c r="Y88" s="23">
        <f t="shared" si="67"/>
        <v>0</v>
      </c>
      <c r="Z88" s="23">
        <f t="shared" si="68"/>
        <v>22.22222222</v>
      </c>
    </row>
    <row r="89" ht="14.25" customHeight="1">
      <c r="A89" s="97">
        <v>20.0</v>
      </c>
      <c r="B89" s="97" t="s">
        <v>108</v>
      </c>
      <c r="C89" s="98"/>
      <c r="D89" s="98"/>
      <c r="E89" s="98"/>
      <c r="F89" s="97">
        <v>1.0</v>
      </c>
      <c r="G89" s="97">
        <v>0.0</v>
      </c>
      <c r="H89" s="97">
        <v>0.0</v>
      </c>
      <c r="I89" s="97">
        <v>1.0</v>
      </c>
      <c r="J89" s="97">
        <v>0.0</v>
      </c>
      <c r="K89" s="97">
        <v>1.0</v>
      </c>
      <c r="L89" s="97">
        <v>1.0</v>
      </c>
      <c r="M89" s="97">
        <v>0.0</v>
      </c>
      <c r="N89" s="27">
        <v>0.0</v>
      </c>
      <c r="O89" s="98"/>
      <c r="P89" s="98"/>
      <c r="Q89" s="98"/>
      <c r="R89" s="97">
        <v>0.0</v>
      </c>
      <c r="S89" s="27">
        <v>0.0</v>
      </c>
      <c r="T89" s="97">
        <v>1.0</v>
      </c>
      <c r="U89" s="22">
        <f t="shared" ref="U89:W89" si="86">(C89+F89+I89+L89+O89+R89)</f>
        <v>3</v>
      </c>
      <c r="V89" s="22">
        <f t="shared" si="86"/>
        <v>0</v>
      </c>
      <c r="W89" s="22">
        <f t="shared" si="86"/>
        <v>2</v>
      </c>
      <c r="X89" s="23">
        <f t="shared" si="66"/>
        <v>13.63636364</v>
      </c>
      <c r="Y89" s="23">
        <f t="shared" si="67"/>
        <v>0</v>
      </c>
      <c r="Z89" s="23">
        <f t="shared" si="68"/>
        <v>22.22222222</v>
      </c>
    </row>
    <row r="90" ht="14.25" customHeight="1">
      <c r="A90" s="97">
        <v>21.0</v>
      </c>
      <c r="B90" s="97" t="s">
        <v>109</v>
      </c>
      <c r="C90" s="98"/>
      <c r="D90" s="98"/>
      <c r="E90" s="98"/>
      <c r="F90" s="97">
        <v>1.0</v>
      </c>
      <c r="G90" s="97">
        <v>0.0</v>
      </c>
      <c r="H90" s="97">
        <v>1.0</v>
      </c>
      <c r="I90" s="97">
        <v>1.0</v>
      </c>
      <c r="J90" s="97">
        <v>0.0</v>
      </c>
      <c r="K90" s="97">
        <v>0.0</v>
      </c>
      <c r="L90" s="97">
        <v>1.0</v>
      </c>
      <c r="M90" s="97">
        <v>0.0</v>
      </c>
      <c r="N90" s="27">
        <v>0.0</v>
      </c>
      <c r="O90" s="98"/>
      <c r="P90" s="98"/>
      <c r="Q90" s="98"/>
      <c r="R90" s="97">
        <v>0.0</v>
      </c>
      <c r="S90" s="27">
        <v>0.0</v>
      </c>
      <c r="T90" s="97">
        <v>1.0</v>
      </c>
      <c r="U90" s="22">
        <f t="shared" ref="U90:W90" si="87">(C90+F90+I90+L90+O90+R90)</f>
        <v>3</v>
      </c>
      <c r="V90" s="22">
        <f t="shared" si="87"/>
        <v>0</v>
      </c>
      <c r="W90" s="22">
        <f t="shared" si="87"/>
        <v>2</v>
      </c>
      <c r="X90" s="23">
        <f t="shared" si="66"/>
        <v>13.63636364</v>
      </c>
      <c r="Y90" s="23">
        <f t="shared" si="67"/>
        <v>0</v>
      </c>
      <c r="Z90" s="23">
        <f t="shared" si="68"/>
        <v>22.22222222</v>
      </c>
    </row>
    <row r="91" ht="14.25" customHeight="1">
      <c r="A91" s="97">
        <v>22.0</v>
      </c>
      <c r="B91" s="97" t="s">
        <v>110</v>
      </c>
      <c r="C91" s="98"/>
      <c r="D91" s="98"/>
      <c r="E91" s="98"/>
      <c r="F91" s="97">
        <v>0.0</v>
      </c>
      <c r="G91" s="97">
        <v>0.0</v>
      </c>
      <c r="H91" s="97">
        <v>1.0</v>
      </c>
      <c r="I91" s="97">
        <v>0.0</v>
      </c>
      <c r="J91" s="97">
        <v>0.0</v>
      </c>
      <c r="K91" s="97">
        <v>0.0</v>
      </c>
      <c r="L91" s="97">
        <v>0.0</v>
      </c>
      <c r="M91" s="97">
        <v>0.0</v>
      </c>
      <c r="N91" s="27">
        <v>0.0</v>
      </c>
      <c r="O91" s="98"/>
      <c r="P91" s="98"/>
      <c r="Q91" s="98"/>
      <c r="R91" s="97">
        <v>0.0</v>
      </c>
      <c r="S91" s="27">
        <v>0.0</v>
      </c>
      <c r="T91" s="97">
        <v>0.0</v>
      </c>
      <c r="U91" s="22">
        <f t="shared" ref="U91:W91" si="88">(C91+F91+I91+L91+O91+R91)</f>
        <v>0</v>
      </c>
      <c r="V91" s="22">
        <f t="shared" si="88"/>
        <v>0</v>
      </c>
      <c r="W91" s="22">
        <f t="shared" si="88"/>
        <v>1</v>
      </c>
      <c r="X91" s="23">
        <f t="shared" si="66"/>
        <v>0</v>
      </c>
      <c r="Y91" s="23">
        <f t="shared" si="67"/>
        <v>0</v>
      </c>
      <c r="Z91" s="23">
        <f t="shared" si="68"/>
        <v>11.11111111</v>
      </c>
    </row>
    <row r="92" ht="14.25" customHeight="1">
      <c r="A92" s="97">
        <v>23.0</v>
      </c>
      <c r="B92" s="97" t="s">
        <v>111</v>
      </c>
      <c r="C92" s="98"/>
      <c r="D92" s="98"/>
      <c r="E92" s="98"/>
      <c r="F92" s="97">
        <v>2.0</v>
      </c>
      <c r="G92" s="97">
        <v>0.0</v>
      </c>
      <c r="H92" s="97">
        <v>0.0</v>
      </c>
      <c r="I92" s="97">
        <v>1.0</v>
      </c>
      <c r="J92" s="97">
        <v>1.0</v>
      </c>
      <c r="K92" s="97">
        <v>1.0</v>
      </c>
      <c r="L92" s="97">
        <v>2.0</v>
      </c>
      <c r="M92" s="97">
        <v>2.0</v>
      </c>
      <c r="N92" s="27">
        <v>0.0</v>
      </c>
      <c r="O92" s="98"/>
      <c r="P92" s="98"/>
      <c r="Q92" s="98"/>
      <c r="R92" s="97">
        <v>1.0</v>
      </c>
      <c r="S92" s="27">
        <v>0.0</v>
      </c>
      <c r="T92" s="97">
        <v>1.0</v>
      </c>
      <c r="U92" s="22">
        <f t="shared" ref="U92:W92" si="89">(C92+F92+I92+L92+O92+R92)</f>
        <v>6</v>
      </c>
      <c r="V92" s="22">
        <f t="shared" si="89"/>
        <v>3</v>
      </c>
      <c r="W92" s="22">
        <f t="shared" si="89"/>
        <v>2</v>
      </c>
      <c r="X92" s="23">
        <f t="shared" si="66"/>
        <v>27.27272727</v>
      </c>
      <c r="Y92" s="23">
        <f t="shared" si="67"/>
        <v>25</v>
      </c>
      <c r="Z92" s="23">
        <f t="shared" si="68"/>
        <v>22.22222222</v>
      </c>
    </row>
    <row r="93" ht="14.25" customHeight="1">
      <c r="A93" s="97">
        <v>24.0</v>
      </c>
      <c r="B93" s="97" t="s">
        <v>112</v>
      </c>
      <c r="C93" s="98"/>
      <c r="D93" s="98"/>
      <c r="E93" s="98"/>
      <c r="F93" s="97">
        <v>1.0</v>
      </c>
      <c r="G93" s="97">
        <v>0.0</v>
      </c>
      <c r="H93" s="97">
        <v>1.0</v>
      </c>
      <c r="I93" s="97">
        <v>1.0</v>
      </c>
      <c r="J93" s="97">
        <v>0.0</v>
      </c>
      <c r="K93" s="97">
        <v>0.0</v>
      </c>
      <c r="L93" s="97">
        <v>1.0</v>
      </c>
      <c r="M93" s="97">
        <v>0.0</v>
      </c>
      <c r="N93" s="27">
        <v>0.0</v>
      </c>
      <c r="O93" s="98"/>
      <c r="P93" s="98"/>
      <c r="Q93" s="98"/>
      <c r="R93" s="97">
        <v>0.0</v>
      </c>
      <c r="S93" s="27">
        <v>0.0</v>
      </c>
      <c r="T93" s="97">
        <v>1.0</v>
      </c>
      <c r="U93" s="22">
        <f t="shared" ref="U93:W93" si="90">(C93+F93+I93+L93+O93+R93)</f>
        <v>3</v>
      </c>
      <c r="V93" s="22">
        <f t="shared" si="90"/>
        <v>0</v>
      </c>
      <c r="W93" s="22">
        <f t="shared" si="90"/>
        <v>2</v>
      </c>
      <c r="X93" s="23">
        <f t="shared" si="66"/>
        <v>13.63636364</v>
      </c>
      <c r="Y93" s="23">
        <f t="shared" si="67"/>
        <v>0</v>
      </c>
      <c r="Z93" s="23">
        <f t="shared" si="68"/>
        <v>22.22222222</v>
      </c>
    </row>
    <row r="94" ht="14.25" customHeight="1">
      <c r="A94" s="97">
        <v>25.0</v>
      </c>
      <c r="B94" s="97" t="s">
        <v>113</v>
      </c>
      <c r="C94" s="98"/>
      <c r="D94" s="98"/>
      <c r="E94" s="98"/>
      <c r="F94" s="97">
        <v>1.0</v>
      </c>
      <c r="G94" s="97">
        <v>0.0</v>
      </c>
      <c r="H94" s="97">
        <v>1.0</v>
      </c>
      <c r="I94" s="97">
        <v>1.0</v>
      </c>
      <c r="J94" s="97">
        <v>0.0</v>
      </c>
      <c r="K94" s="97">
        <v>0.0</v>
      </c>
      <c r="L94" s="97">
        <v>1.0</v>
      </c>
      <c r="M94" s="97">
        <v>0.0</v>
      </c>
      <c r="N94" s="27">
        <v>0.0</v>
      </c>
      <c r="O94" s="98"/>
      <c r="P94" s="98"/>
      <c r="Q94" s="98"/>
      <c r="R94" s="97">
        <v>0.0</v>
      </c>
      <c r="S94" s="27">
        <v>0.0</v>
      </c>
      <c r="T94" s="97">
        <v>1.0</v>
      </c>
      <c r="U94" s="22">
        <f t="shared" ref="U94:W94" si="91">(C94+F94+I94+L94+O94+R94)</f>
        <v>3</v>
      </c>
      <c r="V94" s="22">
        <f t="shared" si="91"/>
        <v>0</v>
      </c>
      <c r="W94" s="22">
        <f t="shared" si="91"/>
        <v>2</v>
      </c>
      <c r="X94" s="23">
        <f t="shared" si="66"/>
        <v>13.63636364</v>
      </c>
      <c r="Y94" s="23">
        <f t="shared" si="67"/>
        <v>0</v>
      </c>
      <c r="Z94" s="23">
        <f t="shared" si="68"/>
        <v>22.22222222</v>
      </c>
    </row>
    <row r="95" ht="14.25" customHeight="1">
      <c r="A95" s="97">
        <v>26.0</v>
      </c>
      <c r="B95" s="97" t="s">
        <v>114</v>
      </c>
      <c r="C95" s="98"/>
      <c r="D95" s="98"/>
      <c r="E95" s="98"/>
      <c r="F95" s="97">
        <v>2.0</v>
      </c>
      <c r="G95" s="97">
        <v>0.0</v>
      </c>
      <c r="H95" s="97">
        <v>0.0</v>
      </c>
      <c r="I95" s="97">
        <v>1.0</v>
      </c>
      <c r="J95" s="97">
        <v>1.0</v>
      </c>
      <c r="K95" s="97">
        <v>1.0</v>
      </c>
      <c r="L95" s="97">
        <v>2.0</v>
      </c>
      <c r="M95" s="97">
        <v>0.0</v>
      </c>
      <c r="N95" s="27">
        <v>0.0</v>
      </c>
      <c r="O95" s="98"/>
      <c r="P95" s="98"/>
      <c r="Q95" s="98"/>
      <c r="R95" s="97">
        <v>1.0</v>
      </c>
      <c r="S95" s="27">
        <v>0.0</v>
      </c>
      <c r="T95" s="97">
        <v>1.0</v>
      </c>
      <c r="U95" s="22">
        <f t="shared" ref="U95:W95" si="92">(C95+F95+I95+L95+O95+R95)</f>
        <v>6</v>
      </c>
      <c r="V95" s="22">
        <f t="shared" si="92"/>
        <v>1</v>
      </c>
      <c r="W95" s="22">
        <f t="shared" si="92"/>
        <v>2</v>
      </c>
      <c r="X95" s="23">
        <f t="shared" si="66"/>
        <v>27.27272727</v>
      </c>
      <c r="Y95" s="23">
        <f t="shared" si="67"/>
        <v>8.333333333</v>
      </c>
      <c r="Z95" s="23">
        <f t="shared" si="68"/>
        <v>22.22222222</v>
      </c>
    </row>
    <row r="96" ht="14.25" customHeight="1">
      <c r="A96" s="97">
        <v>27.0</v>
      </c>
      <c r="B96" s="97" t="s">
        <v>115</v>
      </c>
      <c r="C96" s="98"/>
      <c r="D96" s="98"/>
      <c r="E96" s="98"/>
      <c r="F96" s="97">
        <v>2.0</v>
      </c>
      <c r="G96" s="97">
        <v>0.0</v>
      </c>
      <c r="H96" s="97">
        <v>0.0</v>
      </c>
      <c r="I96" s="97">
        <v>1.0</v>
      </c>
      <c r="J96" s="97">
        <v>1.0</v>
      </c>
      <c r="K96" s="97">
        <v>1.0</v>
      </c>
      <c r="L96" s="97">
        <v>2.0</v>
      </c>
      <c r="M96" s="97">
        <v>2.0</v>
      </c>
      <c r="N96" s="27">
        <v>0.0</v>
      </c>
      <c r="O96" s="98"/>
      <c r="P96" s="98"/>
      <c r="Q96" s="98"/>
      <c r="R96" s="97">
        <v>1.0</v>
      </c>
      <c r="S96" s="27">
        <v>0.0</v>
      </c>
      <c r="T96" s="97">
        <v>1.0</v>
      </c>
      <c r="U96" s="22">
        <f t="shared" ref="U96:W96" si="93">(C96+F96+I96+L96+O96+R96)</f>
        <v>6</v>
      </c>
      <c r="V96" s="22">
        <f t="shared" si="93"/>
        <v>3</v>
      </c>
      <c r="W96" s="22">
        <f t="shared" si="93"/>
        <v>2</v>
      </c>
      <c r="X96" s="23">
        <f t="shared" si="66"/>
        <v>27.27272727</v>
      </c>
      <c r="Y96" s="23">
        <f t="shared" si="67"/>
        <v>25</v>
      </c>
      <c r="Z96" s="23">
        <f t="shared" si="68"/>
        <v>22.22222222</v>
      </c>
    </row>
    <row r="97" ht="14.25" customHeight="1">
      <c r="A97" s="97">
        <v>28.0</v>
      </c>
      <c r="B97" s="97" t="s">
        <v>116</v>
      </c>
      <c r="C97" s="98"/>
      <c r="D97" s="98"/>
      <c r="E97" s="98"/>
      <c r="F97" s="97">
        <v>0.0</v>
      </c>
      <c r="G97" s="97">
        <v>0.0</v>
      </c>
      <c r="H97" s="97">
        <v>1.0</v>
      </c>
      <c r="I97" s="97">
        <v>0.0</v>
      </c>
      <c r="J97" s="97">
        <v>0.0</v>
      </c>
      <c r="K97" s="97">
        <v>0.0</v>
      </c>
      <c r="L97" s="97">
        <v>0.0</v>
      </c>
      <c r="M97" s="97">
        <v>0.0</v>
      </c>
      <c r="N97" s="27">
        <v>0.0</v>
      </c>
      <c r="O97" s="98"/>
      <c r="P97" s="98"/>
      <c r="Q97" s="98"/>
      <c r="R97" s="97">
        <v>0.0</v>
      </c>
      <c r="S97" s="27">
        <v>0.0</v>
      </c>
      <c r="T97" s="97">
        <v>0.0</v>
      </c>
      <c r="U97" s="22">
        <f t="shared" ref="U97:W97" si="94">(C97+F97+I97+L97+O97+R97)</f>
        <v>0</v>
      </c>
      <c r="V97" s="22">
        <f t="shared" si="94"/>
        <v>0</v>
      </c>
      <c r="W97" s="22">
        <f t="shared" si="94"/>
        <v>1</v>
      </c>
      <c r="X97" s="23">
        <f t="shared" si="66"/>
        <v>0</v>
      </c>
      <c r="Y97" s="23">
        <f t="shared" si="67"/>
        <v>0</v>
      </c>
      <c r="Z97" s="23">
        <f t="shared" si="68"/>
        <v>11.11111111</v>
      </c>
    </row>
    <row r="98" ht="14.25" customHeight="1">
      <c r="A98" s="98"/>
      <c r="B98" s="98"/>
      <c r="C98" s="98"/>
      <c r="D98" s="98"/>
      <c r="E98" s="98"/>
      <c r="F98" s="98"/>
      <c r="G98" s="98"/>
      <c r="H98" s="97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9"/>
      <c r="V98" s="99"/>
      <c r="W98" s="99"/>
      <c r="X98" s="98"/>
      <c r="Y98" s="98"/>
      <c r="Z98" s="98"/>
    </row>
    <row r="99" ht="14.25" customHeight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9"/>
      <c r="V99" s="99"/>
      <c r="W99" s="99"/>
      <c r="X99" s="98"/>
      <c r="Y99" s="98"/>
      <c r="Z99" s="98"/>
    </row>
    <row r="100" ht="14.25" customHeight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9"/>
      <c r="V100" s="99"/>
      <c r="W100" s="99"/>
      <c r="X100" s="98"/>
      <c r="Y100" s="98"/>
      <c r="Z100" s="98"/>
    </row>
    <row r="101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60"/>
      <c r="V101" s="60"/>
      <c r="W101" s="60"/>
      <c r="X101" s="59"/>
      <c r="Y101" s="59"/>
      <c r="Z101" s="59"/>
    </row>
    <row r="102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60"/>
      <c r="V102" s="60"/>
      <c r="W102" s="60"/>
      <c r="X102" s="59"/>
      <c r="Y102" s="59"/>
      <c r="Z102" s="59"/>
    </row>
    <row r="103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60"/>
      <c r="V103" s="60"/>
      <c r="W103" s="60"/>
      <c r="X103" s="59"/>
      <c r="Y103" s="59"/>
      <c r="Z103" s="59"/>
    </row>
    <row r="104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60"/>
      <c r="V104" s="60"/>
      <c r="W104" s="60"/>
      <c r="X104" s="59"/>
      <c r="Y104" s="59"/>
      <c r="Z104" s="59"/>
    </row>
    <row r="105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60"/>
      <c r="V105" s="60"/>
      <c r="W105" s="60"/>
      <c r="X105" s="59"/>
      <c r="Y105" s="59"/>
      <c r="Z105" s="59"/>
    </row>
    <row r="10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60"/>
      <c r="V106" s="60"/>
      <c r="W106" s="60"/>
      <c r="X106" s="59"/>
      <c r="Y106" s="59"/>
      <c r="Z106" s="59"/>
    </row>
    <row r="107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60"/>
      <c r="V107" s="60"/>
      <c r="W107" s="60"/>
      <c r="X107" s="59"/>
      <c r="Y107" s="59"/>
      <c r="Z107" s="59"/>
    </row>
    <row r="108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60"/>
      <c r="V108" s="60"/>
      <c r="W108" s="60"/>
      <c r="X108" s="59"/>
      <c r="Y108" s="59"/>
      <c r="Z108" s="59"/>
    </row>
    <row r="109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60"/>
      <c r="V109" s="60"/>
      <c r="W109" s="60"/>
      <c r="X109" s="59"/>
      <c r="Y109" s="59"/>
      <c r="Z109" s="59"/>
    </row>
    <row r="110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60"/>
      <c r="V110" s="60"/>
      <c r="W110" s="60"/>
      <c r="X110" s="59"/>
      <c r="Y110" s="59"/>
      <c r="Z110" s="59"/>
    </row>
    <row r="111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60"/>
      <c r="V111" s="60"/>
      <c r="W111" s="60"/>
      <c r="X111" s="59"/>
      <c r="Y111" s="59"/>
      <c r="Z111" s="59"/>
    </row>
    <row r="112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60"/>
      <c r="V112" s="60"/>
      <c r="W112" s="60"/>
      <c r="X112" s="59"/>
      <c r="Y112" s="59"/>
      <c r="Z112" s="59"/>
    </row>
    <row r="113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60"/>
      <c r="V113" s="60"/>
      <c r="W113" s="60"/>
      <c r="X113" s="59"/>
      <c r="Y113" s="59"/>
      <c r="Z113" s="59"/>
    </row>
    <row r="114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60"/>
      <c r="V114" s="60"/>
      <c r="W114" s="60"/>
      <c r="X114" s="59"/>
      <c r="Y114" s="59"/>
      <c r="Z114" s="59"/>
    </row>
    <row r="115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60"/>
      <c r="V115" s="60"/>
      <c r="W115" s="60"/>
      <c r="X115" s="59"/>
      <c r="Y115" s="59"/>
      <c r="Z115" s="59"/>
    </row>
    <row r="11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60"/>
      <c r="V116" s="60"/>
      <c r="W116" s="60"/>
      <c r="X116" s="59"/>
      <c r="Y116" s="59"/>
      <c r="Z116" s="59"/>
    </row>
    <row r="117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60"/>
      <c r="V117" s="60"/>
      <c r="W117" s="60"/>
      <c r="X117" s="59"/>
      <c r="Y117" s="59"/>
      <c r="Z117" s="59"/>
    </row>
    <row r="118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60"/>
      <c r="V118" s="60"/>
      <c r="W118" s="60"/>
      <c r="X118" s="59"/>
      <c r="Y118" s="59"/>
      <c r="Z118" s="59"/>
    </row>
    <row r="119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60"/>
      <c r="V119" s="60"/>
      <c r="W119" s="60"/>
      <c r="X119" s="59"/>
      <c r="Y119" s="59"/>
      <c r="Z119" s="59"/>
    </row>
    <row r="120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60"/>
      <c r="V120" s="60"/>
      <c r="W120" s="60"/>
      <c r="X120" s="59"/>
      <c r="Y120" s="59"/>
      <c r="Z120" s="59"/>
    </row>
    <row r="121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60"/>
      <c r="V121" s="60"/>
      <c r="W121" s="60"/>
      <c r="X121" s="59"/>
      <c r="Y121" s="59"/>
      <c r="Z121" s="59"/>
    </row>
    <row r="122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60"/>
      <c r="V122" s="60"/>
      <c r="W122" s="60"/>
      <c r="X122" s="59"/>
      <c r="Y122" s="59"/>
      <c r="Z122" s="59"/>
    </row>
    <row r="123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60"/>
      <c r="V123" s="60"/>
      <c r="W123" s="60"/>
      <c r="X123" s="59"/>
      <c r="Y123" s="59"/>
      <c r="Z123" s="59"/>
    </row>
    <row r="124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60"/>
      <c r="V124" s="60"/>
      <c r="W124" s="60"/>
      <c r="X124" s="59"/>
      <c r="Y124" s="59"/>
      <c r="Z124" s="59"/>
    </row>
    <row r="125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60"/>
      <c r="V125" s="60"/>
      <c r="W125" s="60"/>
      <c r="X125" s="59"/>
      <c r="Y125" s="59"/>
      <c r="Z125" s="59"/>
    </row>
    <row r="1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60"/>
      <c r="V126" s="60"/>
      <c r="W126" s="60"/>
      <c r="X126" s="59"/>
      <c r="Y126" s="59"/>
      <c r="Z126" s="59"/>
    </row>
    <row r="127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60"/>
      <c r="V127" s="60"/>
      <c r="W127" s="60"/>
      <c r="X127" s="59"/>
      <c r="Y127" s="59"/>
      <c r="Z127" s="59"/>
    </row>
    <row r="128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60"/>
      <c r="V128" s="60"/>
      <c r="W128" s="60"/>
      <c r="X128" s="59"/>
      <c r="Y128" s="59"/>
      <c r="Z128" s="59"/>
    </row>
    <row r="129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60"/>
      <c r="V129" s="60"/>
      <c r="W129" s="60"/>
      <c r="X129" s="59"/>
      <c r="Y129" s="59"/>
      <c r="Z129" s="59"/>
    </row>
    <row r="130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60"/>
      <c r="V130" s="60"/>
      <c r="W130" s="60"/>
      <c r="X130" s="59"/>
      <c r="Y130" s="59"/>
      <c r="Z130" s="59"/>
    </row>
    <row r="131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60"/>
      <c r="V131" s="60"/>
      <c r="W131" s="60"/>
      <c r="X131" s="59"/>
      <c r="Y131" s="59"/>
      <c r="Z131" s="59"/>
    </row>
    <row r="132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60"/>
      <c r="V132" s="60"/>
      <c r="W132" s="60"/>
      <c r="X132" s="59"/>
      <c r="Y132" s="59"/>
      <c r="Z132" s="59"/>
    </row>
    <row r="133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60"/>
      <c r="V133" s="60"/>
      <c r="W133" s="60"/>
      <c r="X133" s="59"/>
      <c r="Y133" s="59"/>
      <c r="Z133" s="59"/>
    </row>
    <row r="134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60"/>
      <c r="V134" s="60"/>
      <c r="W134" s="60"/>
      <c r="X134" s="59"/>
      <c r="Y134" s="59"/>
      <c r="Z134" s="59"/>
    </row>
    <row r="135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60"/>
      <c r="V135" s="60"/>
      <c r="W135" s="60"/>
      <c r="X135" s="59"/>
      <c r="Y135" s="59"/>
      <c r="Z135" s="59"/>
    </row>
    <row r="13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60"/>
      <c r="V136" s="60"/>
      <c r="W136" s="60"/>
      <c r="X136" s="59"/>
      <c r="Y136" s="59"/>
      <c r="Z136" s="59"/>
    </row>
    <row r="137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60"/>
      <c r="V137" s="60"/>
      <c r="W137" s="60"/>
      <c r="X137" s="59"/>
      <c r="Y137" s="59"/>
      <c r="Z137" s="59"/>
    </row>
    <row r="138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60"/>
      <c r="V138" s="60"/>
      <c r="W138" s="60"/>
      <c r="X138" s="59"/>
      <c r="Y138" s="59"/>
      <c r="Z138" s="59"/>
    </row>
    <row r="139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60"/>
      <c r="V139" s="60"/>
      <c r="W139" s="60"/>
      <c r="X139" s="59"/>
      <c r="Y139" s="59"/>
      <c r="Z139" s="59"/>
    </row>
    <row r="140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60"/>
      <c r="V140" s="60"/>
      <c r="W140" s="60"/>
      <c r="X140" s="59"/>
      <c r="Y140" s="59"/>
      <c r="Z140" s="59"/>
    </row>
    <row r="141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60"/>
      <c r="V141" s="60"/>
      <c r="W141" s="60"/>
      <c r="X141" s="59"/>
      <c r="Y141" s="59"/>
      <c r="Z141" s="59"/>
    </row>
    <row r="142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60"/>
      <c r="V142" s="60"/>
      <c r="W142" s="60"/>
      <c r="X142" s="59"/>
      <c r="Y142" s="59"/>
      <c r="Z142" s="59"/>
    </row>
    <row r="143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60"/>
      <c r="V143" s="60"/>
      <c r="W143" s="60"/>
      <c r="X143" s="59"/>
      <c r="Y143" s="59"/>
      <c r="Z143" s="59"/>
    </row>
    <row r="144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60"/>
      <c r="V144" s="60"/>
      <c r="W144" s="60"/>
      <c r="X144" s="59"/>
      <c r="Y144" s="59"/>
      <c r="Z144" s="59"/>
    </row>
    <row r="145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60"/>
      <c r="V145" s="60"/>
      <c r="W145" s="60"/>
      <c r="X145" s="59"/>
      <c r="Y145" s="59"/>
      <c r="Z145" s="59"/>
    </row>
    <row r="14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60"/>
      <c r="V146" s="60"/>
      <c r="W146" s="60"/>
      <c r="X146" s="59"/>
      <c r="Y146" s="59"/>
      <c r="Z146" s="59"/>
    </row>
    <row r="147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60"/>
      <c r="V147" s="60"/>
      <c r="W147" s="60"/>
      <c r="X147" s="59"/>
      <c r="Y147" s="59"/>
      <c r="Z147" s="59"/>
    </row>
    <row r="148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60"/>
      <c r="V148" s="60"/>
      <c r="W148" s="60"/>
      <c r="X148" s="59"/>
      <c r="Y148" s="59"/>
      <c r="Z148" s="59"/>
    </row>
    <row r="149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60"/>
      <c r="V149" s="60"/>
      <c r="W149" s="60"/>
      <c r="X149" s="59"/>
      <c r="Y149" s="59"/>
      <c r="Z149" s="59"/>
    </row>
    <row r="150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60"/>
      <c r="V150" s="60"/>
      <c r="W150" s="60"/>
      <c r="X150" s="59"/>
      <c r="Y150" s="59"/>
      <c r="Z150" s="59"/>
    </row>
    <row r="151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60"/>
      <c r="V151" s="60"/>
      <c r="W151" s="60"/>
      <c r="X151" s="59"/>
      <c r="Y151" s="59"/>
      <c r="Z151" s="59"/>
    </row>
    <row r="152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60"/>
      <c r="V152" s="60"/>
      <c r="W152" s="60"/>
      <c r="X152" s="59"/>
      <c r="Y152" s="59"/>
      <c r="Z152" s="59"/>
    </row>
    <row r="153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60"/>
      <c r="V153" s="60"/>
      <c r="W153" s="60"/>
      <c r="X153" s="59"/>
      <c r="Y153" s="59"/>
      <c r="Z153" s="59"/>
    </row>
    <row r="154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60"/>
      <c r="V154" s="60"/>
      <c r="W154" s="60"/>
      <c r="X154" s="59"/>
      <c r="Y154" s="59"/>
      <c r="Z154" s="59"/>
    </row>
    <row r="155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60"/>
      <c r="V155" s="60"/>
      <c r="W155" s="60"/>
      <c r="X155" s="59"/>
      <c r="Y155" s="59"/>
      <c r="Z155" s="59"/>
    </row>
    <row r="15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60"/>
      <c r="V156" s="60"/>
      <c r="W156" s="60"/>
      <c r="X156" s="59"/>
      <c r="Y156" s="59"/>
      <c r="Z156" s="59"/>
    </row>
    <row r="157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60"/>
      <c r="V157" s="60"/>
      <c r="W157" s="60"/>
      <c r="X157" s="59"/>
      <c r="Y157" s="59"/>
      <c r="Z157" s="59"/>
    </row>
    <row r="158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60"/>
      <c r="V158" s="60"/>
      <c r="W158" s="60"/>
      <c r="X158" s="59"/>
      <c r="Y158" s="59"/>
      <c r="Z158" s="59"/>
    </row>
    <row r="159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60"/>
      <c r="V159" s="60"/>
      <c r="W159" s="60"/>
      <c r="X159" s="59"/>
      <c r="Y159" s="59"/>
      <c r="Z159" s="59"/>
    </row>
    <row r="160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60"/>
      <c r="V160" s="60"/>
      <c r="W160" s="60"/>
      <c r="X160" s="59"/>
      <c r="Y160" s="59"/>
      <c r="Z160" s="59"/>
    </row>
    <row r="161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60"/>
      <c r="V161" s="60"/>
      <c r="W161" s="60"/>
      <c r="X161" s="59"/>
      <c r="Y161" s="59"/>
      <c r="Z161" s="59"/>
    </row>
    <row r="162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60"/>
      <c r="V162" s="60"/>
      <c r="W162" s="60"/>
      <c r="X162" s="59"/>
      <c r="Y162" s="59"/>
      <c r="Z162" s="59"/>
    </row>
    <row r="163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60"/>
      <c r="V163" s="60"/>
      <c r="W163" s="60"/>
      <c r="X163" s="59"/>
      <c r="Y163" s="59"/>
      <c r="Z163" s="59"/>
    </row>
    <row r="164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60"/>
      <c r="V164" s="60"/>
      <c r="W164" s="60"/>
      <c r="X164" s="59"/>
      <c r="Y164" s="59"/>
      <c r="Z164" s="59"/>
    </row>
    <row r="165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60"/>
      <c r="V165" s="60"/>
      <c r="W165" s="60"/>
      <c r="X165" s="59"/>
      <c r="Y165" s="59"/>
      <c r="Z165" s="59"/>
    </row>
    <row r="16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60"/>
      <c r="V166" s="60"/>
      <c r="W166" s="60"/>
      <c r="X166" s="59"/>
      <c r="Y166" s="59"/>
      <c r="Z166" s="59"/>
    </row>
    <row r="167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60"/>
      <c r="V167" s="60"/>
      <c r="W167" s="60"/>
      <c r="X167" s="59"/>
      <c r="Y167" s="59"/>
      <c r="Z167" s="59"/>
    </row>
    <row r="168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60"/>
      <c r="V168" s="60"/>
      <c r="W168" s="60"/>
      <c r="X168" s="59"/>
      <c r="Y168" s="59"/>
      <c r="Z168" s="59"/>
    </row>
    <row r="169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60"/>
      <c r="V169" s="60"/>
      <c r="W169" s="60"/>
      <c r="X169" s="59"/>
      <c r="Y169" s="59"/>
      <c r="Z169" s="59"/>
    </row>
    <row r="170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60"/>
      <c r="V170" s="60"/>
      <c r="W170" s="60"/>
      <c r="X170" s="59"/>
      <c r="Y170" s="59"/>
      <c r="Z170" s="59"/>
    </row>
    <row r="171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60"/>
      <c r="V171" s="60"/>
      <c r="W171" s="60"/>
      <c r="X171" s="59"/>
      <c r="Y171" s="59"/>
      <c r="Z171" s="59"/>
    </row>
    <row r="172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60"/>
      <c r="V172" s="60"/>
      <c r="W172" s="60"/>
      <c r="X172" s="59"/>
      <c r="Y172" s="59"/>
      <c r="Z172" s="59"/>
    </row>
    <row r="173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60"/>
      <c r="V173" s="60"/>
      <c r="W173" s="60"/>
      <c r="X173" s="59"/>
      <c r="Y173" s="59"/>
      <c r="Z173" s="59"/>
    </row>
    <row r="174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60"/>
      <c r="V174" s="60"/>
      <c r="W174" s="60"/>
      <c r="X174" s="59"/>
      <c r="Y174" s="59"/>
      <c r="Z174" s="59"/>
    </row>
    <row r="175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60"/>
      <c r="V175" s="60"/>
      <c r="W175" s="60"/>
      <c r="X175" s="59"/>
      <c r="Y175" s="59"/>
      <c r="Z175" s="59"/>
    </row>
    <row r="17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60"/>
      <c r="V176" s="60"/>
      <c r="W176" s="60"/>
      <c r="X176" s="59"/>
      <c r="Y176" s="59"/>
      <c r="Z176" s="59"/>
    </row>
    <row r="177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60"/>
      <c r="V177" s="60"/>
      <c r="W177" s="60"/>
      <c r="X177" s="59"/>
      <c r="Y177" s="59"/>
      <c r="Z177" s="59"/>
    </row>
    <row r="178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60"/>
      <c r="V178" s="60"/>
      <c r="W178" s="60"/>
      <c r="X178" s="59"/>
      <c r="Y178" s="59"/>
      <c r="Z178" s="59"/>
    </row>
    <row r="179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60"/>
      <c r="V179" s="60"/>
      <c r="W179" s="60"/>
      <c r="X179" s="59"/>
      <c r="Y179" s="59"/>
      <c r="Z179" s="59"/>
    </row>
    <row r="180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60"/>
      <c r="V180" s="60"/>
      <c r="W180" s="60"/>
      <c r="X180" s="59"/>
      <c r="Y180" s="59"/>
      <c r="Z180" s="59"/>
    </row>
    <row r="181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60"/>
      <c r="V181" s="60"/>
      <c r="W181" s="60"/>
      <c r="X181" s="59"/>
      <c r="Y181" s="59"/>
      <c r="Z181" s="59"/>
    </row>
    <row r="182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60"/>
      <c r="V182" s="60"/>
      <c r="W182" s="60"/>
      <c r="X182" s="59"/>
      <c r="Y182" s="59"/>
      <c r="Z182" s="59"/>
    </row>
    <row r="183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60"/>
      <c r="V183" s="60"/>
      <c r="W183" s="60"/>
      <c r="X183" s="59"/>
      <c r="Y183" s="59"/>
      <c r="Z183" s="59"/>
    </row>
    <row r="184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60"/>
      <c r="V184" s="60"/>
      <c r="W184" s="60"/>
      <c r="X184" s="59"/>
      <c r="Y184" s="59"/>
      <c r="Z184" s="59"/>
    </row>
    <row r="185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60"/>
      <c r="V185" s="60"/>
      <c r="W185" s="60"/>
      <c r="X185" s="59"/>
      <c r="Y185" s="59"/>
      <c r="Z185" s="59"/>
    </row>
    <row r="18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60"/>
      <c r="V186" s="60"/>
      <c r="W186" s="60"/>
      <c r="X186" s="59"/>
      <c r="Y186" s="59"/>
      <c r="Z186" s="59"/>
    </row>
    <row r="187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60"/>
      <c r="V187" s="60"/>
      <c r="W187" s="60"/>
      <c r="X187" s="59"/>
      <c r="Y187" s="59"/>
      <c r="Z187" s="59"/>
    </row>
    <row r="188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60"/>
      <c r="V188" s="60"/>
      <c r="W188" s="60"/>
      <c r="X188" s="59"/>
      <c r="Y188" s="59"/>
      <c r="Z188" s="59"/>
    </row>
    <row r="189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60"/>
      <c r="V189" s="60"/>
      <c r="W189" s="60"/>
      <c r="X189" s="59"/>
      <c r="Y189" s="59"/>
      <c r="Z189" s="59"/>
    </row>
    <row r="190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60"/>
      <c r="V190" s="60"/>
      <c r="W190" s="60"/>
      <c r="X190" s="59"/>
      <c r="Y190" s="59"/>
      <c r="Z190" s="59"/>
    </row>
    <row r="191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60"/>
      <c r="V191" s="60"/>
      <c r="W191" s="60"/>
      <c r="X191" s="59"/>
      <c r="Y191" s="59"/>
      <c r="Z191" s="59"/>
    </row>
    <row r="192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60"/>
      <c r="V192" s="60"/>
      <c r="W192" s="60"/>
      <c r="X192" s="59"/>
      <c r="Y192" s="59"/>
      <c r="Z192" s="59"/>
    </row>
    <row r="193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60"/>
      <c r="V193" s="60"/>
      <c r="W193" s="60"/>
      <c r="X193" s="59"/>
      <c r="Y193" s="59"/>
      <c r="Z193" s="59"/>
    </row>
    <row r="194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60"/>
      <c r="V194" s="60"/>
      <c r="W194" s="60"/>
      <c r="X194" s="59"/>
      <c r="Y194" s="59"/>
      <c r="Z194" s="59"/>
    </row>
    <row r="195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60"/>
      <c r="V195" s="60"/>
      <c r="W195" s="60"/>
      <c r="X195" s="59"/>
      <c r="Y195" s="59"/>
      <c r="Z195" s="59"/>
    </row>
    <row r="19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60"/>
      <c r="V196" s="60"/>
      <c r="W196" s="60"/>
      <c r="X196" s="59"/>
      <c r="Y196" s="59"/>
      <c r="Z196" s="59"/>
    </row>
    <row r="197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60"/>
      <c r="V197" s="60"/>
      <c r="W197" s="60"/>
      <c r="X197" s="59"/>
      <c r="Y197" s="59"/>
      <c r="Z197" s="59"/>
    </row>
    <row r="198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60"/>
      <c r="V198" s="60"/>
      <c r="W198" s="60"/>
      <c r="X198" s="59"/>
      <c r="Y198" s="59"/>
      <c r="Z198" s="59"/>
    </row>
    <row r="199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60"/>
      <c r="V199" s="60"/>
      <c r="W199" s="60"/>
      <c r="X199" s="59"/>
      <c r="Y199" s="59"/>
      <c r="Z199" s="59"/>
    </row>
    <row r="200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60"/>
      <c r="V200" s="60"/>
      <c r="W200" s="60"/>
      <c r="X200" s="59"/>
      <c r="Y200" s="59"/>
      <c r="Z200" s="59"/>
    </row>
    <row r="201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60"/>
      <c r="V201" s="60"/>
      <c r="W201" s="60"/>
      <c r="X201" s="59"/>
      <c r="Y201" s="59"/>
      <c r="Z201" s="59"/>
    </row>
    <row r="202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60"/>
      <c r="V202" s="60"/>
      <c r="W202" s="60"/>
      <c r="X202" s="59"/>
      <c r="Y202" s="59"/>
      <c r="Z202" s="59"/>
    </row>
    <row r="203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60"/>
      <c r="V203" s="60"/>
      <c r="W203" s="60"/>
      <c r="X203" s="59"/>
      <c r="Y203" s="59"/>
      <c r="Z203" s="59"/>
    </row>
    <row r="204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60"/>
      <c r="V204" s="60"/>
      <c r="W204" s="60"/>
      <c r="X204" s="59"/>
      <c r="Y204" s="59"/>
      <c r="Z204" s="59"/>
    </row>
    <row r="205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60"/>
      <c r="V205" s="60"/>
      <c r="W205" s="60"/>
      <c r="X205" s="59"/>
      <c r="Y205" s="59"/>
      <c r="Z205" s="59"/>
    </row>
    <row r="20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60"/>
      <c r="V206" s="60"/>
      <c r="W206" s="60"/>
      <c r="X206" s="59"/>
      <c r="Y206" s="59"/>
      <c r="Z206" s="59"/>
    </row>
    <row r="207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60"/>
      <c r="V207" s="60"/>
      <c r="W207" s="60"/>
      <c r="X207" s="59"/>
      <c r="Y207" s="59"/>
      <c r="Z207" s="59"/>
    </row>
    <row r="208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60"/>
      <c r="V208" s="60"/>
      <c r="W208" s="60"/>
      <c r="X208" s="59"/>
      <c r="Y208" s="59"/>
      <c r="Z208" s="59"/>
    </row>
    <row r="209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60"/>
      <c r="V209" s="60"/>
      <c r="W209" s="60"/>
      <c r="X209" s="59"/>
      <c r="Y209" s="59"/>
      <c r="Z209" s="59"/>
    </row>
    <row r="210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60"/>
      <c r="V210" s="60"/>
      <c r="W210" s="60"/>
      <c r="X210" s="59"/>
      <c r="Y210" s="59"/>
      <c r="Z210" s="59"/>
    </row>
    <row r="211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60"/>
      <c r="V211" s="60"/>
      <c r="W211" s="60"/>
      <c r="X211" s="59"/>
      <c r="Y211" s="59"/>
      <c r="Z211" s="59"/>
    </row>
    <row r="212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60"/>
      <c r="V212" s="60"/>
      <c r="W212" s="60"/>
      <c r="X212" s="59"/>
      <c r="Y212" s="59"/>
      <c r="Z212" s="59"/>
    </row>
    <row r="213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60"/>
      <c r="V213" s="60"/>
      <c r="W213" s="60"/>
      <c r="X213" s="59"/>
      <c r="Y213" s="59"/>
      <c r="Z213" s="59"/>
    </row>
    <row r="214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60"/>
      <c r="V214" s="60"/>
      <c r="W214" s="60"/>
      <c r="X214" s="59"/>
      <c r="Y214" s="59"/>
      <c r="Z214" s="59"/>
    </row>
    <row r="215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60"/>
      <c r="V215" s="60"/>
      <c r="W215" s="60"/>
      <c r="X215" s="59"/>
      <c r="Y215" s="59"/>
      <c r="Z215" s="59"/>
    </row>
    <row r="21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60"/>
      <c r="V216" s="60"/>
      <c r="W216" s="60"/>
      <c r="X216" s="59"/>
      <c r="Y216" s="59"/>
      <c r="Z216" s="59"/>
    </row>
    <row r="217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60"/>
      <c r="V217" s="60"/>
      <c r="W217" s="60"/>
      <c r="X217" s="59"/>
      <c r="Y217" s="59"/>
      <c r="Z217" s="59"/>
    </row>
    <row r="218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60"/>
      <c r="V218" s="60"/>
      <c r="W218" s="60"/>
      <c r="X218" s="59"/>
      <c r="Y218" s="59"/>
      <c r="Z218" s="59"/>
    </row>
    <row r="219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60"/>
      <c r="V219" s="60"/>
      <c r="W219" s="60"/>
      <c r="X219" s="59"/>
      <c r="Y219" s="59"/>
      <c r="Z219" s="59"/>
    </row>
    <row r="220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60"/>
      <c r="V220" s="60"/>
      <c r="W220" s="60"/>
      <c r="X220" s="59"/>
      <c r="Y220" s="59"/>
      <c r="Z220" s="59"/>
    </row>
    <row r="221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60"/>
      <c r="V221" s="60"/>
      <c r="W221" s="60"/>
      <c r="X221" s="59"/>
      <c r="Y221" s="59"/>
      <c r="Z221" s="59"/>
    </row>
    <row r="222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60"/>
      <c r="V222" s="60"/>
      <c r="W222" s="60"/>
      <c r="X222" s="59"/>
      <c r="Y222" s="59"/>
      <c r="Z222" s="59"/>
    </row>
    <row r="223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60"/>
      <c r="V223" s="60"/>
      <c r="W223" s="60"/>
      <c r="X223" s="59"/>
      <c r="Y223" s="59"/>
      <c r="Z223" s="59"/>
    </row>
    <row r="224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60"/>
      <c r="V224" s="60"/>
      <c r="W224" s="60"/>
      <c r="X224" s="59"/>
      <c r="Y224" s="59"/>
      <c r="Z224" s="59"/>
    </row>
    <row r="225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60"/>
      <c r="V225" s="60"/>
      <c r="W225" s="60"/>
      <c r="X225" s="59"/>
      <c r="Y225" s="59"/>
      <c r="Z225" s="59"/>
    </row>
    <row r="2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60"/>
      <c r="V226" s="60"/>
      <c r="W226" s="60"/>
      <c r="X226" s="59"/>
      <c r="Y226" s="59"/>
      <c r="Z226" s="59"/>
    </row>
    <row r="227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60"/>
      <c r="V227" s="60"/>
      <c r="W227" s="60"/>
      <c r="X227" s="59"/>
      <c r="Y227" s="59"/>
      <c r="Z227" s="59"/>
    </row>
    <row r="228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60"/>
      <c r="V228" s="60"/>
      <c r="W228" s="60"/>
      <c r="X228" s="59"/>
      <c r="Y228" s="59"/>
      <c r="Z228" s="59"/>
    </row>
    <row r="229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60"/>
      <c r="V229" s="60"/>
      <c r="W229" s="60"/>
      <c r="X229" s="59"/>
      <c r="Y229" s="59"/>
      <c r="Z229" s="59"/>
    </row>
    <row r="230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60"/>
      <c r="V230" s="60"/>
      <c r="W230" s="60"/>
      <c r="X230" s="59"/>
      <c r="Y230" s="59"/>
      <c r="Z230" s="59"/>
    </row>
    <row r="231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60"/>
      <c r="V231" s="60"/>
      <c r="W231" s="60"/>
      <c r="X231" s="59"/>
      <c r="Y231" s="59"/>
      <c r="Z231" s="59"/>
    </row>
    <row r="232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60"/>
      <c r="V232" s="60"/>
      <c r="W232" s="60"/>
      <c r="X232" s="59"/>
      <c r="Y232" s="59"/>
      <c r="Z232" s="59"/>
    </row>
    <row r="233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60"/>
      <c r="V233" s="60"/>
      <c r="W233" s="60"/>
      <c r="X233" s="59"/>
      <c r="Y233" s="59"/>
      <c r="Z233" s="59"/>
    </row>
    <row r="234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60"/>
      <c r="V234" s="60"/>
      <c r="W234" s="60"/>
      <c r="X234" s="59"/>
      <c r="Y234" s="59"/>
      <c r="Z234" s="59"/>
    </row>
    <row r="235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60"/>
      <c r="V235" s="60"/>
      <c r="W235" s="60"/>
      <c r="X235" s="59"/>
      <c r="Y235" s="59"/>
      <c r="Z235" s="59"/>
    </row>
    <row r="23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60"/>
      <c r="V236" s="60"/>
      <c r="W236" s="60"/>
      <c r="X236" s="59"/>
      <c r="Y236" s="59"/>
      <c r="Z236" s="59"/>
    </row>
    <row r="237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60"/>
      <c r="V237" s="60"/>
      <c r="W237" s="60"/>
      <c r="X237" s="59"/>
      <c r="Y237" s="59"/>
      <c r="Z237" s="59"/>
    </row>
    <row r="238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60"/>
      <c r="V238" s="60"/>
      <c r="W238" s="60"/>
      <c r="X238" s="59"/>
      <c r="Y238" s="59"/>
      <c r="Z238" s="59"/>
    </row>
    <row r="239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60"/>
      <c r="V239" s="60"/>
      <c r="W239" s="60"/>
      <c r="X239" s="59"/>
      <c r="Y239" s="59"/>
      <c r="Z239" s="59"/>
    </row>
    <row r="240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60"/>
      <c r="V240" s="60"/>
      <c r="W240" s="60"/>
      <c r="X240" s="59"/>
      <c r="Y240" s="59"/>
      <c r="Z240" s="59"/>
    </row>
    <row r="241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60"/>
      <c r="V241" s="60"/>
      <c r="W241" s="60"/>
      <c r="X241" s="59"/>
      <c r="Y241" s="59"/>
      <c r="Z241" s="59"/>
    </row>
    <row r="242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60"/>
      <c r="V242" s="60"/>
      <c r="W242" s="60"/>
      <c r="X242" s="59"/>
      <c r="Y242" s="59"/>
      <c r="Z242" s="59"/>
    </row>
    <row r="243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60"/>
      <c r="V243" s="60"/>
      <c r="W243" s="60"/>
      <c r="X243" s="59"/>
      <c r="Y243" s="59"/>
      <c r="Z243" s="59"/>
    </row>
    <row r="244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60"/>
      <c r="V244" s="60"/>
      <c r="W244" s="60"/>
      <c r="X244" s="59"/>
      <c r="Y244" s="59"/>
      <c r="Z244" s="59"/>
    </row>
    <row r="245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60"/>
      <c r="V245" s="60"/>
      <c r="W245" s="60"/>
      <c r="X245" s="59"/>
      <c r="Y245" s="59"/>
      <c r="Z245" s="59"/>
    </row>
    <row r="24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60"/>
      <c r="V246" s="60"/>
      <c r="W246" s="60"/>
      <c r="X246" s="59"/>
      <c r="Y246" s="59"/>
      <c r="Z246" s="59"/>
    </row>
    <row r="247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60"/>
      <c r="V247" s="60"/>
      <c r="W247" s="60"/>
      <c r="X247" s="59"/>
      <c r="Y247" s="59"/>
      <c r="Z247" s="59"/>
    </row>
    <row r="248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60"/>
      <c r="V248" s="60"/>
      <c r="W248" s="60"/>
      <c r="X248" s="59"/>
      <c r="Y248" s="59"/>
      <c r="Z248" s="59"/>
    </row>
    <row r="249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60"/>
      <c r="V249" s="60"/>
      <c r="W249" s="60"/>
      <c r="X249" s="59"/>
      <c r="Y249" s="59"/>
      <c r="Z249" s="59"/>
    </row>
    <row r="250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60"/>
      <c r="V250" s="60"/>
      <c r="W250" s="60"/>
      <c r="X250" s="59"/>
      <c r="Y250" s="59"/>
      <c r="Z250" s="59"/>
    </row>
    <row r="251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60"/>
      <c r="V251" s="60"/>
      <c r="W251" s="60"/>
      <c r="X251" s="59"/>
      <c r="Y251" s="59"/>
      <c r="Z251" s="59"/>
    </row>
    <row r="252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60"/>
      <c r="V252" s="60"/>
      <c r="W252" s="60"/>
      <c r="X252" s="59"/>
      <c r="Y252" s="59"/>
      <c r="Z252" s="59"/>
    </row>
    <row r="253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60"/>
      <c r="V253" s="60"/>
      <c r="W253" s="60"/>
      <c r="X253" s="59"/>
      <c r="Y253" s="59"/>
      <c r="Z253" s="59"/>
    </row>
    <row r="254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60"/>
      <c r="V254" s="60"/>
      <c r="W254" s="60"/>
      <c r="X254" s="59"/>
      <c r="Y254" s="59"/>
      <c r="Z254" s="59"/>
    </row>
    <row r="255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60"/>
      <c r="V255" s="60"/>
      <c r="W255" s="60"/>
      <c r="X255" s="59"/>
      <c r="Y255" s="59"/>
      <c r="Z255" s="59"/>
    </row>
    <row r="25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60"/>
      <c r="V256" s="60"/>
      <c r="W256" s="60"/>
      <c r="X256" s="59"/>
      <c r="Y256" s="59"/>
      <c r="Z256" s="59"/>
    </row>
    <row r="257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60"/>
      <c r="V257" s="60"/>
      <c r="W257" s="60"/>
      <c r="X257" s="59"/>
      <c r="Y257" s="59"/>
      <c r="Z257" s="59"/>
    </row>
    <row r="258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60"/>
      <c r="V258" s="60"/>
      <c r="W258" s="60"/>
      <c r="X258" s="59"/>
      <c r="Y258" s="59"/>
      <c r="Z258" s="59"/>
    </row>
    <row r="259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60"/>
      <c r="V259" s="60"/>
      <c r="W259" s="60"/>
      <c r="X259" s="59"/>
      <c r="Y259" s="59"/>
      <c r="Z259" s="59"/>
    </row>
    <row r="260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60"/>
      <c r="V260" s="60"/>
      <c r="W260" s="60"/>
      <c r="X260" s="59"/>
      <c r="Y260" s="59"/>
      <c r="Z260" s="59"/>
    </row>
    <row r="261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60"/>
      <c r="V261" s="60"/>
      <c r="W261" s="60"/>
      <c r="X261" s="59"/>
      <c r="Y261" s="59"/>
      <c r="Z261" s="59"/>
    </row>
    <row r="262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60"/>
      <c r="V262" s="60"/>
      <c r="W262" s="60"/>
      <c r="X262" s="59"/>
      <c r="Y262" s="59"/>
      <c r="Z262" s="59"/>
    </row>
    <row r="263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60"/>
      <c r="V263" s="60"/>
      <c r="W263" s="60"/>
      <c r="X263" s="59"/>
      <c r="Y263" s="59"/>
      <c r="Z263" s="59"/>
    </row>
    <row r="264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60"/>
      <c r="V264" s="60"/>
      <c r="W264" s="60"/>
      <c r="X264" s="59"/>
      <c r="Y264" s="59"/>
      <c r="Z264" s="59"/>
    </row>
    <row r="265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60"/>
      <c r="V265" s="60"/>
      <c r="W265" s="60"/>
      <c r="X265" s="59"/>
      <c r="Y265" s="59"/>
      <c r="Z265" s="59"/>
    </row>
    <row r="26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60"/>
      <c r="V266" s="60"/>
      <c r="W266" s="60"/>
      <c r="X266" s="59"/>
      <c r="Y266" s="59"/>
      <c r="Z266" s="59"/>
    </row>
    <row r="267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60"/>
      <c r="V267" s="60"/>
      <c r="W267" s="60"/>
      <c r="X267" s="59"/>
      <c r="Y267" s="59"/>
      <c r="Z267" s="59"/>
    </row>
    <row r="268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60"/>
      <c r="V268" s="60"/>
      <c r="W268" s="60"/>
      <c r="X268" s="59"/>
      <c r="Y268" s="59"/>
      <c r="Z268" s="59"/>
    </row>
    <row r="269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60"/>
      <c r="V269" s="60"/>
      <c r="W269" s="60"/>
      <c r="X269" s="59"/>
      <c r="Y269" s="59"/>
      <c r="Z269" s="59"/>
    </row>
    <row r="270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60"/>
      <c r="V270" s="60"/>
      <c r="W270" s="60"/>
      <c r="X270" s="59"/>
      <c r="Y270" s="59"/>
      <c r="Z270" s="59"/>
    </row>
    <row r="271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60"/>
      <c r="V271" s="60"/>
      <c r="W271" s="60"/>
      <c r="X271" s="59"/>
      <c r="Y271" s="59"/>
      <c r="Z271" s="59"/>
    </row>
    <row r="272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60"/>
      <c r="V272" s="60"/>
      <c r="W272" s="60"/>
      <c r="X272" s="59"/>
      <c r="Y272" s="59"/>
      <c r="Z272" s="59"/>
    </row>
    <row r="273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60"/>
      <c r="V273" s="60"/>
      <c r="W273" s="60"/>
      <c r="X273" s="59"/>
      <c r="Y273" s="59"/>
      <c r="Z273" s="59"/>
    </row>
    <row r="274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60"/>
      <c r="V274" s="60"/>
      <c r="W274" s="60"/>
      <c r="X274" s="59"/>
      <c r="Y274" s="59"/>
      <c r="Z274" s="59"/>
    </row>
    <row r="275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60"/>
      <c r="V275" s="60"/>
      <c r="W275" s="60"/>
      <c r="X275" s="59"/>
      <c r="Y275" s="59"/>
      <c r="Z275" s="59"/>
    </row>
    <row r="27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60"/>
      <c r="V276" s="60"/>
      <c r="W276" s="60"/>
      <c r="X276" s="59"/>
      <c r="Y276" s="59"/>
      <c r="Z276" s="59"/>
    </row>
    <row r="277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60"/>
      <c r="V277" s="60"/>
      <c r="W277" s="60"/>
      <c r="X277" s="59"/>
      <c r="Y277" s="59"/>
      <c r="Z277" s="59"/>
    </row>
    <row r="278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60"/>
      <c r="V278" s="60"/>
      <c r="W278" s="60"/>
      <c r="X278" s="59"/>
      <c r="Y278" s="59"/>
      <c r="Z278" s="59"/>
    </row>
    <row r="279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60"/>
      <c r="V279" s="60"/>
      <c r="W279" s="60"/>
      <c r="X279" s="59"/>
      <c r="Y279" s="59"/>
      <c r="Z279" s="59"/>
    </row>
    <row r="280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60"/>
      <c r="V280" s="60"/>
      <c r="W280" s="60"/>
      <c r="X280" s="59"/>
      <c r="Y280" s="59"/>
      <c r="Z280" s="59"/>
    </row>
    <row r="281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60"/>
      <c r="V281" s="60"/>
      <c r="W281" s="60"/>
      <c r="X281" s="59"/>
      <c r="Y281" s="59"/>
      <c r="Z281" s="59"/>
    </row>
    <row r="282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60"/>
      <c r="V282" s="60"/>
      <c r="W282" s="60"/>
      <c r="X282" s="59"/>
      <c r="Y282" s="59"/>
      <c r="Z282" s="59"/>
    </row>
    <row r="283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60"/>
      <c r="V283" s="60"/>
      <c r="W283" s="60"/>
      <c r="X283" s="59"/>
      <c r="Y283" s="59"/>
      <c r="Z283" s="59"/>
    </row>
    <row r="284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60"/>
      <c r="V284" s="60"/>
      <c r="W284" s="60"/>
      <c r="X284" s="59"/>
      <c r="Y284" s="59"/>
      <c r="Z284" s="59"/>
    </row>
    <row r="285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60"/>
      <c r="V285" s="60"/>
      <c r="W285" s="60"/>
      <c r="X285" s="59"/>
      <c r="Y285" s="59"/>
      <c r="Z285" s="59"/>
    </row>
    <row r="28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60"/>
      <c r="V286" s="60"/>
      <c r="W286" s="60"/>
      <c r="X286" s="59"/>
      <c r="Y286" s="59"/>
      <c r="Z286" s="59"/>
    </row>
    <row r="287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60"/>
      <c r="V287" s="60"/>
      <c r="W287" s="60"/>
      <c r="X287" s="59"/>
      <c r="Y287" s="59"/>
      <c r="Z287" s="59"/>
    </row>
    <row r="288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60"/>
      <c r="V288" s="60"/>
      <c r="W288" s="60"/>
      <c r="X288" s="59"/>
      <c r="Y288" s="59"/>
      <c r="Z288" s="59"/>
    </row>
    <row r="289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60"/>
      <c r="V289" s="60"/>
      <c r="W289" s="60"/>
      <c r="X289" s="59"/>
      <c r="Y289" s="59"/>
      <c r="Z289" s="59"/>
    </row>
    <row r="290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60"/>
      <c r="V290" s="60"/>
      <c r="W290" s="60"/>
      <c r="X290" s="59"/>
      <c r="Y290" s="59"/>
      <c r="Z290" s="59"/>
    </row>
    <row r="291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60"/>
      <c r="V291" s="60"/>
      <c r="W291" s="60"/>
      <c r="X291" s="59"/>
      <c r="Y291" s="59"/>
      <c r="Z291" s="59"/>
    </row>
    <row r="292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60"/>
      <c r="V292" s="60"/>
      <c r="W292" s="60"/>
      <c r="X292" s="59"/>
      <c r="Y292" s="59"/>
      <c r="Z292" s="59"/>
    </row>
    <row r="293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60"/>
      <c r="V293" s="60"/>
      <c r="W293" s="60"/>
      <c r="X293" s="59"/>
      <c r="Y293" s="59"/>
      <c r="Z293" s="59"/>
    </row>
    <row r="294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60"/>
      <c r="V294" s="60"/>
      <c r="W294" s="60"/>
      <c r="X294" s="59"/>
      <c r="Y294" s="59"/>
      <c r="Z294" s="59"/>
    </row>
    <row r="295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60"/>
      <c r="V295" s="60"/>
      <c r="W295" s="60"/>
      <c r="X295" s="59"/>
      <c r="Y295" s="59"/>
      <c r="Z295" s="59"/>
    </row>
    <row r="29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60"/>
      <c r="V296" s="60"/>
      <c r="W296" s="60"/>
      <c r="X296" s="59"/>
      <c r="Y296" s="59"/>
      <c r="Z296" s="59"/>
    </row>
    <row r="297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60"/>
      <c r="V297" s="60"/>
      <c r="W297" s="60"/>
      <c r="X297" s="59"/>
      <c r="Y297" s="59"/>
      <c r="Z297" s="59"/>
    </row>
    <row r="298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60"/>
      <c r="V298" s="60"/>
      <c r="W298" s="60"/>
      <c r="X298" s="59"/>
      <c r="Y298" s="59"/>
      <c r="Z298" s="59"/>
    </row>
    <row r="299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60"/>
      <c r="V299" s="60"/>
      <c r="W299" s="60"/>
      <c r="X299" s="59"/>
      <c r="Y299" s="59"/>
      <c r="Z299" s="59"/>
    </row>
    <row r="300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60"/>
      <c r="V300" s="60"/>
      <c r="W300" s="60"/>
      <c r="X300" s="59"/>
      <c r="Y300" s="59"/>
      <c r="Z300" s="59"/>
    </row>
    <row r="301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60"/>
      <c r="V301" s="60"/>
      <c r="W301" s="60"/>
      <c r="X301" s="59"/>
      <c r="Y301" s="59"/>
      <c r="Z301" s="59"/>
    </row>
    <row r="302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60"/>
      <c r="V302" s="60"/>
      <c r="W302" s="60"/>
      <c r="X302" s="59"/>
      <c r="Y302" s="59"/>
      <c r="Z302" s="59"/>
    </row>
    <row r="303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60"/>
      <c r="V303" s="60"/>
      <c r="W303" s="60"/>
      <c r="X303" s="59"/>
      <c r="Y303" s="59"/>
      <c r="Z303" s="59"/>
    </row>
    <row r="304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60"/>
      <c r="V304" s="60"/>
      <c r="W304" s="60"/>
      <c r="X304" s="59"/>
      <c r="Y304" s="59"/>
      <c r="Z304" s="59"/>
    </row>
    <row r="305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60"/>
      <c r="V305" s="60"/>
      <c r="W305" s="60"/>
      <c r="X305" s="59"/>
      <c r="Y305" s="59"/>
      <c r="Z305" s="59"/>
    </row>
    <row r="30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60"/>
      <c r="V306" s="60"/>
      <c r="W306" s="60"/>
      <c r="X306" s="59"/>
      <c r="Y306" s="59"/>
      <c r="Z306" s="59"/>
    </row>
    <row r="307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60"/>
      <c r="V307" s="60"/>
      <c r="W307" s="60"/>
      <c r="X307" s="59"/>
      <c r="Y307" s="59"/>
      <c r="Z307" s="59"/>
    </row>
    <row r="308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60"/>
      <c r="V308" s="60"/>
      <c r="W308" s="60"/>
      <c r="X308" s="59"/>
      <c r="Y308" s="59"/>
      <c r="Z308" s="59"/>
    </row>
    <row r="309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60"/>
      <c r="V309" s="60"/>
      <c r="W309" s="60"/>
      <c r="X309" s="59"/>
      <c r="Y309" s="59"/>
      <c r="Z309" s="59"/>
    </row>
    <row r="310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60"/>
      <c r="V310" s="60"/>
      <c r="W310" s="60"/>
      <c r="X310" s="59"/>
      <c r="Y310" s="59"/>
      <c r="Z310" s="59"/>
    </row>
    <row r="311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60"/>
      <c r="V311" s="60"/>
      <c r="W311" s="60"/>
      <c r="X311" s="59"/>
      <c r="Y311" s="59"/>
      <c r="Z311" s="59"/>
    </row>
    <row r="312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60"/>
      <c r="V312" s="60"/>
      <c r="W312" s="60"/>
      <c r="X312" s="59"/>
      <c r="Y312" s="59"/>
      <c r="Z312" s="59"/>
    </row>
    <row r="313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60"/>
      <c r="V313" s="60"/>
      <c r="W313" s="60"/>
      <c r="X313" s="59"/>
      <c r="Y313" s="59"/>
      <c r="Z313" s="59"/>
    </row>
    <row r="314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60"/>
      <c r="V314" s="60"/>
      <c r="W314" s="60"/>
      <c r="X314" s="59"/>
      <c r="Y314" s="59"/>
      <c r="Z314" s="59"/>
    </row>
    <row r="315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60"/>
      <c r="V315" s="60"/>
      <c r="W315" s="60"/>
      <c r="X315" s="59"/>
      <c r="Y315" s="59"/>
      <c r="Z315" s="59"/>
    </row>
    <row r="31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60"/>
      <c r="V316" s="60"/>
      <c r="W316" s="60"/>
      <c r="X316" s="59"/>
      <c r="Y316" s="59"/>
      <c r="Z316" s="59"/>
    </row>
    <row r="317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60"/>
      <c r="V317" s="60"/>
      <c r="W317" s="60"/>
      <c r="X317" s="59"/>
      <c r="Y317" s="59"/>
      <c r="Z317" s="59"/>
    </row>
    <row r="318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60"/>
      <c r="V318" s="60"/>
      <c r="W318" s="60"/>
      <c r="X318" s="59"/>
      <c r="Y318" s="59"/>
      <c r="Z318" s="59"/>
    </row>
    <row r="319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60"/>
      <c r="V319" s="60"/>
      <c r="W319" s="60"/>
      <c r="X319" s="59"/>
      <c r="Y319" s="59"/>
      <c r="Z319" s="59"/>
    </row>
    <row r="320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60"/>
      <c r="V320" s="60"/>
      <c r="W320" s="60"/>
      <c r="X320" s="59"/>
      <c r="Y320" s="59"/>
      <c r="Z320" s="59"/>
    </row>
    <row r="321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60"/>
      <c r="V321" s="60"/>
      <c r="W321" s="60"/>
      <c r="X321" s="59"/>
      <c r="Y321" s="59"/>
      <c r="Z321" s="59"/>
    </row>
    <row r="322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60"/>
      <c r="V322" s="60"/>
      <c r="W322" s="60"/>
      <c r="X322" s="59"/>
      <c r="Y322" s="59"/>
      <c r="Z322" s="59"/>
    </row>
    <row r="323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60"/>
      <c r="V323" s="60"/>
      <c r="W323" s="60"/>
      <c r="X323" s="59"/>
      <c r="Y323" s="59"/>
      <c r="Z323" s="59"/>
    </row>
    <row r="324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60"/>
      <c r="V324" s="60"/>
      <c r="W324" s="60"/>
      <c r="X324" s="59"/>
      <c r="Y324" s="59"/>
      <c r="Z324" s="59"/>
    </row>
    <row r="325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60"/>
      <c r="V325" s="60"/>
      <c r="W325" s="60"/>
      <c r="X325" s="59"/>
      <c r="Y325" s="59"/>
      <c r="Z325" s="59"/>
    </row>
    <row r="3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60"/>
      <c r="V326" s="60"/>
      <c r="W326" s="60"/>
      <c r="X326" s="59"/>
      <c r="Y326" s="59"/>
      <c r="Z326" s="59"/>
    </row>
    <row r="327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60"/>
      <c r="V327" s="60"/>
      <c r="W327" s="60"/>
      <c r="X327" s="59"/>
      <c r="Y327" s="59"/>
      <c r="Z327" s="59"/>
    </row>
    <row r="328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60"/>
      <c r="V328" s="60"/>
      <c r="W328" s="60"/>
      <c r="X328" s="59"/>
      <c r="Y328" s="59"/>
      <c r="Z328" s="59"/>
    </row>
    <row r="329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60"/>
      <c r="V329" s="60"/>
      <c r="W329" s="60"/>
      <c r="X329" s="59"/>
      <c r="Y329" s="59"/>
      <c r="Z329" s="59"/>
    </row>
    <row r="330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60"/>
      <c r="V330" s="60"/>
      <c r="W330" s="60"/>
      <c r="X330" s="59"/>
      <c r="Y330" s="59"/>
      <c r="Z330" s="59"/>
    </row>
    <row r="331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60"/>
      <c r="V331" s="60"/>
      <c r="W331" s="60"/>
      <c r="X331" s="59"/>
      <c r="Y331" s="59"/>
      <c r="Z331" s="59"/>
    </row>
    <row r="332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60"/>
      <c r="V332" s="60"/>
      <c r="W332" s="60"/>
      <c r="X332" s="59"/>
      <c r="Y332" s="59"/>
      <c r="Z332" s="59"/>
    </row>
    <row r="333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60"/>
      <c r="V333" s="60"/>
      <c r="W333" s="60"/>
      <c r="X333" s="59"/>
      <c r="Y333" s="59"/>
      <c r="Z333" s="59"/>
    </row>
    <row r="334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60"/>
      <c r="V334" s="60"/>
      <c r="W334" s="60"/>
      <c r="X334" s="59"/>
      <c r="Y334" s="59"/>
      <c r="Z334" s="59"/>
    </row>
    <row r="335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60"/>
      <c r="V335" s="60"/>
      <c r="W335" s="60"/>
      <c r="X335" s="59"/>
      <c r="Y335" s="59"/>
      <c r="Z335" s="59"/>
    </row>
    <row r="33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60"/>
      <c r="V336" s="60"/>
      <c r="W336" s="60"/>
      <c r="X336" s="59"/>
      <c r="Y336" s="59"/>
      <c r="Z336" s="59"/>
    </row>
    <row r="337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60"/>
      <c r="V337" s="60"/>
      <c r="W337" s="60"/>
      <c r="X337" s="59"/>
      <c r="Y337" s="59"/>
      <c r="Z337" s="59"/>
    </row>
    <row r="338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60"/>
      <c r="V338" s="60"/>
      <c r="W338" s="60"/>
      <c r="X338" s="59"/>
      <c r="Y338" s="59"/>
      <c r="Z338" s="59"/>
    </row>
    <row r="339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60"/>
      <c r="V339" s="60"/>
      <c r="W339" s="60"/>
      <c r="X339" s="59"/>
      <c r="Y339" s="59"/>
      <c r="Z339" s="59"/>
    </row>
    <row r="340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60"/>
      <c r="V340" s="60"/>
      <c r="W340" s="60"/>
      <c r="X340" s="59"/>
      <c r="Y340" s="59"/>
      <c r="Z340" s="59"/>
    </row>
    <row r="341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60"/>
      <c r="V341" s="60"/>
      <c r="W341" s="60"/>
      <c r="X341" s="59"/>
      <c r="Y341" s="59"/>
      <c r="Z341" s="59"/>
    </row>
    <row r="342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60"/>
      <c r="V342" s="60"/>
      <c r="W342" s="60"/>
      <c r="X342" s="59"/>
      <c r="Y342" s="59"/>
      <c r="Z342" s="59"/>
    </row>
    <row r="343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60"/>
      <c r="V343" s="60"/>
      <c r="W343" s="60"/>
      <c r="X343" s="59"/>
      <c r="Y343" s="59"/>
      <c r="Z343" s="59"/>
    </row>
    <row r="344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60"/>
      <c r="V344" s="60"/>
      <c r="W344" s="60"/>
      <c r="X344" s="59"/>
      <c r="Y344" s="59"/>
      <c r="Z344" s="59"/>
    </row>
    <row r="345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60"/>
      <c r="V345" s="60"/>
      <c r="W345" s="60"/>
      <c r="X345" s="59"/>
      <c r="Y345" s="59"/>
      <c r="Z345" s="59"/>
    </row>
    <row r="34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60"/>
      <c r="V346" s="60"/>
      <c r="W346" s="60"/>
      <c r="X346" s="59"/>
      <c r="Y346" s="59"/>
      <c r="Z346" s="59"/>
    </row>
    <row r="347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60"/>
      <c r="V347" s="60"/>
      <c r="W347" s="60"/>
      <c r="X347" s="59"/>
      <c r="Y347" s="59"/>
      <c r="Z347" s="59"/>
    </row>
    <row r="348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60"/>
      <c r="V348" s="60"/>
      <c r="W348" s="60"/>
      <c r="X348" s="59"/>
      <c r="Y348" s="59"/>
      <c r="Z348" s="59"/>
    </row>
    <row r="349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60"/>
      <c r="V349" s="60"/>
      <c r="W349" s="60"/>
      <c r="X349" s="59"/>
      <c r="Y349" s="59"/>
      <c r="Z349" s="59"/>
    </row>
    <row r="350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60"/>
      <c r="V350" s="60"/>
      <c r="W350" s="60"/>
      <c r="X350" s="59"/>
      <c r="Y350" s="59"/>
      <c r="Z350" s="59"/>
    </row>
    <row r="351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60"/>
      <c r="V351" s="60"/>
      <c r="W351" s="60"/>
      <c r="X351" s="59"/>
      <c r="Y351" s="59"/>
      <c r="Z351" s="59"/>
    </row>
    <row r="352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60"/>
      <c r="V352" s="60"/>
      <c r="W352" s="60"/>
      <c r="X352" s="59"/>
      <c r="Y352" s="59"/>
      <c r="Z352" s="59"/>
    </row>
    <row r="353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60"/>
      <c r="V353" s="60"/>
      <c r="W353" s="60"/>
      <c r="X353" s="59"/>
      <c r="Y353" s="59"/>
      <c r="Z353" s="59"/>
    </row>
    <row r="354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60"/>
      <c r="V354" s="60"/>
      <c r="W354" s="60"/>
      <c r="X354" s="59"/>
      <c r="Y354" s="59"/>
      <c r="Z354" s="59"/>
    </row>
    <row r="355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60"/>
      <c r="V355" s="60"/>
      <c r="W355" s="60"/>
      <c r="X355" s="59"/>
      <c r="Y355" s="59"/>
      <c r="Z355" s="59"/>
    </row>
    <row r="35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60"/>
      <c r="V356" s="60"/>
      <c r="W356" s="60"/>
      <c r="X356" s="59"/>
      <c r="Y356" s="59"/>
      <c r="Z356" s="59"/>
    </row>
    <row r="357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60"/>
      <c r="V357" s="60"/>
      <c r="W357" s="60"/>
      <c r="X357" s="59"/>
      <c r="Y357" s="59"/>
      <c r="Z357" s="59"/>
    </row>
    <row r="358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60"/>
      <c r="V358" s="60"/>
      <c r="W358" s="60"/>
      <c r="X358" s="59"/>
      <c r="Y358" s="59"/>
      <c r="Z358" s="59"/>
    </row>
    <row r="359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60"/>
      <c r="V359" s="60"/>
      <c r="W359" s="60"/>
      <c r="X359" s="59"/>
      <c r="Y359" s="59"/>
      <c r="Z359" s="59"/>
    </row>
    <row r="360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60"/>
      <c r="V360" s="60"/>
      <c r="W360" s="60"/>
      <c r="X360" s="59"/>
      <c r="Y360" s="59"/>
      <c r="Z360" s="59"/>
    </row>
    <row r="361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60"/>
      <c r="V361" s="60"/>
      <c r="W361" s="60"/>
      <c r="X361" s="59"/>
      <c r="Y361" s="59"/>
      <c r="Z361" s="59"/>
    </row>
    <row r="362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60"/>
      <c r="V362" s="60"/>
      <c r="W362" s="60"/>
      <c r="X362" s="59"/>
      <c r="Y362" s="59"/>
      <c r="Z362" s="59"/>
    </row>
    <row r="363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60"/>
      <c r="V363" s="60"/>
      <c r="W363" s="60"/>
      <c r="X363" s="59"/>
      <c r="Y363" s="59"/>
      <c r="Z363" s="59"/>
    </row>
    <row r="364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60"/>
      <c r="V364" s="60"/>
      <c r="W364" s="60"/>
      <c r="X364" s="59"/>
      <c r="Y364" s="59"/>
      <c r="Z364" s="59"/>
    </row>
    <row r="365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60"/>
      <c r="V365" s="60"/>
      <c r="W365" s="60"/>
      <c r="X365" s="59"/>
      <c r="Y365" s="59"/>
      <c r="Z365" s="59"/>
    </row>
    <row r="36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60"/>
      <c r="V366" s="60"/>
      <c r="W366" s="60"/>
      <c r="X366" s="59"/>
      <c r="Y366" s="59"/>
      <c r="Z366" s="59"/>
    </row>
    <row r="367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60"/>
      <c r="V367" s="60"/>
      <c r="W367" s="60"/>
      <c r="X367" s="59"/>
      <c r="Y367" s="59"/>
      <c r="Z367" s="59"/>
    </row>
    <row r="368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60"/>
      <c r="V368" s="60"/>
      <c r="W368" s="60"/>
      <c r="X368" s="59"/>
      <c r="Y368" s="59"/>
      <c r="Z368" s="59"/>
    </row>
    <row r="369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60"/>
      <c r="V369" s="60"/>
      <c r="W369" s="60"/>
      <c r="X369" s="59"/>
      <c r="Y369" s="59"/>
      <c r="Z369" s="59"/>
    </row>
    <row r="370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60"/>
      <c r="V370" s="60"/>
      <c r="W370" s="60"/>
      <c r="X370" s="59"/>
      <c r="Y370" s="59"/>
      <c r="Z370" s="59"/>
    </row>
    <row r="371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60"/>
      <c r="V371" s="60"/>
      <c r="W371" s="60"/>
      <c r="X371" s="59"/>
      <c r="Y371" s="59"/>
      <c r="Z371" s="59"/>
    </row>
    <row r="372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60"/>
      <c r="V372" s="60"/>
      <c r="W372" s="60"/>
      <c r="X372" s="59"/>
      <c r="Y372" s="59"/>
      <c r="Z372" s="59"/>
    </row>
    <row r="373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60"/>
      <c r="V373" s="60"/>
      <c r="W373" s="60"/>
      <c r="X373" s="59"/>
      <c r="Y373" s="59"/>
      <c r="Z373" s="59"/>
    </row>
    <row r="374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60"/>
      <c r="V374" s="60"/>
      <c r="W374" s="60"/>
      <c r="X374" s="59"/>
      <c r="Y374" s="59"/>
      <c r="Z374" s="59"/>
    </row>
    <row r="375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60"/>
      <c r="V375" s="60"/>
      <c r="W375" s="60"/>
      <c r="X375" s="59"/>
      <c r="Y375" s="59"/>
      <c r="Z375" s="59"/>
    </row>
    <row r="37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60"/>
      <c r="V376" s="60"/>
      <c r="W376" s="60"/>
      <c r="X376" s="59"/>
      <c r="Y376" s="59"/>
      <c r="Z376" s="59"/>
    </row>
    <row r="377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60"/>
      <c r="V377" s="60"/>
      <c r="W377" s="60"/>
      <c r="X377" s="59"/>
      <c r="Y377" s="59"/>
      <c r="Z377" s="59"/>
    </row>
    <row r="378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60"/>
      <c r="V378" s="60"/>
      <c r="W378" s="60"/>
      <c r="X378" s="59"/>
      <c r="Y378" s="59"/>
      <c r="Z378" s="59"/>
    </row>
    <row r="379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60"/>
      <c r="V379" s="60"/>
      <c r="W379" s="60"/>
      <c r="X379" s="59"/>
      <c r="Y379" s="59"/>
      <c r="Z379" s="59"/>
    </row>
    <row r="380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60"/>
      <c r="V380" s="60"/>
      <c r="W380" s="60"/>
      <c r="X380" s="59"/>
      <c r="Y380" s="59"/>
      <c r="Z380" s="59"/>
    </row>
    <row r="381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60"/>
      <c r="V381" s="60"/>
      <c r="W381" s="60"/>
      <c r="X381" s="59"/>
      <c r="Y381" s="59"/>
      <c r="Z381" s="59"/>
    </row>
    <row r="382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60"/>
      <c r="V382" s="60"/>
      <c r="W382" s="60"/>
      <c r="X382" s="59"/>
      <c r="Y382" s="59"/>
      <c r="Z382" s="59"/>
    </row>
    <row r="383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60"/>
      <c r="V383" s="60"/>
      <c r="W383" s="60"/>
      <c r="X383" s="59"/>
      <c r="Y383" s="59"/>
      <c r="Z383" s="59"/>
    </row>
    <row r="384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60"/>
      <c r="V384" s="60"/>
      <c r="W384" s="60"/>
      <c r="X384" s="59"/>
      <c r="Y384" s="59"/>
      <c r="Z384" s="59"/>
    </row>
    <row r="385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60"/>
      <c r="V385" s="60"/>
      <c r="W385" s="60"/>
      <c r="X385" s="59"/>
      <c r="Y385" s="59"/>
      <c r="Z385" s="59"/>
    </row>
    <row r="38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60"/>
      <c r="V386" s="60"/>
      <c r="W386" s="60"/>
      <c r="X386" s="59"/>
      <c r="Y386" s="59"/>
      <c r="Z386" s="59"/>
    </row>
    <row r="387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60"/>
      <c r="V387" s="60"/>
      <c r="W387" s="60"/>
      <c r="X387" s="59"/>
      <c r="Y387" s="59"/>
      <c r="Z387" s="59"/>
    </row>
    <row r="388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60"/>
      <c r="V388" s="60"/>
      <c r="W388" s="60"/>
      <c r="X388" s="59"/>
      <c r="Y388" s="59"/>
      <c r="Z388" s="59"/>
    </row>
    <row r="389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60"/>
      <c r="V389" s="60"/>
      <c r="W389" s="60"/>
      <c r="X389" s="59"/>
      <c r="Y389" s="59"/>
      <c r="Z389" s="59"/>
    </row>
    <row r="390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60"/>
      <c r="V390" s="60"/>
      <c r="W390" s="60"/>
      <c r="X390" s="59"/>
      <c r="Y390" s="59"/>
      <c r="Z390" s="59"/>
    </row>
    <row r="391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60"/>
      <c r="V391" s="60"/>
      <c r="W391" s="60"/>
      <c r="X391" s="59"/>
      <c r="Y391" s="59"/>
      <c r="Z391" s="59"/>
    </row>
    <row r="392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60"/>
      <c r="V392" s="60"/>
      <c r="W392" s="60"/>
      <c r="X392" s="59"/>
      <c r="Y392" s="59"/>
      <c r="Z392" s="59"/>
    </row>
    <row r="393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60"/>
      <c r="V393" s="60"/>
      <c r="W393" s="60"/>
      <c r="X393" s="59"/>
      <c r="Y393" s="59"/>
      <c r="Z393" s="59"/>
    </row>
    <row r="394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60"/>
      <c r="V394" s="60"/>
      <c r="W394" s="60"/>
      <c r="X394" s="59"/>
      <c r="Y394" s="59"/>
      <c r="Z394" s="59"/>
    </row>
    <row r="395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60"/>
      <c r="V395" s="60"/>
      <c r="W395" s="60"/>
      <c r="X395" s="59"/>
      <c r="Y395" s="59"/>
      <c r="Z395" s="59"/>
    </row>
    <row r="39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60"/>
      <c r="V396" s="60"/>
      <c r="W396" s="60"/>
      <c r="X396" s="59"/>
      <c r="Y396" s="59"/>
      <c r="Z396" s="59"/>
    </row>
    <row r="397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60"/>
      <c r="V397" s="60"/>
      <c r="W397" s="60"/>
      <c r="X397" s="59"/>
      <c r="Y397" s="59"/>
      <c r="Z397" s="59"/>
    </row>
    <row r="398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60"/>
      <c r="V398" s="60"/>
      <c r="W398" s="60"/>
      <c r="X398" s="59"/>
      <c r="Y398" s="59"/>
      <c r="Z398" s="59"/>
    </row>
    <row r="399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60"/>
      <c r="V399" s="60"/>
      <c r="W399" s="60"/>
      <c r="X399" s="59"/>
      <c r="Y399" s="59"/>
      <c r="Z399" s="59"/>
    </row>
    <row r="400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60"/>
      <c r="V400" s="60"/>
      <c r="W400" s="60"/>
      <c r="X400" s="59"/>
      <c r="Y400" s="59"/>
      <c r="Z400" s="59"/>
    </row>
    <row r="401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60"/>
      <c r="V401" s="60"/>
      <c r="W401" s="60"/>
      <c r="X401" s="59"/>
      <c r="Y401" s="59"/>
      <c r="Z401" s="59"/>
    </row>
    <row r="402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60"/>
      <c r="V402" s="60"/>
      <c r="W402" s="60"/>
      <c r="X402" s="59"/>
      <c r="Y402" s="59"/>
      <c r="Z402" s="59"/>
    </row>
    <row r="403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60"/>
      <c r="V403" s="60"/>
      <c r="W403" s="60"/>
      <c r="X403" s="59"/>
      <c r="Y403" s="59"/>
      <c r="Z403" s="59"/>
    </row>
    <row r="404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60"/>
      <c r="V404" s="60"/>
      <c r="W404" s="60"/>
      <c r="X404" s="59"/>
      <c r="Y404" s="59"/>
      <c r="Z404" s="59"/>
    </row>
    <row r="405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60"/>
      <c r="V405" s="60"/>
      <c r="W405" s="60"/>
      <c r="X405" s="59"/>
      <c r="Y405" s="59"/>
      <c r="Z405" s="59"/>
    </row>
    <row r="40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60"/>
      <c r="V406" s="60"/>
      <c r="W406" s="60"/>
      <c r="X406" s="59"/>
      <c r="Y406" s="59"/>
      <c r="Z406" s="59"/>
    </row>
    <row r="407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60"/>
      <c r="V407" s="60"/>
      <c r="W407" s="60"/>
      <c r="X407" s="59"/>
      <c r="Y407" s="59"/>
      <c r="Z407" s="59"/>
    </row>
    <row r="408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60"/>
      <c r="V408" s="60"/>
      <c r="W408" s="60"/>
      <c r="X408" s="59"/>
      <c r="Y408" s="59"/>
      <c r="Z408" s="59"/>
    </row>
    <row r="409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60"/>
      <c r="V409" s="60"/>
      <c r="W409" s="60"/>
      <c r="X409" s="59"/>
      <c r="Y409" s="59"/>
      <c r="Z409" s="59"/>
    </row>
    <row r="410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60"/>
      <c r="V410" s="60"/>
      <c r="W410" s="60"/>
      <c r="X410" s="59"/>
      <c r="Y410" s="59"/>
      <c r="Z410" s="59"/>
    </row>
    <row r="411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60"/>
      <c r="V411" s="60"/>
      <c r="W411" s="60"/>
      <c r="X411" s="59"/>
      <c r="Y411" s="59"/>
      <c r="Z411" s="59"/>
    </row>
    <row r="412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60"/>
      <c r="V412" s="60"/>
      <c r="W412" s="60"/>
      <c r="X412" s="59"/>
      <c r="Y412" s="59"/>
      <c r="Z412" s="59"/>
    </row>
    <row r="413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60"/>
      <c r="V413" s="60"/>
      <c r="W413" s="60"/>
      <c r="X413" s="59"/>
      <c r="Y413" s="59"/>
      <c r="Z413" s="59"/>
    </row>
    <row r="414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60"/>
      <c r="V414" s="60"/>
      <c r="W414" s="60"/>
      <c r="X414" s="59"/>
      <c r="Y414" s="59"/>
      <c r="Z414" s="59"/>
    </row>
    <row r="415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60"/>
      <c r="V415" s="60"/>
      <c r="W415" s="60"/>
      <c r="X415" s="59"/>
      <c r="Y415" s="59"/>
      <c r="Z415" s="59"/>
    </row>
    <row r="41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60"/>
      <c r="V416" s="60"/>
      <c r="W416" s="60"/>
      <c r="X416" s="59"/>
      <c r="Y416" s="59"/>
      <c r="Z416" s="59"/>
    </row>
    <row r="417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60"/>
      <c r="V417" s="60"/>
      <c r="W417" s="60"/>
      <c r="X417" s="59"/>
      <c r="Y417" s="59"/>
      <c r="Z417" s="59"/>
    </row>
    <row r="418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60"/>
      <c r="V418" s="60"/>
      <c r="W418" s="60"/>
      <c r="X418" s="59"/>
      <c r="Y418" s="59"/>
      <c r="Z418" s="59"/>
    </row>
    <row r="419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60"/>
      <c r="V419" s="60"/>
      <c r="W419" s="60"/>
      <c r="X419" s="59"/>
      <c r="Y419" s="59"/>
      <c r="Z419" s="59"/>
    </row>
    <row r="420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60"/>
      <c r="V420" s="60"/>
      <c r="W420" s="60"/>
      <c r="X420" s="59"/>
      <c r="Y420" s="59"/>
      <c r="Z420" s="59"/>
    </row>
    <row r="421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60"/>
      <c r="V421" s="60"/>
      <c r="W421" s="60"/>
      <c r="X421" s="59"/>
      <c r="Y421" s="59"/>
      <c r="Z421" s="59"/>
    </row>
    <row r="422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60"/>
      <c r="V422" s="60"/>
      <c r="W422" s="60"/>
      <c r="X422" s="59"/>
      <c r="Y422" s="59"/>
      <c r="Z422" s="59"/>
    </row>
    <row r="423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60"/>
      <c r="V423" s="60"/>
      <c r="W423" s="60"/>
      <c r="X423" s="59"/>
      <c r="Y423" s="59"/>
      <c r="Z423" s="59"/>
    </row>
    <row r="424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60"/>
      <c r="V424" s="60"/>
      <c r="W424" s="60"/>
      <c r="X424" s="59"/>
      <c r="Y424" s="59"/>
      <c r="Z424" s="59"/>
    </row>
    <row r="425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60"/>
      <c r="V425" s="60"/>
      <c r="W425" s="60"/>
      <c r="X425" s="59"/>
      <c r="Y425" s="59"/>
      <c r="Z425" s="59"/>
    </row>
    <row r="4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60"/>
      <c r="V426" s="60"/>
      <c r="W426" s="60"/>
      <c r="X426" s="59"/>
      <c r="Y426" s="59"/>
      <c r="Z426" s="59"/>
    </row>
    <row r="427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60"/>
      <c r="V427" s="60"/>
      <c r="W427" s="60"/>
      <c r="X427" s="59"/>
      <c r="Y427" s="59"/>
      <c r="Z427" s="59"/>
    </row>
    <row r="428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60"/>
      <c r="V428" s="60"/>
      <c r="W428" s="60"/>
      <c r="X428" s="59"/>
      <c r="Y428" s="59"/>
      <c r="Z428" s="59"/>
    </row>
    <row r="429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60"/>
      <c r="V429" s="60"/>
      <c r="W429" s="60"/>
      <c r="X429" s="59"/>
      <c r="Y429" s="59"/>
      <c r="Z429" s="59"/>
    </row>
    <row r="430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60"/>
      <c r="V430" s="60"/>
      <c r="W430" s="60"/>
      <c r="X430" s="59"/>
      <c r="Y430" s="59"/>
      <c r="Z430" s="59"/>
    </row>
    <row r="431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60"/>
      <c r="V431" s="60"/>
      <c r="W431" s="60"/>
      <c r="X431" s="59"/>
      <c r="Y431" s="59"/>
      <c r="Z431" s="59"/>
    </row>
    <row r="432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60"/>
      <c r="V432" s="60"/>
      <c r="W432" s="60"/>
      <c r="X432" s="59"/>
      <c r="Y432" s="59"/>
      <c r="Z432" s="59"/>
    </row>
    <row r="433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60"/>
      <c r="V433" s="60"/>
      <c r="W433" s="60"/>
      <c r="X433" s="59"/>
      <c r="Y433" s="59"/>
      <c r="Z433" s="59"/>
    </row>
    <row r="434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60"/>
      <c r="V434" s="60"/>
      <c r="W434" s="60"/>
      <c r="X434" s="59"/>
      <c r="Y434" s="59"/>
      <c r="Z434" s="59"/>
    </row>
    <row r="435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60"/>
      <c r="V435" s="60"/>
      <c r="W435" s="60"/>
      <c r="X435" s="59"/>
      <c r="Y435" s="59"/>
      <c r="Z435" s="59"/>
    </row>
    <row r="43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60"/>
      <c r="V436" s="60"/>
      <c r="W436" s="60"/>
      <c r="X436" s="59"/>
      <c r="Y436" s="59"/>
      <c r="Z436" s="59"/>
    </row>
    <row r="437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60"/>
      <c r="V437" s="60"/>
      <c r="W437" s="60"/>
      <c r="X437" s="59"/>
      <c r="Y437" s="59"/>
      <c r="Z437" s="59"/>
    </row>
    <row r="438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60"/>
      <c r="V438" s="60"/>
      <c r="W438" s="60"/>
      <c r="X438" s="59"/>
      <c r="Y438" s="59"/>
      <c r="Z438" s="59"/>
    </row>
    <row r="439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60"/>
      <c r="V439" s="60"/>
      <c r="W439" s="60"/>
      <c r="X439" s="59"/>
      <c r="Y439" s="59"/>
      <c r="Z439" s="59"/>
    </row>
    <row r="440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60"/>
      <c r="V440" s="60"/>
      <c r="W440" s="60"/>
      <c r="X440" s="59"/>
      <c r="Y440" s="59"/>
      <c r="Z440" s="59"/>
    </row>
    <row r="441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60"/>
      <c r="V441" s="60"/>
      <c r="W441" s="60"/>
      <c r="X441" s="59"/>
      <c r="Y441" s="59"/>
      <c r="Z441" s="59"/>
    </row>
    <row r="442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60"/>
      <c r="V442" s="60"/>
      <c r="W442" s="60"/>
      <c r="X442" s="59"/>
      <c r="Y442" s="59"/>
      <c r="Z442" s="59"/>
    </row>
    <row r="443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60"/>
      <c r="V443" s="60"/>
      <c r="W443" s="60"/>
      <c r="X443" s="59"/>
      <c r="Y443" s="59"/>
      <c r="Z443" s="59"/>
    </row>
    <row r="444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60"/>
      <c r="V444" s="60"/>
      <c r="W444" s="60"/>
      <c r="X444" s="59"/>
      <c r="Y444" s="59"/>
      <c r="Z444" s="59"/>
    </row>
    <row r="445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60"/>
      <c r="V445" s="60"/>
      <c r="W445" s="60"/>
      <c r="X445" s="59"/>
      <c r="Y445" s="59"/>
      <c r="Z445" s="59"/>
    </row>
    <row r="44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60"/>
      <c r="V446" s="60"/>
      <c r="W446" s="60"/>
      <c r="X446" s="59"/>
      <c r="Y446" s="59"/>
      <c r="Z446" s="59"/>
    </row>
    <row r="447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60"/>
      <c r="V447" s="60"/>
      <c r="W447" s="60"/>
      <c r="X447" s="59"/>
      <c r="Y447" s="59"/>
      <c r="Z447" s="59"/>
    </row>
    <row r="448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60"/>
      <c r="V448" s="60"/>
      <c r="W448" s="60"/>
      <c r="X448" s="59"/>
      <c r="Y448" s="59"/>
      <c r="Z448" s="59"/>
    </row>
    <row r="449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60"/>
      <c r="V449" s="60"/>
      <c r="W449" s="60"/>
      <c r="X449" s="59"/>
      <c r="Y449" s="59"/>
      <c r="Z449" s="59"/>
    </row>
    <row r="450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60"/>
      <c r="V450" s="60"/>
      <c r="W450" s="60"/>
      <c r="X450" s="59"/>
      <c r="Y450" s="59"/>
      <c r="Z450" s="59"/>
    </row>
    <row r="451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60"/>
      <c r="V451" s="60"/>
      <c r="W451" s="60"/>
      <c r="X451" s="59"/>
      <c r="Y451" s="59"/>
      <c r="Z451" s="59"/>
    </row>
    <row r="452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60"/>
      <c r="V452" s="60"/>
      <c r="W452" s="60"/>
      <c r="X452" s="59"/>
      <c r="Y452" s="59"/>
      <c r="Z452" s="59"/>
    </row>
    <row r="453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60"/>
      <c r="V453" s="60"/>
      <c r="W453" s="60"/>
      <c r="X453" s="59"/>
      <c r="Y453" s="59"/>
      <c r="Z453" s="59"/>
    </row>
    <row r="454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60"/>
      <c r="V454" s="60"/>
      <c r="W454" s="60"/>
      <c r="X454" s="59"/>
      <c r="Y454" s="59"/>
      <c r="Z454" s="59"/>
    </row>
    <row r="455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60"/>
      <c r="V455" s="60"/>
      <c r="W455" s="60"/>
      <c r="X455" s="59"/>
      <c r="Y455" s="59"/>
      <c r="Z455" s="59"/>
    </row>
    <row r="45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60"/>
      <c r="V456" s="60"/>
      <c r="W456" s="60"/>
      <c r="X456" s="59"/>
      <c r="Y456" s="59"/>
      <c r="Z456" s="59"/>
    </row>
    <row r="457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60"/>
      <c r="V457" s="60"/>
      <c r="W457" s="60"/>
      <c r="X457" s="59"/>
      <c r="Y457" s="59"/>
      <c r="Z457" s="59"/>
    </row>
    <row r="458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60"/>
      <c r="V458" s="60"/>
      <c r="W458" s="60"/>
      <c r="X458" s="59"/>
      <c r="Y458" s="59"/>
      <c r="Z458" s="59"/>
    </row>
    <row r="459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60"/>
      <c r="V459" s="60"/>
      <c r="W459" s="60"/>
      <c r="X459" s="59"/>
      <c r="Y459" s="59"/>
      <c r="Z459" s="59"/>
    </row>
    <row r="460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60"/>
      <c r="V460" s="60"/>
      <c r="W460" s="60"/>
      <c r="X460" s="59"/>
      <c r="Y460" s="59"/>
      <c r="Z460" s="59"/>
    </row>
    <row r="461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60"/>
      <c r="V461" s="60"/>
      <c r="W461" s="60"/>
      <c r="X461" s="59"/>
      <c r="Y461" s="59"/>
      <c r="Z461" s="59"/>
    </row>
    <row r="462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60"/>
      <c r="V462" s="60"/>
      <c r="W462" s="60"/>
      <c r="X462" s="59"/>
      <c r="Y462" s="59"/>
      <c r="Z462" s="59"/>
    </row>
    <row r="463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60"/>
      <c r="V463" s="60"/>
      <c r="W463" s="60"/>
      <c r="X463" s="59"/>
      <c r="Y463" s="59"/>
      <c r="Z463" s="59"/>
    </row>
    <row r="464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60"/>
      <c r="V464" s="60"/>
      <c r="W464" s="60"/>
      <c r="X464" s="59"/>
      <c r="Y464" s="59"/>
      <c r="Z464" s="59"/>
    </row>
    <row r="465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60"/>
      <c r="V465" s="60"/>
      <c r="W465" s="60"/>
      <c r="X465" s="59"/>
      <c r="Y465" s="59"/>
      <c r="Z465" s="59"/>
    </row>
    <row r="46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60"/>
      <c r="V466" s="60"/>
      <c r="W466" s="60"/>
      <c r="X466" s="59"/>
      <c r="Y466" s="59"/>
      <c r="Z466" s="59"/>
    </row>
    <row r="467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60"/>
      <c r="V467" s="60"/>
      <c r="W467" s="60"/>
      <c r="X467" s="59"/>
      <c r="Y467" s="59"/>
      <c r="Z467" s="59"/>
    </row>
    <row r="468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60"/>
      <c r="V468" s="60"/>
      <c r="W468" s="60"/>
      <c r="X468" s="59"/>
      <c r="Y468" s="59"/>
      <c r="Z468" s="59"/>
    </row>
    <row r="469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60"/>
      <c r="V469" s="60"/>
      <c r="W469" s="60"/>
      <c r="X469" s="59"/>
      <c r="Y469" s="59"/>
      <c r="Z469" s="59"/>
    </row>
    <row r="470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60"/>
      <c r="V470" s="60"/>
      <c r="W470" s="60"/>
      <c r="X470" s="59"/>
      <c r="Y470" s="59"/>
      <c r="Z470" s="59"/>
    </row>
    <row r="471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60"/>
      <c r="V471" s="60"/>
      <c r="W471" s="60"/>
      <c r="X471" s="59"/>
      <c r="Y471" s="59"/>
      <c r="Z471" s="59"/>
    </row>
    <row r="472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60"/>
      <c r="V472" s="60"/>
      <c r="W472" s="60"/>
      <c r="X472" s="59"/>
      <c r="Y472" s="59"/>
      <c r="Z472" s="59"/>
    </row>
    <row r="473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60"/>
      <c r="V473" s="60"/>
      <c r="W473" s="60"/>
      <c r="X473" s="59"/>
      <c r="Y473" s="59"/>
      <c r="Z473" s="59"/>
    </row>
    <row r="474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60"/>
      <c r="V474" s="60"/>
      <c r="W474" s="60"/>
      <c r="X474" s="59"/>
      <c r="Y474" s="59"/>
      <c r="Z474" s="59"/>
    </row>
    <row r="475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60"/>
      <c r="V475" s="60"/>
      <c r="W475" s="60"/>
      <c r="X475" s="59"/>
      <c r="Y475" s="59"/>
      <c r="Z475" s="59"/>
    </row>
    <row r="47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60"/>
      <c r="V476" s="60"/>
      <c r="W476" s="60"/>
      <c r="X476" s="59"/>
      <c r="Y476" s="59"/>
      <c r="Z476" s="59"/>
    </row>
    <row r="477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60"/>
      <c r="V477" s="60"/>
      <c r="W477" s="60"/>
      <c r="X477" s="59"/>
      <c r="Y477" s="59"/>
      <c r="Z477" s="59"/>
    </row>
    <row r="478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60"/>
      <c r="V478" s="60"/>
      <c r="W478" s="60"/>
      <c r="X478" s="59"/>
      <c r="Y478" s="59"/>
      <c r="Z478" s="59"/>
    </row>
    <row r="479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60"/>
      <c r="V479" s="60"/>
      <c r="W479" s="60"/>
      <c r="X479" s="59"/>
      <c r="Y479" s="59"/>
      <c r="Z479" s="59"/>
    </row>
    <row r="480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60"/>
      <c r="V480" s="60"/>
      <c r="W480" s="60"/>
      <c r="X480" s="59"/>
      <c r="Y480" s="59"/>
      <c r="Z480" s="59"/>
    </row>
    <row r="481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60"/>
      <c r="V481" s="60"/>
      <c r="W481" s="60"/>
      <c r="X481" s="59"/>
      <c r="Y481" s="59"/>
      <c r="Z481" s="59"/>
    </row>
    <row r="482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60"/>
      <c r="V482" s="60"/>
      <c r="W482" s="60"/>
      <c r="X482" s="59"/>
      <c r="Y482" s="59"/>
      <c r="Z482" s="59"/>
    </row>
    <row r="483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60"/>
      <c r="V483" s="60"/>
      <c r="W483" s="60"/>
      <c r="X483" s="59"/>
      <c r="Y483" s="59"/>
      <c r="Z483" s="59"/>
    </row>
    <row r="484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60"/>
      <c r="V484" s="60"/>
      <c r="W484" s="60"/>
      <c r="X484" s="59"/>
      <c r="Y484" s="59"/>
      <c r="Z484" s="59"/>
    </row>
    <row r="485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60"/>
      <c r="V485" s="60"/>
      <c r="W485" s="60"/>
      <c r="X485" s="59"/>
      <c r="Y485" s="59"/>
      <c r="Z485" s="59"/>
    </row>
    <row r="48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60"/>
      <c r="V486" s="60"/>
      <c r="W486" s="60"/>
      <c r="X486" s="59"/>
      <c r="Y486" s="59"/>
      <c r="Z486" s="59"/>
    </row>
    <row r="487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60"/>
      <c r="V487" s="60"/>
      <c r="W487" s="60"/>
      <c r="X487" s="59"/>
      <c r="Y487" s="59"/>
      <c r="Z487" s="59"/>
    </row>
    <row r="488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60"/>
      <c r="V488" s="60"/>
      <c r="W488" s="60"/>
      <c r="X488" s="59"/>
      <c r="Y488" s="59"/>
      <c r="Z488" s="59"/>
    </row>
    <row r="489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60"/>
      <c r="V489" s="60"/>
      <c r="W489" s="60"/>
      <c r="X489" s="59"/>
      <c r="Y489" s="59"/>
      <c r="Z489" s="59"/>
    </row>
    <row r="490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60"/>
      <c r="V490" s="60"/>
      <c r="W490" s="60"/>
      <c r="X490" s="59"/>
      <c r="Y490" s="59"/>
      <c r="Z490" s="59"/>
    </row>
    <row r="491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60"/>
      <c r="V491" s="60"/>
      <c r="W491" s="60"/>
      <c r="X491" s="59"/>
      <c r="Y491" s="59"/>
      <c r="Z491" s="59"/>
    </row>
    <row r="492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60"/>
      <c r="V492" s="60"/>
      <c r="W492" s="60"/>
      <c r="X492" s="59"/>
      <c r="Y492" s="59"/>
      <c r="Z492" s="59"/>
    </row>
    <row r="493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60"/>
      <c r="V493" s="60"/>
      <c r="W493" s="60"/>
      <c r="X493" s="59"/>
      <c r="Y493" s="59"/>
      <c r="Z493" s="59"/>
    </row>
    <row r="494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60"/>
      <c r="V494" s="60"/>
      <c r="W494" s="60"/>
      <c r="X494" s="59"/>
      <c r="Y494" s="59"/>
      <c r="Z494" s="59"/>
    </row>
    <row r="495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60"/>
      <c r="V495" s="60"/>
      <c r="W495" s="60"/>
      <c r="X495" s="59"/>
      <c r="Y495" s="59"/>
      <c r="Z495" s="59"/>
    </row>
    <row r="49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60"/>
      <c r="V496" s="60"/>
      <c r="W496" s="60"/>
      <c r="X496" s="59"/>
      <c r="Y496" s="59"/>
      <c r="Z496" s="59"/>
    </row>
    <row r="497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60"/>
      <c r="V497" s="60"/>
      <c r="W497" s="60"/>
      <c r="X497" s="59"/>
      <c r="Y497" s="59"/>
      <c r="Z497" s="59"/>
    </row>
    <row r="498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60"/>
      <c r="V498" s="60"/>
      <c r="W498" s="60"/>
      <c r="X498" s="59"/>
      <c r="Y498" s="59"/>
      <c r="Z498" s="59"/>
    </row>
    <row r="499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60"/>
      <c r="V499" s="60"/>
      <c r="W499" s="60"/>
      <c r="X499" s="59"/>
      <c r="Y499" s="59"/>
      <c r="Z499" s="59"/>
    </row>
    <row r="500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60"/>
      <c r="V500" s="60"/>
      <c r="W500" s="60"/>
      <c r="X500" s="59"/>
      <c r="Y500" s="59"/>
      <c r="Z500" s="59"/>
    </row>
    <row r="501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60"/>
      <c r="V501" s="60"/>
      <c r="W501" s="60"/>
      <c r="X501" s="59"/>
      <c r="Y501" s="59"/>
      <c r="Z501" s="59"/>
    </row>
    <row r="502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60"/>
      <c r="V502" s="60"/>
      <c r="W502" s="60"/>
      <c r="X502" s="59"/>
      <c r="Y502" s="59"/>
      <c r="Z502" s="59"/>
    </row>
    <row r="503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60"/>
      <c r="V503" s="60"/>
      <c r="W503" s="60"/>
      <c r="X503" s="59"/>
      <c r="Y503" s="59"/>
      <c r="Z503" s="59"/>
    </row>
    <row r="504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60"/>
      <c r="V504" s="60"/>
      <c r="W504" s="60"/>
      <c r="X504" s="59"/>
      <c r="Y504" s="59"/>
      <c r="Z504" s="59"/>
    </row>
    <row r="505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60"/>
      <c r="V505" s="60"/>
      <c r="W505" s="60"/>
      <c r="X505" s="59"/>
      <c r="Y505" s="59"/>
      <c r="Z505" s="59"/>
    </row>
    <row r="50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60"/>
      <c r="V506" s="60"/>
      <c r="W506" s="60"/>
      <c r="X506" s="59"/>
      <c r="Y506" s="59"/>
      <c r="Z506" s="59"/>
    </row>
    <row r="507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60"/>
      <c r="V507" s="60"/>
      <c r="W507" s="60"/>
      <c r="X507" s="59"/>
      <c r="Y507" s="59"/>
      <c r="Z507" s="59"/>
    </row>
    <row r="508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60"/>
      <c r="V508" s="60"/>
      <c r="W508" s="60"/>
      <c r="X508" s="59"/>
      <c r="Y508" s="59"/>
      <c r="Z508" s="59"/>
    </row>
    <row r="509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60"/>
      <c r="V509" s="60"/>
      <c r="W509" s="60"/>
      <c r="X509" s="59"/>
      <c r="Y509" s="59"/>
      <c r="Z509" s="59"/>
    </row>
    <row r="510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60"/>
      <c r="V510" s="60"/>
      <c r="W510" s="60"/>
      <c r="X510" s="59"/>
      <c r="Y510" s="59"/>
      <c r="Z510" s="59"/>
    </row>
    <row r="511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60"/>
      <c r="V511" s="60"/>
      <c r="W511" s="60"/>
      <c r="X511" s="59"/>
      <c r="Y511" s="59"/>
      <c r="Z511" s="59"/>
    </row>
    <row r="512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60"/>
      <c r="V512" s="60"/>
      <c r="W512" s="60"/>
      <c r="X512" s="59"/>
      <c r="Y512" s="59"/>
      <c r="Z512" s="59"/>
    </row>
    <row r="513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60"/>
      <c r="V513" s="60"/>
      <c r="W513" s="60"/>
      <c r="X513" s="59"/>
      <c r="Y513" s="59"/>
      <c r="Z513" s="59"/>
    </row>
    <row r="514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60"/>
      <c r="V514" s="60"/>
      <c r="W514" s="60"/>
      <c r="X514" s="59"/>
      <c r="Y514" s="59"/>
      <c r="Z514" s="59"/>
    </row>
    <row r="515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60"/>
      <c r="V515" s="60"/>
      <c r="W515" s="60"/>
      <c r="X515" s="59"/>
      <c r="Y515" s="59"/>
      <c r="Z515" s="59"/>
    </row>
    <row r="51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60"/>
      <c r="V516" s="60"/>
      <c r="W516" s="60"/>
      <c r="X516" s="59"/>
      <c r="Y516" s="59"/>
      <c r="Z516" s="59"/>
    </row>
    <row r="517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60"/>
      <c r="V517" s="60"/>
      <c r="W517" s="60"/>
      <c r="X517" s="59"/>
      <c r="Y517" s="59"/>
      <c r="Z517" s="59"/>
    </row>
    <row r="518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60"/>
      <c r="V518" s="60"/>
      <c r="W518" s="60"/>
      <c r="X518" s="59"/>
      <c r="Y518" s="59"/>
      <c r="Z518" s="59"/>
    </row>
    <row r="519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60"/>
      <c r="V519" s="60"/>
      <c r="W519" s="60"/>
      <c r="X519" s="59"/>
      <c r="Y519" s="59"/>
      <c r="Z519" s="59"/>
    </row>
    <row r="520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60"/>
      <c r="V520" s="60"/>
      <c r="W520" s="60"/>
      <c r="X520" s="59"/>
      <c r="Y520" s="59"/>
      <c r="Z520" s="59"/>
    </row>
    <row r="521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60"/>
      <c r="V521" s="60"/>
      <c r="W521" s="60"/>
      <c r="X521" s="59"/>
      <c r="Y521" s="59"/>
      <c r="Z521" s="59"/>
    </row>
    <row r="522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60"/>
      <c r="V522" s="60"/>
      <c r="W522" s="60"/>
      <c r="X522" s="59"/>
      <c r="Y522" s="59"/>
      <c r="Z522" s="59"/>
    </row>
    <row r="523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60"/>
      <c r="V523" s="60"/>
      <c r="W523" s="60"/>
      <c r="X523" s="59"/>
      <c r="Y523" s="59"/>
      <c r="Z523" s="59"/>
    </row>
    <row r="524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60"/>
      <c r="V524" s="60"/>
      <c r="W524" s="60"/>
      <c r="X524" s="59"/>
      <c r="Y524" s="59"/>
      <c r="Z524" s="59"/>
    </row>
    <row r="525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60"/>
      <c r="V525" s="60"/>
      <c r="W525" s="60"/>
      <c r="X525" s="59"/>
      <c r="Y525" s="59"/>
      <c r="Z525" s="59"/>
    </row>
    <row r="5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60"/>
      <c r="V526" s="60"/>
      <c r="W526" s="60"/>
      <c r="X526" s="59"/>
      <c r="Y526" s="59"/>
      <c r="Z526" s="59"/>
    </row>
    <row r="527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60"/>
      <c r="V527" s="60"/>
      <c r="W527" s="60"/>
      <c r="X527" s="59"/>
      <c r="Y527" s="59"/>
      <c r="Z527" s="59"/>
    </row>
    <row r="528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60"/>
      <c r="V528" s="60"/>
      <c r="W528" s="60"/>
      <c r="X528" s="59"/>
      <c r="Y528" s="59"/>
      <c r="Z528" s="59"/>
    </row>
    <row r="529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60"/>
      <c r="V529" s="60"/>
      <c r="W529" s="60"/>
      <c r="X529" s="59"/>
      <c r="Y529" s="59"/>
      <c r="Z529" s="59"/>
    </row>
    <row r="530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60"/>
      <c r="V530" s="60"/>
      <c r="W530" s="60"/>
      <c r="X530" s="59"/>
      <c r="Y530" s="59"/>
      <c r="Z530" s="59"/>
    </row>
    <row r="531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60"/>
      <c r="V531" s="60"/>
      <c r="W531" s="60"/>
      <c r="X531" s="59"/>
      <c r="Y531" s="59"/>
      <c r="Z531" s="59"/>
    </row>
    <row r="532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60"/>
      <c r="V532" s="60"/>
      <c r="W532" s="60"/>
      <c r="X532" s="59"/>
      <c r="Y532" s="59"/>
      <c r="Z532" s="59"/>
    </row>
    <row r="533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60"/>
      <c r="V533" s="60"/>
      <c r="W533" s="60"/>
      <c r="X533" s="59"/>
      <c r="Y533" s="59"/>
      <c r="Z533" s="59"/>
    </row>
    <row r="534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60"/>
      <c r="V534" s="60"/>
      <c r="W534" s="60"/>
      <c r="X534" s="59"/>
      <c r="Y534" s="59"/>
      <c r="Z534" s="59"/>
    </row>
    <row r="535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60"/>
      <c r="V535" s="60"/>
      <c r="W535" s="60"/>
      <c r="X535" s="59"/>
      <c r="Y535" s="59"/>
      <c r="Z535" s="59"/>
    </row>
    <row r="53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60"/>
      <c r="V536" s="60"/>
      <c r="W536" s="60"/>
      <c r="X536" s="59"/>
      <c r="Y536" s="59"/>
      <c r="Z536" s="59"/>
    </row>
    <row r="537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60"/>
      <c r="V537" s="60"/>
      <c r="W537" s="60"/>
      <c r="X537" s="59"/>
      <c r="Y537" s="59"/>
      <c r="Z537" s="59"/>
    </row>
    <row r="538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60"/>
      <c r="V538" s="60"/>
      <c r="W538" s="60"/>
      <c r="X538" s="59"/>
      <c r="Y538" s="59"/>
      <c r="Z538" s="59"/>
    </row>
    <row r="539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60"/>
      <c r="V539" s="60"/>
      <c r="W539" s="60"/>
      <c r="X539" s="59"/>
      <c r="Y539" s="59"/>
      <c r="Z539" s="59"/>
    </row>
    <row r="540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60"/>
      <c r="V540" s="60"/>
      <c r="W540" s="60"/>
      <c r="X540" s="59"/>
      <c r="Y540" s="59"/>
      <c r="Z540" s="59"/>
    </row>
    <row r="541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60"/>
      <c r="V541" s="60"/>
      <c r="W541" s="60"/>
      <c r="X541" s="59"/>
      <c r="Y541" s="59"/>
      <c r="Z541" s="59"/>
    </row>
    <row r="542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60"/>
      <c r="V542" s="60"/>
      <c r="W542" s="60"/>
      <c r="X542" s="59"/>
      <c r="Y542" s="59"/>
      <c r="Z542" s="59"/>
    </row>
    <row r="543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60"/>
      <c r="V543" s="60"/>
      <c r="W543" s="60"/>
      <c r="X543" s="59"/>
      <c r="Y543" s="59"/>
      <c r="Z543" s="59"/>
    </row>
    <row r="544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60"/>
      <c r="V544" s="60"/>
      <c r="W544" s="60"/>
      <c r="X544" s="59"/>
      <c r="Y544" s="59"/>
      <c r="Z544" s="59"/>
    </row>
    <row r="545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60"/>
      <c r="V545" s="60"/>
      <c r="W545" s="60"/>
      <c r="X545" s="59"/>
      <c r="Y545" s="59"/>
      <c r="Z545" s="59"/>
    </row>
    <row r="54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60"/>
      <c r="V546" s="60"/>
      <c r="W546" s="60"/>
      <c r="X546" s="59"/>
      <c r="Y546" s="59"/>
      <c r="Z546" s="59"/>
    </row>
    <row r="547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60"/>
      <c r="V547" s="60"/>
      <c r="W547" s="60"/>
      <c r="X547" s="59"/>
      <c r="Y547" s="59"/>
      <c r="Z547" s="59"/>
    </row>
    <row r="548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60"/>
      <c r="V548" s="60"/>
      <c r="W548" s="60"/>
      <c r="X548" s="59"/>
      <c r="Y548" s="59"/>
      <c r="Z548" s="59"/>
    </row>
    <row r="549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60"/>
      <c r="V549" s="60"/>
      <c r="W549" s="60"/>
      <c r="X549" s="59"/>
      <c r="Y549" s="59"/>
      <c r="Z549" s="59"/>
    </row>
    <row r="550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60"/>
      <c r="V550" s="60"/>
      <c r="W550" s="60"/>
      <c r="X550" s="59"/>
      <c r="Y550" s="59"/>
      <c r="Z550" s="59"/>
    </row>
    <row r="551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60"/>
      <c r="V551" s="60"/>
      <c r="W551" s="60"/>
      <c r="X551" s="59"/>
      <c r="Y551" s="59"/>
      <c r="Z551" s="59"/>
    </row>
    <row r="552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60"/>
      <c r="V552" s="60"/>
      <c r="W552" s="60"/>
      <c r="X552" s="59"/>
      <c r="Y552" s="59"/>
      <c r="Z552" s="59"/>
    </row>
    <row r="553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60"/>
      <c r="V553" s="60"/>
      <c r="W553" s="60"/>
      <c r="X553" s="59"/>
      <c r="Y553" s="59"/>
      <c r="Z553" s="59"/>
    </row>
    <row r="554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60"/>
      <c r="V554" s="60"/>
      <c r="W554" s="60"/>
      <c r="X554" s="59"/>
      <c r="Y554" s="59"/>
      <c r="Z554" s="59"/>
    </row>
    <row r="555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60"/>
      <c r="V555" s="60"/>
      <c r="W555" s="60"/>
      <c r="X555" s="59"/>
      <c r="Y555" s="59"/>
      <c r="Z555" s="59"/>
    </row>
    <row r="55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60"/>
      <c r="V556" s="60"/>
      <c r="W556" s="60"/>
      <c r="X556" s="59"/>
      <c r="Y556" s="59"/>
      <c r="Z556" s="59"/>
    </row>
    <row r="557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60"/>
      <c r="V557" s="60"/>
      <c r="W557" s="60"/>
      <c r="X557" s="59"/>
      <c r="Y557" s="59"/>
      <c r="Z557" s="59"/>
    </row>
    <row r="558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60"/>
      <c r="V558" s="60"/>
      <c r="W558" s="60"/>
      <c r="X558" s="59"/>
      <c r="Y558" s="59"/>
      <c r="Z558" s="59"/>
    </row>
    <row r="559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60"/>
      <c r="V559" s="60"/>
      <c r="W559" s="60"/>
      <c r="X559" s="59"/>
      <c r="Y559" s="59"/>
      <c r="Z559" s="59"/>
    </row>
    <row r="560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60"/>
      <c r="V560" s="60"/>
      <c r="W560" s="60"/>
      <c r="X560" s="59"/>
      <c r="Y560" s="59"/>
      <c r="Z560" s="59"/>
    </row>
    <row r="561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60"/>
      <c r="V561" s="60"/>
      <c r="W561" s="60"/>
      <c r="X561" s="59"/>
      <c r="Y561" s="59"/>
      <c r="Z561" s="59"/>
    </row>
    <row r="562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60"/>
      <c r="V562" s="60"/>
      <c r="W562" s="60"/>
      <c r="X562" s="59"/>
      <c r="Y562" s="59"/>
      <c r="Z562" s="59"/>
    </row>
    <row r="563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60"/>
      <c r="V563" s="60"/>
      <c r="W563" s="60"/>
      <c r="X563" s="59"/>
      <c r="Y563" s="59"/>
      <c r="Z563" s="59"/>
    </row>
    <row r="564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60"/>
      <c r="V564" s="60"/>
      <c r="W564" s="60"/>
      <c r="X564" s="59"/>
      <c r="Y564" s="59"/>
      <c r="Z564" s="59"/>
    </row>
    <row r="565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60"/>
      <c r="V565" s="60"/>
      <c r="W565" s="60"/>
      <c r="X565" s="59"/>
      <c r="Y565" s="59"/>
      <c r="Z565" s="59"/>
    </row>
    <row r="56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60"/>
      <c r="V566" s="60"/>
      <c r="W566" s="60"/>
      <c r="X566" s="59"/>
      <c r="Y566" s="59"/>
      <c r="Z566" s="59"/>
    </row>
    <row r="567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60"/>
      <c r="V567" s="60"/>
      <c r="W567" s="60"/>
      <c r="X567" s="59"/>
      <c r="Y567" s="59"/>
      <c r="Z567" s="59"/>
    </row>
    <row r="568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60"/>
      <c r="V568" s="60"/>
      <c r="W568" s="60"/>
      <c r="X568" s="59"/>
      <c r="Y568" s="59"/>
      <c r="Z568" s="59"/>
    </row>
    <row r="569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60"/>
      <c r="V569" s="60"/>
      <c r="W569" s="60"/>
      <c r="X569" s="59"/>
      <c r="Y569" s="59"/>
      <c r="Z569" s="59"/>
    </row>
    <row r="570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60"/>
      <c r="V570" s="60"/>
      <c r="W570" s="60"/>
      <c r="X570" s="59"/>
      <c r="Y570" s="59"/>
      <c r="Z570" s="59"/>
    </row>
    <row r="571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60"/>
      <c r="V571" s="60"/>
      <c r="W571" s="60"/>
      <c r="X571" s="59"/>
      <c r="Y571" s="59"/>
      <c r="Z571" s="59"/>
    </row>
    <row r="572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60"/>
      <c r="V572" s="60"/>
      <c r="W572" s="60"/>
      <c r="X572" s="59"/>
      <c r="Y572" s="59"/>
      <c r="Z572" s="59"/>
    </row>
    <row r="573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60"/>
      <c r="V573" s="60"/>
      <c r="W573" s="60"/>
      <c r="X573" s="59"/>
      <c r="Y573" s="59"/>
      <c r="Z573" s="59"/>
    </row>
    <row r="574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60"/>
      <c r="V574" s="60"/>
      <c r="W574" s="60"/>
      <c r="X574" s="59"/>
      <c r="Y574" s="59"/>
      <c r="Z574" s="59"/>
    </row>
    <row r="575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60"/>
      <c r="V575" s="60"/>
      <c r="W575" s="60"/>
      <c r="X575" s="59"/>
      <c r="Y575" s="59"/>
      <c r="Z575" s="59"/>
    </row>
    <row r="57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60"/>
      <c r="V576" s="60"/>
      <c r="W576" s="60"/>
      <c r="X576" s="59"/>
      <c r="Y576" s="59"/>
      <c r="Z576" s="59"/>
    </row>
    <row r="577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60"/>
      <c r="V577" s="60"/>
      <c r="W577" s="60"/>
      <c r="X577" s="59"/>
      <c r="Y577" s="59"/>
      <c r="Z577" s="59"/>
    </row>
    <row r="578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60"/>
      <c r="V578" s="60"/>
      <c r="W578" s="60"/>
      <c r="X578" s="59"/>
      <c r="Y578" s="59"/>
      <c r="Z578" s="59"/>
    </row>
    <row r="579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60"/>
      <c r="V579" s="60"/>
      <c r="W579" s="60"/>
      <c r="X579" s="59"/>
      <c r="Y579" s="59"/>
      <c r="Z579" s="59"/>
    </row>
    <row r="580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60"/>
      <c r="V580" s="60"/>
      <c r="W580" s="60"/>
      <c r="X580" s="59"/>
      <c r="Y580" s="59"/>
      <c r="Z580" s="59"/>
    </row>
    <row r="581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60"/>
      <c r="V581" s="60"/>
      <c r="W581" s="60"/>
      <c r="X581" s="59"/>
      <c r="Y581" s="59"/>
      <c r="Z581" s="59"/>
    </row>
    <row r="582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60"/>
      <c r="V582" s="60"/>
      <c r="W582" s="60"/>
      <c r="X582" s="59"/>
      <c r="Y582" s="59"/>
      <c r="Z582" s="59"/>
    </row>
    <row r="583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60"/>
      <c r="V583" s="60"/>
      <c r="W583" s="60"/>
      <c r="X583" s="59"/>
      <c r="Y583" s="59"/>
      <c r="Z583" s="59"/>
    </row>
    <row r="584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60"/>
      <c r="V584" s="60"/>
      <c r="W584" s="60"/>
      <c r="X584" s="59"/>
      <c r="Y584" s="59"/>
      <c r="Z584" s="59"/>
    </row>
    <row r="585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60"/>
      <c r="V585" s="60"/>
      <c r="W585" s="60"/>
      <c r="X585" s="59"/>
      <c r="Y585" s="59"/>
      <c r="Z585" s="59"/>
    </row>
    <row r="58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60"/>
      <c r="V586" s="60"/>
      <c r="W586" s="60"/>
      <c r="X586" s="59"/>
      <c r="Y586" s="59"/>
      <c r="Z586" s="59"/>
    </row>
    <row r="587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60"/>
      <c r="V587" s="60"/>
      <c r="W587" s="60"/>
      <c r="X587" s="59"/>
      <c r="Y587" s="59"/>
      <c r="Z587" s="59"/>
    </row>
    <row r="588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60"/>
      <c r="V588" s="60"/>
      <c r="W588" s="60"/>
      <c r="X588" s="59"/>
      <c r="Y588" s="59"/>
      <c r="Z588" s="59"/>
    </row>
    <row r="589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60"/>
      <c r="V589" s="60"/>
      <c r="W589" s="60"/>
      <c r="X589" s="59"/>
      <c r="Y589" s="59"/>
      <c r="Z589" s="59"/>
    </row>
    <row r="590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60"/>
      <c r="V590" s="60"/>
      <c r="W590" s="60"/>
      <c r="X590" s="59"/>
      <c r="Y590" s="59"/>
      <c r="Z590" s="59"/>
    </row>
    <row r="591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60"/>
      <c r="V591" s="60"/>
      <c r="W591" s="60"/>
      <c r="X591" s="59"/>
      <c r="Y591" s="59"/>
      <c r="Z591" s="59"/>
    </row>
    <row r="592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60"/>
      <c r="V592" s="60"/>
      <c r="W592" s="60"/>
      <c r="X592" s="59"/>
      <c r="Y592" s="59"/>
      <c r="Z592" s="59"/>
    </row>
    <row r="593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60"/>
      <c r="V593" s="60"/>
      <c r="W593" s="60"/>
      <c r="X593" s="59"/>
      <c r="Y593" s="59"/>
      <c r="Z593" s="59"/>
    </row>
    <row r="594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60"/>
      <c r="V594" s="60"/>
      <c r="W594" s="60"/>
      <c r="X594" s="59"/>
      <c r="Y594" s="59"/>
      <c r="Z594" s="59"/>
    </row>
    <row r="595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60"/>
      <c r="V595" s="60"/>
      <c r="W595" s="60"/>
      <c r="X595" s="59"/>
      <c r="Y595" s="59"/>
      <c r="Z595" s="59"/>
    </row>
    <row r="59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60"/>
      <c r="V596" s="60"/>
      <c r="W596" s="60"/>
      <c r="X596" s="59"/>
      <c r="Y596" s="59"/>
      <c r="Z596" s="59"/>
    </row>
    <row r="597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60"/>
      <c r="V597" s="60"/>
      <c r="W597" s="60"/>
      <c r="X597" s="59"/>
      <c r="Y597" s="59"/>
      <c r="Z597" s="59"/>
    </row>
    <row r="598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60"/>
      <c r="V598" s="60"/>
      <c r="W598" s="60"/>
      <c r="X598" s="59"/>
      <c r="Y598" s="59"/>
      <c r="Z598" s="59"/>
    </row>
    <row r="599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60"/>
      <c r="V599" s="60"/>
      <c r="W599" s="60"/>
      <c r="X599" s="59"/>
      <c r="Y599" s="59"/>
      <c r="Z599" s="59"/>
    </row>
    <row r="600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60"/>
      <c r="V600" s="60"/>
      <c r="W600" s="60"/>
      <c r="X600" s="59"/>
      <c r="Y600" s="59"/>
      <c r="Z600" s="59"/>
    </row>
    <row r="601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60"/>
      <c r="V601" s="60"/>
      <c r="W601" s="60"/>
      <c r="X601" s="59"/>
      <c r="Y601" s="59"/>
      <c r="Z601" s="59"/>
    </row>
    <row r="602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60"/>
      <c r="V602" s="60"/>
      <c r="W602" s="60"/>
      <c r="X602" s="59"/>
      <c r="Y602" s="59"/>
      <c r="Z602" s="59"/>
    </row>
    <row r="603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60"/>
      <c r="V603" s="60"/>
      <c r="W603" s="60"/>
      <c r="X603" s="59"/>
      <c r="Y603" s="59"/>
      <c r="Z603" s="59"/>
    </row>
    <row r="604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60"/>
      <c r="V604" s="60"/>
      <c r="W604" s="60"/>
      <c r="X604" s="59"/>
      <c r="Y604" s="59"/>
      <c r="Z604" s="59"/>
    </row>
    <row r="605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60"/>
      <c r="V605" s="60"/>
      <c r="W605" s="60"/>
      <c r="X605" s="59"/>
      <c r="Y605" s="59"/>
      <c r="Z605" s="59"/>
    </row>
    <row r="60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60"/>
      <c r="V606" s="60"/>
      <c r="W606" s="60"/>
      <c r="X606" s="59"/>
      <c r="Y606" s="59"/>
      <c r="Z606" s="59"/>
    </row>
    <row r="607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60"/>
      <c r="V607" s="60"/>
      <c r="W607" s="60"/>
      <c r="X607" s="59"/>
      <c r="Y607" s="59"/>
      <c r="Z607" s="59"/>
    </row>
    <row r="608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60"/>
      <c r="V608" s="60"/>
      <c r="W608" s="60"/>
      <c r="X608" s="59"/>
      <c r="Y608" s="59"/>
      <c r="Z608" s="59"/>
    </row>
    <row r="609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60"/>
      <c r="V609" s="60"/>
      <c r="W609" s="60"/>
      <c r="X609" s="59"/>
      <c r="Y609" s="59"/>
      <c r="Z609" s="59"/>
    </row>
    <row r="610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60"/>
      <c r="V610" s="60"/>
      <c r="W610" s="60"/>
      <c r="X610" s="59"/>
      <c r="Y610" s="59"/>
      <c r="Z610" s="59"/>
    </row>
    <row r="611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60"/>
      <c r="V611" s="60"/>
      <c r="W611" s="60"/>
      <c r="X611" s="59"/>
      <c r="Y611" s="59"/>
      <c r="Z611" s="59"/>
    </row>
    <row r="612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60"/>
      <c r="V612" s="60"/>
      <c r="W612" s="60"/>
      <c r="X612" s="59"/>
      <c r="Y612" s="59"/>
      <c r="Z612" s="59"/>
    </row>
    <row r="613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60"/>
      <c r="V613" s="60"/>
      <c r="W613" s="60"/>
      <c r="X613" s="59"/>
      <c r="Y613" s="59"/>
      <c r="Z613" s="59"/>
    </row>
    <row r="614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60"/>
      <c r="V614" s="60"/>
      <c r="W614" s="60"/>
      <c r="X614" s="59"/>
      <c r="Y614" s="59"/>
      <c r="Z614" s="59"/>
    </row>
    <row r="615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60"/>
      <c r="V615" s="60"/>
      <c r="W615" s="60"/>
      <c r="X615" s="59"/>
      <c r="Y615" s="59"/>
      <c r="Z615" s="59"/>
    </row>
    <row r="61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60"/>
      <c r="V616" s="60"/>
      <c r="W616" s="60"/>
      <c r="X616" s="59"/>
      <c r="Y616" s="59"/>
      <c r="Z616" s="59"/>
    </row>
    <row r="617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60"/>
      <c r="V617" s="60"/>
      <c r="W617" s="60"/>
      <c r="X617" s="59"/>
      <c r="Y617" s="59"/>
      <c r="Z617" s="59"/>
    </row>
    <row r="618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60"/>
      <c r="V618" s="60"/>
      <c r="W618" s="60"/>
      <c r="X618" s="59"/>
      <c r="Y618" s="59"/>
      <c r="Z618" s="59"/>
    </row>
    <row r="619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60"/>
      <c r="V619" s="60"/>
      <c r="W619" s="60"/>
      <c r="X619" s="59"/>
      <c r="Y619" s="59"/>
      <c r="Z619" s="59"/>
    </row>
    <row r="620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60"/>
      <c r="V620" s="60"/>
      <c r="W620" s="60"/>
      <c r="X620" s="59"/>
      <c r="Y620" s="59"/>
      <c r="Z620" s="59"/>
    </row>
    <row r="621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60"/>
      <c r="V621" s="60"/>
      <c r="W621" s="60"/>
      <c r="X621" s="59"/>
      <c r="Y621" s="59"/>
      <c r="Z621" s="59"/>
    </row>
    <row r="622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60"/>
      <c r="V622" s="60"/>
      <c r="W622" s="60"/>
      <c r="X622" s="59"/>
      <c r="Y622" s="59"/>
      <c r="Z622" s="59"/>
    </row>
    <row r="623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60"/>
      <c r="V623" s="60"/>
      <c r="W623" s="60"/>
      <c r="X623" s="59"/>
      <c r="Y623" s="59"/>
      <c r="Z623" s="59"/>
    </row>
    <row r="624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60"/>
      <c r="V624" s="60"/>
      <c r="W624" s="60"/>
      <c r="X624" s="59"/>
      <c r="Y624" s="59"/>
      <c r="Z624" s="59"/>
    </row>
    <row r="625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60"/>
      <c r="V625" s="60"/>
      <c r="W625" s="60"/>
      <c r="X625" s="59"/>
      <c r="Y625" s="59"/>
      <c r="Z625" s="59"/>
    </row>
    <row r="6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60"/>
      <c r="V626" s="60"/>
      <c r="W626" s="60"/>
      <c r="X626" s="59"/>
      <c r="Y626" s="59"/>
      <c r="Z626" s="59"/>
    </row>
    <row r="627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60"/>
      <c r="V627" s="60"/>
      <c r="W627" s="60"/>
      <c r="X627" s="59"/>
      <c r="Y627" s="59"/>
      <c r="Z627" s="59"/>
    </row>
    <row r="628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60"/>
      <c r="V628" s="60"/>
      <c r="W628" s="60"/>
      <c r="X628" s="59"/>
      <c r="Y628" s="59"/>
      <c r="Z628" s="59"/>
    </row>
    <row r="629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60"/>
      <c r="V629" s="60"/>
      <c r="W629" s="60"/>
      <c r="X629" s="59"/>
      <c r="Y629" s="59"/>
      <c r="Z629" s="59"/>
    </row>
    <row r="630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60"/>
      <c r="V630" s="60"/>
      <c r="W630" s="60"/>
      <c r="X630" s="59"/>
      <c r="Y630" s="59"/>
      <c r="Z630" s="59"/>
    </row>
    <row r="631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60"/>
      <c r="V631" s="60"/>
      <c r="W631" s="60"/>
      <c r="X631" s="59"/>
      <c r="Y631" s="59"/>
      <c r="Z631" s="59"/>
    </row>
    <row r="632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60"/>
      <c r="V632" s="60"/>
      <c r="W632" s="60"/>
      <c r="X632" s="59"/>
      <c r="Y632" s="59"/>
      <c r="Z632" s="59"/>
    </row>
    <row r="633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60"/>
      <c r="V633" s="60"/>
      <c r="W633" s="60"/>
      <c r="X633" s="59"/>
      <c r="Y633" s="59"/>
      <c r="Z633" s="59"/>
    </row>
    <row r="634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60"/>
      <c r="V634" s="60"/>
      <c r="W634" s="60"/>
      <c r="X634" s="59"/>
      <c r="Y634" s="59"/>
      <c r="Z634" s="59"/>
    </row>
    <row r="635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60"/>
      <c r="V635" s="60"/>
      <c r="W635" s="60"/>
      <c r="X635" s="59"/>
      <c r="Y635" s="59"/>
      <c r="Z635" s="59"/>
    </row>
    <row r="63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60"/>
      <c r="V636" s="60"/>
      <c r="W636" s="60"/>
      <c r="X636" s="59"/>
      <c r="Y636" s="59"/>
      <c r="Z636" s="59"/>
    </row>
    <row r="637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60"/>
      <c r="V637" s="60"/>
      <c r="W637" s="60"/>
      <c r="X637" s="59"/>
      <c r="Y637" s="59"/>
      <c r="Z637" s="59"/>
    </row>
    <row r="638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60"/>
      <c r="V638" s="60"/>
      <c r="W638" s="60"/>
      <c r="X638" s="59"/>
      <c r="Y638" s="59"/>
      <c r="Z638" s="59"/>
    </row>
    <row r="639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60"/>
      <c r="V639" s="60"/>
      <c r="W639" s="60"/>
      <c r="X639" s="59"/>
      <c r="Y639" s="59"/>
      <c r="Z639" s="59"/>
    </row>
    <row r="640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60"/>
      <c r="V640" s="60"/>
      <c r="W640" s="60"/>
      <c r="X640" s="59"/>
      <c r="Y640" s="59"/>
      <c r="Z640" s="59"/>
    </row>
    <row r="641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60"/>
      <c r="V641" s="60"/>
      <c r="W641" s="60"/>
      <c r="X641" s="59"/>
      <c r="Y641" s="59"/>
      <c r="Z641" s="59"/>
    </row>
    <row r="642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60"/>
      <c r="V642" s="60"/>
      <c r="W642" s="60"/>
      <c r="X642" s="59"/>
      <c r="Y642" s="59"/>
      <c r="Z642" s="59"/>
    </row>
    <row r="643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60"/>
      <c r="V643" s="60"/>
      <c r="W643" s="60"/>
      <c r="X643" s="59"/>
      <c r="Y643" s="59"/>
      <c r="Z643" s="59"/>
    </row>
    <row r="644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60"/>
      <c r="V644" s="60"/>
      <c r="W644" s="60"/>
      <c r="X644" s="59"/>
      <c r="Y644" s="59"/>
      <c r="Z644" s="59"/>
    </row>
    <row r="645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60"/>
      <c r="V645" s="60"/>
      <c r="W645" s="60"/>
      <c r="X645" s="59"/>
      <c r="Y645" s="59"/>
      <c r="Z645" s="59"/>
    </row>
    <row r="64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60"/>
      <c r="V646" s="60"/>
      <c r="W646" s="60"/>
      <c r="X646" s="59"/>
      <c r="Y646" s="59"/>
      <c r="Z646" s="59"/>
    </row>
    <row r="647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60"/>
      <c r="V647" s="60"/>
      <c r="W647" s="60"/>
      <c r="X647" s="59"/>
      <c r="Y647" s="59"/>
      <c r="Z647" s="59"/>
    </row>
    <row r="648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60"/>
      <c r="V648" s="60"/>
      <c r="W648" s="60"/>
      <c r="X648" s="59"/>
      <c r="Y648" s="59"/>
      <c r="Z648" s="59"/>
    </row>
    <row r="649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60"/>
      <c r="V649" s="60"/>
      <c r="W649" s="60"/>
      <c r="X649" s="59"/>
      <c r="Y649" s="59"/>
      <c r="Z649" s="59"/>
    </row>
    <row r="650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60"/>
      <c r="V650" s="60"/>
      <c r="W650" s="60"/>
      <c r="X650" s="59"/>
      <c r="Y650" s="59"/>
      <c r="Z650" s="59"/>
    </row>
    <row r="651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60"/>
      <c r="V651" s="60"/>
      <c r="W651" s="60"/>
      <c r="X651" s="59"/>
      <c r="Y651" s="59"/>
      <c r="Z651" s="59"/>
    </row>
    <row r="652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60"/>
      <c r="V652" s="60"/>
      <c r="W652" s="60"/>
      <c r="X652" s="59"/>
      <c r="Y652" s="59"/>
      <c r="Z652" s="59"/>
    </row>
    <row r="653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60"/>
      <c r="V653" s="60"/>
      <c r="W653" s="60"/>
      <c r="X653" s="59"/>
      <c r="Y653" s="59"/>
      <c r="Z653" s="59"/>
    </row>
    <row r="654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60"/>
      <c r="V654" s="60"/>
      <c r="W654" s="60"/>
      <c r="X654" s="59"/>
      <c r="Y654" s="59"/>
      <c r="Z654" s="59"/>
    </row>
    <row r="655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60"/>
      <c r="V655" s="60"/>
      <c r="W655" s="60"/>
      <c r="X655" s="59"/>
      <c r="Y655" s="59"/>
      <c r="Z655" s="59"/>
    </row>
    <row r="65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60"/>
      <c r="V656" s="60"/>
      <c r="W656" s="60"/>
      <c r="X656" s="59"/>
      <c r="Y656" s="59"/>
      <c r="Z656" s="59"/>
    </row>
    <row r="657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60"/>
      <c r="V657" s="60"/>
      <c r="W657" s="60"/>
      <c r="X657" s="59"/>
      <c r="Y657" s="59"/>
      <c r="Z657" s="59"/>
    </row>
    <row r="658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60"/>
      <c r="V658" s="60"/>
      <c r="W658" s="60"/>
      <c r="X658" s="59"/>
      <c r="Y658" s="59"/>
      <c r="Z658" s="59"/>
    </row>
    <row r="659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60"/>
      <c r="V659" s="60"/>
      <c r="W659" s="60"/>
      <c r="X659" s="59"/>
      <c r="Y659" s="59"/>
      <c r="Z659" s="59"/>
    </row>
    <row r="660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60"/>
      <c r="V660" s="60"/>
      <c r="W660" s="60"/>
      <c r="X660" s="59"/>
      <c r="Y660" s="59"/>
      <c r="Z660" s="59"/>
    </row>
    <row r="661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60"/>
      <c r="V661" s="60"/>
      <c r="W661" s="60"/>
      <c r="X661" s="59"/>
      <c r="Y661" s="59"/>
      <c r="Z661" s="59"/>
    </row>
    <row r="662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60"/>
      <c r="V662" s="60"/>
      <c r="W662" s="60"/>
      <c r="X662" s="59"/>
      <c r="Y662" s="59"/>
      <c r="Z662" s="59"/>
    </row>
    <row r="663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60"/>
      <c r="V663" s="60"/>
      <c r="W663" s="60"/>
      <c r="X663" s="59"/>
      <c r="Y663" s="59"/>
      <c r="Z663" s="59"/>
    </row>
    <row r="664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60"/>
      <c r="V664" s="60"/>
      <c r="W664" s="60"/>
      <c r="X664" s="59"/>
      <c r="Y664" s="59"/>
      <c r="Z664" s="59"/>
    </row>
    <row r="665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60"/>
      <c r="V665" s="60"/>
      <c r="W665" s="60"/>
      <c r="X665" s="59"/>
      <c r="Y665" s="59"/>
      <c r="Z665" s="59"/>
    </row>
    <row r="66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60"/>
      <c r="V666" s="60"/>
      <c r="W666" s="60"/>
      <c r="X666" s="59"/>
      <c r="Y666" s="59"/>
      <c r="Z666" s="59"/>
    </row>
    <row r="667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60"/>
      <c r="V667" s="60"/>
      <c r="W667" s="60"/>
      <c r="X667" s="59"/>
      <c r="Y667" s="59"/>
      <c r="Z667" s="59"/>
    </row>
    <row r="668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60"/>
      <c r="V668" s="60"/>
      <c r="W668" s="60"/>
      <c r="X668" s="59"/>
      <c r="Y668" s="59"/>
      <c r="Z668" s="59"/>
    </row>
    <row r="669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60"/>
      <c r="V669" s="60"/>
      <c r="W669" s="60"/>
      <c r="X669" s="59"/>
      <c r="Y669" s="59"/>
      <c r="Z669" s="59"/>
    </row>
    <row r="670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60"/>
      <c r="V670" s="60"/>
      <c r="W670" s="60"/>
      <c r="X670" s="59"/>
      <c r="Y670" s="59"/>
      <c r="Z670" s="59"/>
    </row>
    <row r="671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60"/>
      <c r="V671" s="60"/>
      <c r="W671" s="60"/>
      <c r="X671" s="59"/>
      <c r="Y671" s="59"/>
      <c r="Z671" s="59"/>
    </row>
    <row r="672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60"/>
      <c r="V672" s="60"/>
      <c r="W672" s="60"/>
      <c r="X672" s="59"/>
      <c r="Y672" s="59"/>
      <c r="Z672" s="59"/>
    </row>
    <row r="673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60"/>
      <c r="V673" s="60"/>
      <c r="W673" s="60"/>
      <c r="X673" s="59"/>
      <c r="Y673" s="59"/>
      <c r="Z673" s="59"/>
    </row>
    <row r="674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60"/>
      <c r="V674" s="60"/>
      <c r="W674" s="60"/>
      <c r="X674" s="59"/>
      <c r="Y674" s="59"/>
      <c r="Z674" s="59"/>
    </row>
    <row r="675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60"/>
      <c r="V675" s="60"/>
      <c r="W675" s="60"/>
      <c r="X675" s="59"/>
      <c r="Y675" s="59"/>
      <c r="Z675" s="59"/>
    </row>
    <row r="67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60"/>
      <c r="V676" s="60"/>
      <c r="W676" s="60"/>
      <c r="X676" s="59"/>
      <c r="Y676" s="59"/>
      <c r="Z676" s="59"/>
    </row>
    <row r="677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60"/>
      <c r="V677" s="60"/>
      <c r="W677" s="60"/>
      <c r="X677" s="59"/>
      <c r="Y677" s="59"/>
      <c r="Z677" s="59"/>
    </row>
    <row r="678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60"/>
      <c r="V678" s="60"/>
      <c r="W678" s="60"/>
      <c r="X678" s="59"/>
      <c r="Y678" s="59"/>
      <c r="Z678" s="59"/>
    </row>
    <row r="679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60"/>
      <c r="V679" s="60"/>
      <c r="W679" s="60"/>
      <c r="X679" s="59"/>
      <c r="Y679" s="59"/>
      <c r="Z679" s="59"/>
    </row>
    <row r="680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60"/>
      <c r="V680" s="60"/>
      <c r="W680" s="60"/>
      <c r="X680" s="59"/>
      <c r="Y680" s="59"/>
      <c r="Z680" s="59"/>
    </row>
    <row r="681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60"/>
      <c r="V681" s="60"/>
      <c r="W681" s="60"/>
      <c r="X681" s="59"/>
      <c r="Y681" s="59"/>
      <c r="Z681" s="59"/>
    </row>
    <row r="682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60"/>
      <c r="V682" s="60"/>
      <c r="W682" s="60"/>
      <c r="X682" s="59"/>
      <c r="Y682" s="59"/>
      <c r="Z682" s="59"/>
    </row>
    <row r="683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60"/>
      <c r="V683" s="60"/>
      <c r="W683" s="60"/>
      <c r="X683" s="59"/>
      <c r="Y683" s="59"/>
      <c r="Z683" s="59"/>
    </row>
    <row r="684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60"/>
      <c r="V684" s="60"/>
      <c r="W684" s="60"/>
      <c r="X684" s="59"/>
      <c r="Y684" s="59"/>
      <c r="Z684" s="59"/>
    </row>
    <row r="685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60"/>
      <c r="V685" s="60"/>
      <c r="W685" s="60"/>
      <c r="X685" s="59"/>
      <c r="Y685" s="59"/>
      <c r="Z685" s="59"/>
    </row>
    <row r="68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60"/>
      <c r="V686" s="60"/>
      <c r="W686" s="60"/>
      <c r="X686" s="59"/>
      <c r="Y686" s="59"/>
      <c r="Z686" s="59"/>
    </row>
    <row r="687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60"/>
      <c r="V687" s="60"/>
      <c r="W687" s="60"/>
      <c r="X687" s="59"/>
      <c r="Y687" s="59"/>
      <c r="Z687" s="59"/>
    </row>
    <row r="688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60"/>
      <c r="V688" s="60"/>
      <c r="W688" s="60"/>
      <c r="X688" s="59"/>
      <c r="Y688" s="59"/>
      <c r="Z688" s="59"/>
    </row>
    <row r="689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60"/>
      <c r="V689" s="60"/>
      <c r="W689" s="60"/>
      <c r="X689" s="59"/>
      <c r="Y689" s="59"/>
      <c r="Z689" s="59"/>
    </row>
    <row r="690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60"/>
      <c r="V690" s="60"/>
      <c r="W690" s="60"/>
      <c r="X690" s="59"/>
      <c r="Y690" s="59"/>
      <c r="Z690" s="59"/>
    </row>
    <row r="691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60"/>
      <c r="V691" s="60"/>
      <c r="W691" s="60"/>
      <c r="X691" s="59"/>
      <c r="Y691" s="59"/>
      <c r="Z691" s="59"/>
    </row>
    <row r="692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60"/>
      <c r="V692" s="60"/>
      <c r="W692" s="60"/>
      <c r="X692" s="59"/>
      <c r="Y692" s="59"/>
      <c r="Z692" s="59"/>
    </row>
    <row r="693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60"/>
      <c r="V693" s="60"/>
      <c r="W693" s="60"/>
      <c r="X693" s="59"/>
      <c r="Y693" s="59"/>
      <c r="Z693" s="59"/>
    </row>
    <row r="694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60"/>
      <c r="V694" s="60"/>
      <c r="W694" s="60"/>
      <c r="X694" s="59"/>
      <c r="Y694" s="59"/>
      <c r="Z694" s="59"/>
    </row>
    <row r="695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60"/>
      <c r="V695" s="60"/>
      <c r="W695" s="60"/>
      <c r="X695" s="59"/>
      <c r="Y695" s="59"/>
      <c r="Z695" s="59"/>
    </row>
    <row r="69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60"/>
      <c r="V696" s="60"/>
      <c r="W696" s="60"/>
      <c r="X696" s="59"/>
      <c r="Y696" s="59"/>
      <c r="Z696" s="59"/>
    </row>
    <row r="697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60"/>
      <c r="V697" s="60"/>
      <c r="W697" s="60"/>
      <c r="X697" s="59"/>
      <c r="Y697" s="59"/>
      <c r="Z697" s="59"/>
    </row>
    <row r="698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60"/>
      <c r="V698" s="60"/>
      <c r="W698" s="60"/>
      <c r="X698" s="59"/>
      <c r="Y698" s="59"/>
      <c r="Z698" s="59"/>
    </row>
    <row r="699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60"/>
      <c r="V699" s="60"/>
      <c r="W699" s="60"/>
      <c r="X699" s="59"/>
      <c r="Y699" s="59"/>
      <c r="Z699" s="59"/>
    </row>
    <row r="700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60"/>
      <c r="V700" s="60"/>
      <c r="W700" s="60"/>
      <c r="X700" s="59"/>
      <c r="Y700" s="59"/>
      <c r="Z700" s="59"/>
    </row>
    <row r="701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60"/>
      <c r="V701" s="60"/>
      <c r="W701" s="60"/>
      <c r="X701" s="59"/>
      <c r="Y701" s="59"/>
      <c r="Z701" s="59"/>
    </row>
    <row r="702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60"/>
      <c r="V702" s="60"/>
      <c r="W702" s="60"/>
      <c r="X702" s="59"/>
      <c r="Y702" s="59"/>
      <c r="Z702" s="59"/>
    </row>
    <row r="703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60"/>
      <c r="V703" s="60"/>
      <c r="W703" s="60"/>
      <c r="X703" s="59"/>
      <c r="Y703" s="59"/>
      <c r="Z703" s="59"/>
    </row>
    <row r="704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60"/>
      <c r="V704" s="60"/>
      <c r="W704" s="60"/>
      <c r="X704" s="59"/>
      <c r="Y704" s="59"/>
      <c r="Z704" s="59"/>
    </row>
    <row r="705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60"/>
      <c r="V705" s="60"/>
      <c r="W705" s="60"/>
      <c r="X705" s="59"/>
      <c r="Y705" s="59"/>
      <c r="Z705" s="59"/>
    </row>
    <row r="70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60"/>
      <c r="V706" s="60"/>
      <c r="W706" s="60"/>
      <c r="X706" s="59"/>
      <c r="Y706" s="59"/>
      <c r="Z706" s="59"/>
    </row>
    <row r="707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60"/>
      <c r="V707" s="60"/>
      <c r="W707" s="60"/>
      <c r="X707" s="59"/>
      <c r="Y707" s="59"/>
      <c r="Z707" s="59"/>
    </row>
    <row r="708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60"/>
      <c r="V708" s="60"/>
      <c r="W708" s="60"/>
      <c r="X708" s="59"/>
      <c r="Y708" s="59"/>
      <c r="Z708" s="59"/>
    </row>
    <row r="709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60"/>
      <c r="V709" s="60"/>
      <c r="W709" s="60"/>
      <c r="X709" s="59"/>
      <c r="Y709" s="59"/>
      <c r="Z709" s="59"/>
    </row>
    <row r="710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60"/>
      <c r="V710" s="60"/>
      <c r="W710" s="60"/>
      <c r="X710" s="59"/>
      <c r="Y710" s="59"/>
      <c r="Z710" s="59"/>
    </row>
    <row r="711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60"/>
      <c r="V711" s="60"/>
      <c r="W711" s="60"/>
      <c r="X711" s="59"/>
      <c r="Y711" s="59"/>
      <c r="Z711" s="59"/>
    </row>
    <row r="712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60"/>
      <c r="V712" s="60"/>
      <c r="W712" s="60"/>
      <c r="X712" s="59"/>
      <c r="Y712" s="59"/>
      <c r="Z712" s="59"/>
    </row>
    <row r="713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60"/>
      <c r="V713" s="60"/>
      <c r="W713" s="60"/>
      <c r="X713" s="59"/>
      <c r="Y713" s="59"/>
      <c r="Z713" s="59"/>
    </row>
    <row r="714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60"/>
      <c r="V714" s="60"/>
      <c r="W714" s="60"/>
      <c r="X714" s="59"/>
      <c r="Y714" s="59"/>
      <c r="Z714" s="59"/>
    </row>
    <row r="715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60"/>
      <c r="V715" s="60"/>
      <c r="W715" s="60"/>
      <c r="X715" s="59"/>
      <c r="Y715" s="59"/>
      <c r="Z715" s="59"/>
    </row>
    <row r="71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60"/>
      <c r="V716" s="60"/>
      <c r="W716" s="60"/>
      <c r="X716" s="59"/>
      <c r="Y716" s="59"/>
      <c r="Z716" s="59"/>
    </row>
    <row r="717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60"/>
      <c r="V717" s="60"/>
      <c r="W717" s="60"/>
      <c r="X717" s="59"/>
      <c r="Y717" s="59"/>
      <c r="Z717" s="59"/>
    </row>
    <row r="718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60"/>
      <c r="V718" s="60"/>
      <c r="W718" s="60"/>
      <c r="X718" s="59"/>
      <c r="Y718" s="59"/>
      <c r="Z718" s="59"/>
    </row>
    <row r="719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60"/>
      <c r="V719" s="60"/>
      <c r="W719" s="60"/>
      <c r="X719" s="59"/>
      <c r="Y719" s="59"/>
      <c r="Z719" s="59"/>
    </row>
    <row r="720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60"/>
      <c r="V720" s="60"/>
      <c r="W720" s="60"/>
      <c r="X720" s="59"/>
      <c r="Y720" s="59"/>
      <c r="Z720" s="59"/>
    </row>
    <row r="721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60"/>
      <c r="V721" s="60"/>
      <c r="W721" s="60"/>
      <c r="X721" s="59"/>
      <c r="Y721" s="59"/>
      <c r="Z721" s="59"/>
    </row>
    <row r="722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60"/>
      <c r="V722" s="60"/>
      <c r="W722" s="60"/>
      <c r="X722" s="59"/>
      <c r="Y722" s="59"/>
      <c r="Z722" s="59"/>
    </row>
    <row r="723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60"/>
      <c r="V723" s="60"/>
      <c r="W723" s="60"/>
      <c r="X723" s="59"/>
      <c r="Y723" s="59"/>
      <c r="Z723" s="59"/>
    </row>
    <row r="724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60"/>
      <c r="V724" s="60"/>
      <c r="W724" s="60"/>
      <c r="X724" s="59"/>
      <c r="Y724" s="59"/>
      <c r="Z724" s="59"/>
    </row>
    <row r="725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60"/>
      <c r="V725" s="60"/>
      <c r="W725" s="60"/>
      <c r="X725" s="59"/>
      <c r="Y725" s="59"/>
      <c r="Z725" s="59"/>
    </row>
    <row r="7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60"/>
      <c r="V726" s="60"/>
      <c r="W726" s="60"/>
      <c r="X726" s="59"/>
      <c r="Y726" s="59"/>
      <c r="Z726" s="59"/>
    </row>
    <row r="727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60"/>
      <c r="V727" s="60"/>
      <c r="W727" s="60"/>
      <c r="X727" s="59"/>
      <c r="Y727" s="59"/>
      <c r="Z727" s="59"/>
    </row>
    <row r="728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60"/>
      <c r="V728" s="60"/>
      <c r="W728" s="60"/>
      <c r="X728" s="59"/>
      <c r="Y728" s="59"/>
      <c r="Z728" s="59"/>
    </row>
    <row r="729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60"/>
      <c r="V729" s="60"/>
      <c r="W729" s="60"/>
      <c r="X729" s="59"/>
      <c r="Y729" s="59"/>
      <c r="Z729" s="59"/>
    </row>
    <row r="730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60"/>
      <c r="V730" s="60"/>
      <c r="W730" s="60"/>
      <c r="X730" s="59"/>
      <c r="Y730" s="59"/>
      <c r="Z730" s="59"/>
    </row>
    <row r="731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60"/>
      <c r="V731" s="60"/>
      <c r="W731" s="60"/>
      <c r="X731" s="59"/>
      <c r="Y731" s="59"/>
      <c r="Z731" s="59"/>
    </row>
    <row r="732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60"/>
      <c r="V732" s="60"/>
      <c r="W732" s="60"/>
      <c r="X732" s="59"/>
      <c r="Y732" s="59"/>
      <c r="Z732" s="59"/>
    </row>
    <row r="733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60"/>
      <c r="V733" s="60"/>
      <c r="W733" s="60"/>
      <c r="X733" s="59"/>
      <c r="Y733" s="59"/>
      <c r="Z733" s="59"/>
    </row>
    <row r="734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60"/>
      <c r="V734" s="60"/>
      <c r="W734" s="60"/>
      <c r="X734" s="59"/>
      <c r="Y734" s="59"/>
      <c r="Z734" s="59"/>
    </row>
    <row r="735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60"/>
      <c r="V735" s="60"/>
      <c r="W735" s="60"/>
      <c r="X735" s="59"/>
      <c r="Y735" s="59"/>
      <c r="Z735" s="59"/>
    </row>
    <row r="73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60"/>
      <c r="V736" s="60"/>
      <c r="W736" s="60"/>
      <c r="X736" s="59"/>
      <c r="Y736" s="59"/>
      <c r="Z736" s="59"/>
    </row>
    <row r="737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60"/>
      <c r="V737" s="60"/>
      <c r="W737" s="60"/>
      <c r="X737" s="59"/>
      <c r="Y737" s="59"/>
      <c r="Z737" s="59"/>
    </row>
    <row r="738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60"/>
      <c r="V738" s="60"/>
      <c r="W738" s="60"/>
      <c r="X738" s="59"/>
      <c r="Y738" s="59"/>
      <c r="Z738" s="59"/>
    </row>
    <row r="739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60"/>
      <c r="V739" s="60"/>
      <c r="W739" s="60"/>
      <c r="X739" s="59"/>
      <c r="Y739" s="59"/>
      <c r="Z739" s="59"/>
    </row>
    <row r="740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60"/>
      <c r="V740" s="60"/>
      <c r="W740" s="60"/>
      <c r="X740" s="59"/>
      <c r="Y740" s="59"/>
      <c r="Z740" s="59"/>
    </row>
    <row r="741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60"/>
      <c r="V741" s="60"/>
      <c r="W741" s="60"/>
      <c r="X741" s="59"/>
      <c r="Y741" s="59"/>
      <c r="Z741" s="59"/>
    </row>
    <row r="742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60"/>
      <c r="V742" s="60"/>
      <c r="W742" s="60"/>
      <c r="X742" s="59"/>
      <c r="Y742" s="59"/>
      <c r="Z742" s="59"/>
    </row>
    <row r="743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60"/>
      <c r="V743" s="60"/>
      <c r="W743" s="60"/>
      <c r="X743" s="59"/>
      <c r="Y743" s="59"/>
      <c r="Z743" s="59"/>
    </row>
    <row r="744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60"/>
      <c r="V744" s="60"/>
      <c r="W744" s="60"/>
      <c r="X744" s="59"/>
      <c r="Y744" s="59"/>
      <c r="Z744" s="59"/>
    </row>
    <row r="745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60"/>
      <c r="V745" s="60"/>
      <c r="W745" s="60"/>
      <c r="X745" s="59"/>
      <c r="Y745" s="59"/>
      <c r="Z745" s="59"/>
    </row>
    <row r="74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60"/>
      <c r="V746" s="60"/>
      <c r="W746" s="60"/>
      <c r="X746" s="59"/>
      <c r="Y746" s="59"/>
      <c r="Z746" s="59"/>
    </row>
    <row r="747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60"/>
      <c r="V747" s="60"/>
      <c r="W747" s="60"/>
      <c r="X747" s="59"/>
      <c r="Y747" s="59"/>
      <c r="Z747" s="59"/>
    </row>
    <row r="748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60"/>
      <c r="V748" s="60"/>
      <c r="W748" s="60"/>
      <c r="X748" s="59"/>
      <c r="Y748" s="59"/>
      <c r="Z748" s="59"/>
    </row>
    <row r="749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60"/>
      <c r="V749" s="60"/>
      <c r="W749" s="60"/>
      <c r="X749" s="59"/>
      <c r="Y749" s="59"/>
      <c r="Z749" s="59"/>
    </row>
    <row r="750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60"/>
      <c r="V750" s="60"/>
      <c r="W750" s="60"/>
      <c r="X750" s="59"/>
      <c r="Y750" s="59"/>
      <c r="Z750" s="59"/>
    </row>
    <row r="751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60"/>
      <c r="V751" s="60"/>
      <c r="W751" s="60"/>
      <c r="X751" s="59"/>
      <c r="Y751" s="59"/>
      <c r="Z751" s="59"/>
    </row>
    <row r="752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60"/>
      <c r="V752" s="60"/>
      <c r="W752" s="60"/>
      <c r="X752" s="59"/>
      <c r="Y752" s="59"/>
      <c r="Z752" s="59"/>
    </row>
    <row r="753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60"/>
      <c r="V753" s="60"/>
      <c r="W753" s="60"/>
      <c r="X753" s="59"/>
      <c r="Y753" s="59"/>
      <c r="Z753" s="59"/>
    </row>
    <row r="754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60"/>
      <c r="V754" s="60"/>
      <c r="W754" s="60"/>
      <c r="X754" s="59"/>
      <c r="Y754" s="59"/>
      <c r="Z754" s="59"/>
    </row>
    <row r="755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60"/>
      <c r="V755" s="60"/>
      <c r="W755" s="60"/>
      <c r="X755" s="59"/>
      <c r="Y755" s="59"/>
      <c r="Z755" s="59"/>
    </row>
    <row r="75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60"/>
      <c r="V756" s="60"/>
      <c r="W756" s="60"/>
      <c r="X756" s="59"/>
      <c r="Y756" s="59"/>
      <c r="Z756" s="59"/>
    </row>
    <row r="757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60"/>
      <c r="V757" s="60"/>
      <c r="W757" s="60"/>
      <c r="X757" s="59"/>
      <c r="Y757" s="59"/>
      <c r="Z757" s="59"/>
    </row>
    <row r="758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60"/>
      <c r="V758" s="60"/>
      <c r="W758" s="60"/>
      <c r="X758" s="59"/>
      <c r="Y758" s="59"/>
      <c r="Z758" s="59"/>
    </row>
    <row r="759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60"/>
      <c r="V759" s="60"/>
      <c r="W759" s="60"/>
      <c r="X759" s="59"/>
      <c r="Y759" s="59"/>
      <c r="Z759" s="59"/>
    </row>
    <row r="760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60"/>
      <c r="V760" s="60"/>
      <c r="W760" s="60"/>
      <c r="X760" s="59"/>
      <c r="Y760" s="59"/>
      <c r="Z760" s="59"/>
    </row>
    <row r="761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60"/>
      <c r="V761" s="60"/>
      <c r="W761" s="60"/>
      <c r="X761" s="59"/>
      <c r="Y761" s="59"/>
      <c r="Z761" s="59"/>
    </row>
    <row r="762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60"/>
      <c r="V762" s="60"/>
      <c r="W762" s="60"/>
      <c r="X762" s="59"/>
      <c r="Y762" s="59"/>
      <c r="Z762" s="59"/>
    </row>
    <row r="763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60"/>
      <c r="V763" s="60"/>
      <c r="W763" s="60"/>
      <c r="X763" s="59"/>
      <c r="Y763" s="59"/>
      <c r="Z763" s="59"/>
    </row>
    <row r="764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60"/>
      <c r="V764" s="60"/>
      <c r="W764" s="60"/>
      <c r="X764" s="59"/>
      <c r="Y764" s="59"/>
      <c r="Z764" s="59"/>
    </row>
    <row r="765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60"/>
      <c r="V765" s="60"/>
      <c r="W765" s="60"/>
      <c r="X765" s="59"/>
      <c r="Y765" s="59"/>
      <c r="Z765" s="59"/>
    </row>
    <row r="76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60"/>
      <c r="V766" s="60"/>
      <c r="W766" s="60"/>
      <c r="X766" s="59"/>
      <c r="Y766" s="59"/>
      <c r="Z766" s="59"/>
    </row>
    <row r="767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60"/>
      <c r="V767" s="60"/>
      <c r="W767" s="60"/>
      <c r="X767" s="59"/>
      <c r="Y767" s="59"/>
      <c r="Z767" s="59"/>
    </row>
    <row r="768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60"/>
      <c r="V768" s="60"/>
      <c r="W768" s="60"/>
      <c r="X768" s="59"/>
      <c r="Y768" s="59"/>
      <c r="Z768" s="59"/>
    </row>
    <row r="769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60"/>
      <c r="V769" s="60"/>
      <c r="W769" s="60"/>
      <c r="X769" s="59"/>
      <c r="Y769" s="59"/>
      <c r="Z769" s="59"/>
    </row>
    <row r="770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60"/>
      <c r="V770" s="60"/>
      <c r="W770" s="60"/>
      <c r="X770" s="59"/>
      <c r="Y770" s="59"/>
      <c r="Z770" s="59"/>
    </row>
    <row r="771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60"/>
      <c r="V771" s="60"/>
      <c r="W771" s="60"/>
      <c r="X771" s="59"/>
      <c r="Y771" s="59"/>
      <c r="Z771" s="59"/>
    </row>
    <row r="772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60"/>
      <c r="V772" s="60"/>
      <c r="W772" s="60"/>
      <c r="X772" s="59"/>
      <c r="Y772" s="59"/>
      <c r="Z772" s="59"/>
    </row>
    <row r="773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60"/>
      <c r="V773" s="60"/>
      <c r="W773" s="60"/>
      <c r="X773" s="59"/>
      <c r="Y773" s="59"/>
      <c r="Z773" s="59"/>
    </row>
    <row r="774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60"/>
      <c r="V774" s="60"/>
      <c r="W774" s="60"/>
      <c r="X774" s="59"/>
      <c r="Y774" s="59"/>
      <c r="Z774" s="59"/>
    </row>
    <row r="775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60"/>
      <c r="V775" s="60"/>
      <c r="W775" s="60"/>
      <c r="X775" s="59"/>
      <c r="Y775" s="59"/>
      <c r="Z775" s="59"/>
    </row>
    <row r="77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60"/>
      <c r="V776" s="60"/>
      <c r="W776" s="60"/>
      <c r="X776" s="59"/>
      <c r="Y776" s="59"/>
      <c r="Z776" s="59"/>
    </row>
    <row r="777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60"/>
      <c r="V777" s="60"/>
      <c r="W777" s="60"/>
      <c r="X777" s="59"/>
      <c r="Y777" s="59"/>
      <c r="Z777" s="59"/>
    </row>
    <row r="778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60"/>
      <c r="V778" s="60"/>
      <c r="W778" s="60"/>
      <c r="X778" s="59"/>
      <c r="Y778" s="59"/>
      <c r="Z778" s="59"/>
    </row>
    <row r="779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60"/>
      <c r="V779" s="60"/>
      <c r="W779" s="60"/>
      <c r="X779" s="59"/>
      <c r="Y779" s="59"/>
      <c r="Z779" s="59"/>
    </row>
    <row r="780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60"/>
      <c r="V780" s="60"/>
      <c r="W780" s="60"/>
      <c r="X780" s="59"/>
      <c r="Y780" s="59"/>
      <c r="Z780" s="59"/>
    </row>
    <row r="781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60"/>
      <c r="V781" s="60"/>
      <c r="W781" s="60"/>
      <c r="X781" s="59"/>
      <c r="Y781" s="59"/>
      <c r="Z781" s="59"/>
    </row>
    <row r="782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60"/>
      <c r="V782" s="60"/>
      <c r="W782" s="60"/>
      <c r="X782" s="59"/>
      <c r="Y782" s="59"/>
      <c r="Z782" s="59"/>
    </row>
    <row r="783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60"/>
      <c r="V783" s="60"/>
      <c r="W783" s="60"/>
      <c r="X783" s="59"/>
      <c r="Y783" s="59"/>
      <c r="Z783" s="59"/>
    </row>
    <row r="784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60"/>
      <c r="V784" s="60"/>
      <c r="W784" s="60"/>
      <c r="X784" s="59"/>
      <c r="Y784" s="59"/>
      <c r="Z784" s="59"/>
    </row>
    <row r="785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60"/>
      <c r="V785" s="60"/>
      <c r="W785" s="60"/>
      <c r="X785" s="59"/>
      <c r="Y785" s="59"/>
      <c r="Z785" s="59"/>
    </row>
    <row r="78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60"/>
      <c r="V786" s="60"/>
      <c r="W786" s="60"/>
      <c r="X786" s="59"/>
      <c r="Y786" s="59"/>
      <c r="Z786" s="59"/>
    </row>
    <row r="787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60"/>
      <c r="V787" s="60"/>
      <c r="W787" s="60"/>
      <c r="X787" s="59"/>
      <c r="Y787" s="59"/>
      <c r="Z787" s="59"/>
    </row>
    <row r="788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60"/>
      <c r="V788" s="60"/>
      <c r="W788" s="60"/>
      <c r="X788" s="59"/>
      <c r="Y788" s="59"/>
      <c r="Z788" s="59"/>
    </row>
    <row r="789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60"/>
      <c r="V789" s="60"/>
      <c r="W789" s="60"/>
      <c r="X789" s="59"/>
      <c r="Y789" s="59"/>
      <c r="Z789" s="59"/>
    </row>
    <row r="790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60"/>
      <c r="V790" s="60"/>
      <c r="W790" s="60"/>
      <c r="X790" s="59"/>
      <c r="Y790" s="59"/>
      <c r="Z790" s="59"/>
    </row>
    <row r="791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60"/>
      <c r="V791" s="60"/>
      <c r="W791" s="60"/>
      <c r="X791" s="59"/>
      <c r="Y791" s="59"/>
      <c r="Z791" s="59"/>
    </row>
    <row r="792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60"/>
      <c r="V792" s="60"/>
      <c r="W792" s="60"/>
      <c r="X792" s="59"/>
      <c r="Y792" s="59"/>
      <c r="Z792" s="59"/>
    </row>
    <row r="793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60"/>
      <c r="V793" s="60"/>
      <c r="W793" s="60"/>
      <c r="X793" s="59"/>
      <c r="Y793" s="59"/>
      <c r="Z793" s="59"/>
    </row>
    <row r="794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60"/>
      <c r="V794" s="60"/>
      <c r="W794" s="60"/>
      <c r="X794" s="59"/>
      <c r="Y794" s="59"/>
      <c r="Z794" s="59"/>
    </row>
    <row r="795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60"/>
      <c r="V795" s="60"/>
      <c r="W795" s="60"/>
      <c r="X795" s="59"/>
      <c r="Y795" s="59"/>
      <c r="Z795" s="59"/>
    </row>
    <row r="79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60"/>
      <c r="V796" s="60"/>
      <c r="W796" s="60"/>
      <c r="X796" s="59"/>
      <c r="Y796" s="59"/>
      <c r="Z796" s="59"/>
    </row>
    <row r="797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60"/>
      <c r="V797" s="60"/>
      <c r="W797" s="60"/>
      <c r="X797" s="59"/>
      <c r="Y797" s="59"/>
      <c r="Z797" s="59"/>
    </row>
    <row r="798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60"/>
      <c r="V798" s="60"/>
      <c r="W798" s="60"/>
      <c r="X798" s="59"/>
      <c r="Y798" s="59"/>
      <c r="Z798" s="59"/>
    </row>
    <row r="799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60"/>
      <c r="V799" s="60"/>
      <c r="W799" s="60"/>
      <c r="X799" s="59"/>
      <c r="Y799" s="59"/>
      <c r="Z799" s="59"/>
    </row>
    <row r="800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60"/>
      <c r="V800" s="60"/>
      <c r="W800" s="60"/>
      <c r="X800" s="59"/>
      <c r="Y800" s="59"/>
      <c r="Z800" s="59"/>
    </row>
    <row r="801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60"/>
      <c r="V801" s="60"/>
      <c r="W801" s="60"/>
      <c r="X801" s="59"/>
      <c r="Y801" s="59"/>
      <c r="Z801" s="59"/>
    </row>
    <row r="802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60"/>
      <c r="V802" s="60"/>
      <c r="W802" s="60"/>
      <c r="X802" s="59"/>
      <c r="Y802" s="59"/>
      <c r="Z802" s="59"/>
    </row>
    <row r="803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60"/>
      <c r="V803" s="60"/>
      <c r="W803" s="60"/>
      <c r="X803" s="59"/>
      <c r="Y803" s="59"/>
      <c r="Z803" s="59"/>
    </row>
    <row r="804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60"/>
      <c r="V804" s="60"/>
      <c r="W804" s="60"/>
      <c r="X804" s="59"/>
      <c r="Y804" s="59"/>
      <c r="Z804" s="59"/>
    </row>
    <row r="805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60"/>
      <c r="V805" s="60"/>
      <c r="W805" s="60"/>
      <c r="X805" s="59"/>
      <c r="Y805" s="59"/>
      <c r="Z805" s="59"/>
    </row>
    <row r="80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60"/>
      <c r="V806" s="60"/>
      <c r="W806" s="60"/>
      <c r="X806" s="59"/>
      <c r="Y806" s="59"/>
      <c r="Z806" s="59"/>
    </row>
    <row r="807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60"/>
      <c r="V807" s="60"/>
      <c r="W807" s="60"/>
      <c r="X807" s="59"/>
      <c r="Y807" s="59"/>
      <c r="Z807" s="59"/>
    </row>
    <row r="808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60"/>
      <c r="V808" s="60"/>
      <c r="W808" s="60"/>
      <c r="X808" s="59"/>
      <c r="Y808" s="59"/>
      <c r="Z808" s="59"/>
    </row>
    <row r="809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60"/>
      <c r="V809" s="60"/>
      <c r="W809" s="60"/>
      <c r="X809" s="59"/>
      <c r="Y809" s="59"/>
      <c r="Z809" s="59"/>
    </row>
    <row r="810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60"/>
      <c r="V810" s="60"/>
      <c r="W810" s="60"/>
      <c r="X810" s="59"/>
      <c r="Y810" s="59"/>
      <c r="Z810" s="59"/>
    </row>
    <row r="811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60"/>
      <c r="V811" s="60"/>
      <c r="W811" s="60"/>
      <c r="X811" s="59"/>
      <c r="Y811" s="59"/>
      <c r="Z811" s="59"/>
    </row>
    <row r="812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60"/>
      <c r="V812" s="60"/>
      <c r="W812" s="60"/>
      <c r="X812" s="59"/>
      <c r="Y812" s="59"/>
      <c r="Z812" s="59"/>
    </row>
    <row r="813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60"/>
      <c r="V813" s="60"/>
      <c r="W813" s="60"/>
      <c r="X813" s="59"/>
      <c r="Y813" s="59"/>
      <c r="Z813" s="59"/>
    </row>
    <row r="814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60"/>
      <c r="V814" s="60"/>
      <c r="W814" s="60"/>
      <c r="X814" s="59"/>
      <c r="Y814" s="59"/>
      <c r="Z814" s="59"/>
    </row>
    <row r="815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60"/>
      <c r="V815" s="60"/>
      <c r="W815" s="60"/>
      <c r="X815" s="59"/>
      <c r="Y815" s="59"/>
      <c r="Z815" s="59"/>
    </row>
    <row r="81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60"/>
      <c r="V816" s="60"/>
      <c r="W816" s="60"/>
      <c r="X816" s="59"/>
      <c r="Y816" s="59"/>
      <c r="Z816" s="59"/>
    </row>
    <row r="817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60"/>
      <c r="V817" s="60"/>
      <c r="W817" s="60"/>
      <c r="X817" s="59"/>
      <c r="Y817" s="59"/>
      <c r="Z817" s="59"/>
    </row>
    <row r="818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60"/>
      <c r="V818" s="60"/>
      <c r="W818" s="60"/>
      <c r="X818" s="59"/>
      <c r="Y818" s="59"/>
      <c r="Z818" s="59"/>
    </row>
    <row r="819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60"/>
      <c r="V819" s="60"/>
      <c r="W819" s="60"/>
      <c r="X819" s="59"/>
      <c r="Y819" s="59"/>
      <c r="Z819" s="59"/>
    </row>
    <row r="820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60"/>
      <c r="V820" s="60"/>
      <c r="W820" s="60"/>
      <c r="X820" s="59"/>
      <c r="Y820" s="59"/>
      <c r="Z820" s="59"/>
    </row>
    <row r="821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60"/>
      <c r="V821" s="60"/>
      <c r="W821" s="60"/>
      <c r="X821" s="59"/>
      <c r="Y821" s="59"/>
      <c r="Z821" s="59"/>
    </row>
    <row r="822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60"/>
      <c r="V822" s="60"/>
      <c r="W822" s="60"/>
      <c r="X822" s="59"/>
      <c r="Y822" s="59"/>
      <c r="Z822" s="59"/>
    </row>
    <row r="823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60"/>
      <c r="V823" s="60"/>
      <c r="W823" s="60"/>
      <c r="X823" s="59"/>
      <c r="Y823" s="59"/>
      <c r="Z823" s="59"/>
    </row>
    <row r="824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60"/>
      <c r="V824" s="60"/>
      <c r="W824" s="60"/>
      <c r="X824" s="59"/>
      <c r="Y824" s="59"/>
      <c r="Z824" s="59"/>
    </row>
    <row r="825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60"/>
      <c r="V825" s="60"/>
      <c r="W825" s="60"/>
      <c r="X825" s="59"/>
      <c r="Y825" s="59"/>
      <c r="Z825" s="59"/>
    </row>
    <row r="8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60"/>
      <c r="V826" s="60"/>
      <c r="W826" s="60"/>
      <c r="X826" s="59"/>
      <c r="Y826" s="59"/>
      <c r="Z826" s="59"/>
    </row>
    <row r="827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60"/>
      <c r="V827" s="60"/>
      <c r="W827" s="60"/>
      <c r="X827" s="59"/>
      <c r="Y827" s="59"/>
      <c r="Z827" s="59"/>
    </row>
    <row r="828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60"/>
      <c r="V828" s="60"/>
      <c r="W828" s="60"/>
      <c r="X828" s="59"/>
      <c r="Y828" s="59"/>
      <c r="Z828" s="59"/>
    </row>
    <row r="829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60"/>
      <c r="V829" s="60"/>
      <c r="W829" s="60"/>
      <c r="X829" s="59"/>
      <c r="Y829" s="59"/>
      <c r="Z829" s="59"/>
    </row>
    <row r="830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60"/>
      <c r="V830" s="60"/>
      <c r="W830" s="60"/>
      <c r="X830" s="59"/>
      <c r="Y830" s="59"/>
      <c r="Z830" s="59"/>
    </row>
    <row r="831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60"/>
      <c r="V831" s="60"/>
      <c r="W831" s="60"/>
      <c r="X831" s="59"/>
      <c r="Y831" s="59"/>
      <c r="Z831" s="59"/>
    </row>
    <row r="832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60"/>
      <c r="V832" s="60"/>
      <c r="W832" s="60"/>
      <c r="X832" s="59"/>
      <c r="Y832" s="59"/>
      <c r="Z832" s="59"/>
    </row>
    <row r="833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60"/>
      <c r="V833" s="60"/>
      <c r="W833" s="60"/>
      <c r="X833" s="59"/>
      <c r="Y833" s="59"/>
      <c r="Z833" s="59"/>
    </row>
    <row r="834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60"/>
      <c r="V834" s="60"/>
      <c r="W834" s="60"/>
      <c r="X834" s="59"/>
      <c r="Y834" s="59"/>
      <c r="Z834" s="59"/>
    </row>
    <row r="835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60"/>
      <c r="V835" s="60"/>
      <c r="W835" s="60"/>
      <c r="X835" s="59"/>
      <c r="Y835" s="59"/>
      <c r="Z835" s="59"/>
    </row>
    <row r="83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60"/>
      <c r="V836" s="60"/>
      <c r="W836" s="60"/>
      <c r="X836" s="59"/>
      <c r="Y836" s="59"/>
      <c r="Z836" s="59"/>
    </row>
    <row r="837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60"/>
      <c r="V837" s="60"/>
      <c r="W837" s="60"/>
      <c r="X837" s="59"/>
      <c r="Y837" s="59"/>
      <c r="Z837" s="59"/>
    </row>
    <row r="838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60"/>
      <c r="V838" s="60"/>
      <c r="W838" s="60"/>
      <c r="X838" s="59"/>
      <c r="Y838" s="59"/>
      <c r="Z838" s="59"/>
    </row>
    <row r="839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60"/>
      <c r="V839" s="60"/>
      <c r="W839" s="60"/>
      <c r="X839" s="59"/>
      <c r="Y839" s="59"/>
      <c r="Z839" s="59"/>
    </row>
    <row r="840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60"/>
      <c r="V840" s="60"/>
      <c r="W840" s="60"/>
      <c r="X840" s="59"/>
      <c r="Y840" s="59"/>
      <c r="Z840" s="59"/>
    </row>
    <row r="841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60"/>
      <c r="V841" s="60"/>
      <c r="W841" s="60"/>
      <c r="X841" s="59"/>
      <c r="Y841" s="59"/>
      <c r="Z841" s="59"/>
    </row>
    <row r="842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60"/>
      <c r="V842" s="60"/>
      <c r="W842" s="60"/>
      <c r="X842" s="59"/>
      <c r="Y842" s="59"/>
      <c r="Z842" s="59"/>
    </row>
    <row r="843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60"/>
      <c r="V843" s="60"/>
      <c r="W843" s="60"/>
      <c r="X843" s="59"/>
      <c r="Y843" s="59"/>
      <c r="Z843" s="59"/>
    </row>
    <row r="844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60"/>
      <c r="V844" s="60"/>
      <c r="W844" s="60"/>
      <c r="X844" s="59"/>
      <c r="Y844" s="59"/>
      <c r="Z844" s="59"/>
    </row>
    <row r="845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60"/>
      <c r="V845" s="60"/>
      <c r="W845" s="60"/>
      <c r="X845" s="59"/>
      <c r="Y845" s="59"/>
      <c r="Z845" s="59"/>
    </row>
    <row r="84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60"/>
      <c r="V846" s="60"/>
      <c r="W846" s="60"/>
      <c r="X846" s="59"/>
      <c r="Y846" s="59"/>
      <c r="Z846" s="59"/>
    </row>
    <row r="847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60"/>
      <c r="V847" s="60"/>
      <c r="W847" s="60"/>
      <c r="X847" s="59"/>
      <c r="Y847" s="59"/>
      <c r="Z847" s="59"/>
    </row>
    <row r="848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60"/>
      <c r="V848" s="60"/>
      <c r="W848" s="60"/>
      <c r="X848" s="59"/>
      <c r="Y848" s="59"/>
      <c r="Z848" s="59"/>
    </row>
    <row r="849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60"/>
      <c r="V849" s="60"/>
      <c r="W849" s="60"/>
      <c r="X849" s="59"/>
      <c r="Y849" s="59"/>
      <c r="Z849" s="59"/>
    </row>
    <row r="850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60"/>
      <c r="V850" s="60"/>
      <c r="W850" s="60"/>
      <c r="X850" s="59"/>
      <c r="Y850" s="59"/>
      <c r="Z850" s="59"/>
    </row>
    <row r="851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60"/>
      <c r="V851" s="60"/>
      <c r="W851" s="60"/>
      <c r="X851" s="59"/>
      <c r="Y851" s="59"/>
      <c r="Z851" s="59"/>
    </row>
    <row r="852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60"/>
      <c r="V852" s="60"/>
      <c r="W852" s="60"/>
      <c r="X852" s="59"/>
      <c r="Y852" s="59"/>
      <c r="Z852" s="59"/>
    </row>
    <row r="853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60"/>
      <c r="V853" s="60"/>
      <c r="W853" s="60"/>
      <c r="X853" s="59"/>
      <c r="Y853" s="59"/>
      <c r="Z853" s="59"/>
    </row>
    <row r="854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60"/>
      <c r="V854" s="60"/>
      <c r="W854" s="60"/>
      <c r="X854" s="59"/>
      <c r="Y854" s="59"/>
      <c r="Z854" s="59"/>
    </row>
    <row r="855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60"/>
      <c r="V855" s="60"/>
      <c r="W855" s="60"/>
      <c r="X855" s="59"/>
      <c r="Y855" s="59"/>
      <c r="Z855" s="59"/>
    </row>
    <row r="85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60"/>
      <c r="V856" s="60"/>
      <c r="W856" s="60"/>
      <c r="X856" s="59"/>
      <c r="Y856" s="59"/>
      <c r="Z856" s="59"/>
    </row>
    <row r="857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60"/>
      <c r="V857" s="60"/>
      <c r="W857" s="60"/>
      <c r="X857" s="59"/>
      <c r="Y857" s="59"/>
      <c r="Z857" s="59"/>
    </row>
    <row r="858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60"/>
      <c r="V858" s="60"/>
      <c r="W858" s="60"/>
      <c r="X858" s="59"/>
      <c r="Y858" s="59"/>
      <c r="Z858" s="59"/>
    </row>
    <row r="859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60"/>
      <c r="V859" s="60"/>
      <c r="W859" s="60"/>
      <c r="X859" s="59"/>
      <c r="Y859" s="59"/>
      <c r="Z859" s="59"/>
    </row>
    <row r="860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60"/>
      <c r="V860" s="60"/>
      <c r="W860" s="60"/>
      <c r="X860" s="59"/>
      <c r="Y860" s="59"/>
      <c r="Z860" s="59"/>
    </row>
    <row r="861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60"/>
      <c r="V861" s="60"/>
      <c r="W861" s="60"/>
      <c r="X861" s="59"/>
      <c r="Y861" s="59"/>
      <c r="Z861" s="59"/>
    </row>
    <row r="862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60"/>
      <c r="V862" s="60"/>
      <c r="W862" s="60"/>
      <c r="X862" s="59"/>
      <c r="Y862" s="59"/>
      <c r="Z862" s="59"/>
    </row>
    <row r="863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60"/>
      <c r="V863" s="60"/>
      <c r="W863" s="60"/>
      <c r="X863" s="59"/>
      <c r="Y863" s="59"/>
      <c r="Z863" s="59"/>
    </row>
    <row r="864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60"/>
      <c r="V864" s="60"/>
      <c r="W864" s="60"/>
      <c r="X864" s="59"/>
      <c r="Y864" s="59"/>
      <c r="Z864" s="59"/>
    </row>
    <row r="865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60"/>
      <c r="V865" s="60"/>
      <c r="W865" s="60"/>
      <c r="X865" s="59"/>
      <c r="Y865" s="59"/>
      <c r="Z865" s="59"/>
    </row>
    <row r="86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60"/>
      <c r="V866" s="60"/>
      <c r="W866" s="60"/>
      <c r="X866" s="59"/>
      <c r="Y866" s="59"/>
      <c r="Z866" s="59"/>
    </row>
    <row r="867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60"/>
      <c r="V867" s="60"/>
      <c r="W867" s="60"/>
      <c r="X867" s="59"/>
      <c r="Y867" s="59"/>
      <c r="Z867" s="59"/>
    </row>
    <row r="868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60"/>
      <c r="V868" s="60"/>
      <c r="W868" s="60"/>
      <c r="X868" s="59"/>
      <c r="Y868" s="59"/>
      <c r="Z868" s="59"/>
    </row>
    <row r="869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60"/>
      <c r="V869" s="60"/>
      <c r="W869" s="60"/>
      <c r="X869" s="59"/>
      <c r="Y869" s="59"/>
      <c r="Z869" s="59"/>
    </row>
    <row r="870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60"/>
      <c r="V870" s="60"/>
      <c r="W870" s="60"/>
      <c r="X870" s="59"/>
      <c r="Y870" s="59"/>
      <c r="Z870" s="59"/>
    </row>
    <row r="871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60"/>
      <c r="V871" s="60"/>
      <c r="W871" s="60"/>
      <c r="X871" s="59"/>
      <c r="Y871" s="59"/>
      <c r="Z871" s="59"/>
    </row>
    <row r="872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60"/>
      <c r="V872" s="60"/>
      <c r="W872" s="60"/>
      <c r="X872" s="59"/>
      <c r="Y872" s="59"/>
      <c r="Z872" s="59"/>
    </row>
    <row r="873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60"/>
      <c r="V873" s="60"/>
      <c r="W873" s="60"/>
      <c r="X873" s="59"/>
      <c r="Y873" s="59"/>
      <c r="Z873" s="59"/>
    </row>
    <row r="874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60"/>
      <c r="V874" s="60"/>
      <c r="W874" s="60"/>
      <c r="X874" s="59"/>
      <c r="Y874" s="59"/>
      <c r="Z874" s="59"/>
    </row>
    <row r="875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60"/>
      <c r="V875" s="60"/>
      <c r="W875" s="60"/>
      <c r="X875" s="59"/>
      <c r="Y875" s="59"/>
      <c r="Z875" s="59"/>
    </row>
    <row r="87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60"/>
      <c r="V876" s="60"/>
      <c r="W876" s="60"/>
      <c r="X876" s="59"/>
      <c r="Y876" s="59"/>
      <c r="Z876" s="59"/>
    </row>
    <row r="877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60"/>
      <c r="V877" s="60"/>
      <c r="W877" s="60"/>
      <c r="X877" s="59"/>
      <c r="Y877" s="59"/>
      <c r="Z877" s="59"/>
    </row>
    <row r="878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60"/>
      <c r="V878" s="60"/>
      <c r="W878" s="60"/>
      <c r="X878" s="59"/>
      <c r="Y878" s="59"/>
      <c r="Z878" s="59"/>
    </row>
    <row r="879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60"/>
      <c r="V879" s="60"/>
      <c r="W879" s="60"/>
      <c r="X879" s="59"/>
      <c r="Y879" s="59"/>
      <c r="Z879" s="59"/>
    </row>
    <row r="880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60"/>
      <c r="V880" s="60"/>
      <c r="W880" s="60"/>
      <c r="X880" s="59"/>
      <c r="Y880" s="59"/>
      <c r="Z880" s="59"/>
    </row>
    <row r="881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60"/>
      <c r="V881" s="60"/>
      <c r="W881" s="60"/>
      <c r="X881" s="59"/>
      <c r="Y881" s="59"/>
      <c r="Z881" s="59"/>
    </row>
    <row r="882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60"/>
      <c r="V882" s="60"/>
      <c r="W882" s="60"/>
      <c r="X882" s="59"/>
      <c r="Y882" s="59"/>
      <c r="Z882" s="59"/>
    </row>
    <row r="883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60"/>
      <c r="V883" s="60"/>
      <c r="W883" s="60"/>
      <c r="X883" s="59"/>
      <c r="Y883" s="59"/>
      <c r="Z883" s="59"/>
    </row>
    <row r="884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60"/>
      <c r="V884" s="60"/>
      <c r="W884" s="60"/>
      <c r="X884" s="59"/>
      <c r="Y884" s="59"/>
      <c r="Z884" s="59"/>
    </row>
    <row r="885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60"/>
      <c r="V885" s="60"/>
      <c r="W885" s="60"/>
      <c r="X885" s="59"/>
      <c r="Y885" s="59"/>
      <c r="Z885" s="59"/>
    </row>
    <row r="88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60"/>
      <c r="V886" s="60"/>
      <c r="W886" s="60"/>
      <c r="X886" s="59"/>
      <c r="Y886" s="59"/>
      <c r="Z886" s="59"/>
    </row>
    <row r="887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60"/>
      <c r="V887" s="60"/>
      <c r="W887" s="60"/>
      <c r="X887" s="59"/>
      <c r="Y887" s="59"/>
      <c r="Z887" s="59"/>
    </row>
    <row r="888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60"/>
      <c r="V888" s="60"/>
      <c r="W888" s="60"/>
      <c r="X888" s="59"/>
      <c r="Y888" s="59"/>
      <c r="Z888" s="59"/>
    </row>
    <row r="889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60"/>
      <c r="V889" s="60"/>
      <c r="W889" s="60"/>
      <c r="X889" s="59"/>
      <c r="Y889" s="59"/>
      <c r="Z889" s="59"/>
    </row>
    <row r="890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60"/>
      <c r="V890" s="60"/>
      <c r="W890" s="60"/>
      <c r="X890" s="59"/>
      <c r="Y890" s="59"/>
      <c r="Z890" s="59"/>
    </row>
    <row r="891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60"/>
      <c r="V891" s="60"/>
      <c r="W891" s="60"/>
      <c r="X891" s="59"/>
      <c r="Y891" s="59"/>
      <c r="Z891" s="59"/>
    </row>
    <row r="892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60"/>
      <c r="V892" s="60"/>
      <c r="W892" s="60"/>
      <c r="X892" s="59"/>
      <c r="Y892" s="59"/>
      <c r="Z892" s="59"/>
    </row>
    <row r="893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60"/>
      <c r="V893" s="60"/>
      <c r="W893" s="60"/>
      <c r="X893" s="59"/>
      <c r="Y893" s="59"/>
      <c r="Z893" s="59"/>
    </row>
    <row r="894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60"/>
      <c r="V894" s="60"/>
      <c r="W894" s="60"/>
      <c r="X894" s="59"/>
      <c r="Y894" s="59"/>
      <c r="Z894" s="59"/>
    </row>
    <row r="895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60"/>
      <c r="V895" s="60"/>
      <c r="W895" s="60"/>
      <c r="X895" s="59"/>
      <c r="Y895" s="59"/>
      <c r="Z895" s="59"/>
    </row>
    <row r="89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60"/>
      <c r="V896" s="60"/>
      <c r="W896" s="60"/>
      <c r="X896" s="59"/>
      <c r="Y896" s="59"/>
      <c r="Z896" s="59"/>
    </row>
    <row r="897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60"/>
      <c r="V897" s="60"/>
      <c r="W897" s="60"/>
      <c r="X897" s="59"/>
      <c r="Y897" s="59"/>
      <c r="Z897" s="59"/>
    </row>
    <row r="898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60"/>
      <c r="V898" s="60"/>
      <c r="W898" s="60"/>
      <c r="X898" s="59"/>
      <c r="Y898" s="59"/>
      <c r="Z898" s="59"/>
    </row>
    <row r="899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60"/>
      <c r="V899" s="60"/>
      <c r="W899" s="60"/>
      <c r="X899" s="59"/>
      <c r="Y899" s="59"/>
      <c r="Z899" s="59"/>
    </row>
    <row r="900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60"/>
      <c r="V900" s="60"/>
      <c r="W900" s="60"/>
      <c r="X900" s="59"/>
      <c r="Y900" s="59"/>
      <c r="Z900" s="59"/>
    </row>
    <row r="901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60"/>
      <c r="V901" s="60"/>
      <c r="W901" s="60"/>
      <c r="X901" s="59"/>
      <c r="Y901" s="59"/>
      <c r="Z901" s="59"/>
    </row>
    <row r="902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60"/>
      <c r="V902" s="60"/>
      <c r="W902" s="60"/>
      <c r="X902" s="59"/>
      <c r="Y902" s="59"/>
      <c r="Z902" s="59"/>
    </row>
    <row r="903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60"/>
      <c r="V903" s="60"/>
      <c r="W903" s="60"/>
      <c r="X903" s="59"/>
      <c r="Y903" s="59"/>
      <c r="Z903" s="59"/>
    </row>
    <row r="904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60"/>
      <c r="V904" s="60"/>
      <c r="W904" s="60"/>
      <c r="X904" s="59"/>
      <c r="Y904" s="59"/>
      <c r="Z904" s="59"/>
    </row>
    <row r="905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60"/>
      <c r="V905" s="60"/>
      <c r="W905" s="60"/>
      <c r="X905" s="59"/>
      <c r="Y905" s="59"/>
      <c r="Z905" s="59"/>
    </row>
    <row r="90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60"/>
      <c r="V906" s="60"/>
      <c r="W906" s="60"/>
      <c r="X906" s="59"/>
      <c r="Y906" s="59"/>
      <c r="Z906" s="59"/>
    </row>
    <row r="907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60"/>
      <c r="V907" s="60"/>
      <c r="W907" s="60"/>
      <c r="X907" s="59"/>
      <c r="Y907" s="59"/>
      <c r="Z907" s="59"/>
    </row>
    <row r="908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60"/>
      <c r="V908" s="60"/>
      <c r="W908" s="60"/>
      <c r="X908" s="59"/>
      <c r="Y908" s="59"/>
      <c r="Z908" s="59"/>
    </row>
    <row r="909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60"/>
      <c r="V909" s="60"/>
      <c r="W909" s="60"/>
      <c r="X909" s="59"/>
      <c r="Y909" s="59"/>
      <c r="Z909" s="59"/>
    </row>
    <row r="910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60"/>
      <c r="V910" s="60"/>
      <c r="W910" s="60"/>
      <c r="X910" s="59"/>
      <c r="Y910" s="59"/>
      <c r="Z910" s="59"/>
    </row>
    <row r="911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60"/>
      <c r="V911" s="60"/>
      <c r="W911" s="60"/>
      <c r="X911" s="59"/>
      <c r="Y911" s="59"/>
      <c r="Z911" s="59"/>
    </row>
    <row r="912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60"/>
      <c r="V912" s="60"/>
      <c r="W912" s="60"/>
      <c r="X912" s="59"/>
      <c r="Y912" s="59"/>
      <c r="Z912" s="59"/>
    </row>
    <row r="913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60"/>
      <c r="V913" s="60"/>
      <c r="W913" s="60"/>
      <c r="X913" s="59"/>
      <c r="Y913" s="59"/>
      <c r="Z913" s="59"/>
    </row>
    <row r="914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60"/>
      <c r="V914" s="60"/>
      <c r="W914" s="60"/>
      <c r="X914" s="59"/>
      <c r="Y914" s="59"/>
      <c r="Z914" s="59"/>
    </row>
    <row r="915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60"/>
      <c r="V915" s="60"/>
      <c r="W915" s="60"/>
      <c r="X915" s="59"/>
      <c r="Y915" s="59"/>
      <c r="Z915" s="59"/>
    </row>
    <row r="91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60"/>
      <c r="V916" s="60"/>
      <c r="W916" s="60"/>
      <c r="X916" s="59"/>
      <c r="Y916" s="59"/>
      <c r="Z916" s="59"/>
    </row>
    <row r="917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60"/>
      <c r="V917" s="60"/>
      <c r="W917" s="60"/>
      <c r="X917" s="59"/>
      <c r="Y917" s="59"/>
      <c r="Z917" s="59"/>
    </row>
    <row r="918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60"/>
      <c r="V918" s="60"/>
      <c r="W918" s="60"/>
      <c r="X918" s="59"/>
      <c r="Y918" s="59"/>
      <c r="Z918" s="59"/>
    </row>
    <row r="919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60"/>
      <c r="V919" s="60"/>
      <c r="W919" s="60"/>
      <c r="X919" s="59"/>
      <c r="Y919" s="59"/>
      <c r="Z919" s="59"/>
    </row>
    <row r="920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60"/>
      <c r="V920" s="60"/>
      <c r="W920" s="60"/>
      <c r="X920" s="59"/>
      <c r="Y920" s="59"/>
      <c r="Z920" s="59"/>
    </row>
    <row r="921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60"/>
      <c r="V921" s="60"/>
      <c r="W921" s="60"/>
      <c r="X921" s="59"/>
      <c r="Y921" s="59"/>
      <c r="Z921" s="59"/>
    </row>
    <row r="922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60"/>
      <c r="V922" s="60"/>
      <c r="W922" s="60"/>
      <c r="X922" s="59"/>
      <c r="Y922" s="59"/>
      <c r="Z922" s="59"/>
    </row>
    <row r="923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60"/>
      <c r="V923" s="60"/>
      <c r="W923" s="60"/>
      <c r="X923" s="59"/>
      <c r="Y923" s="59"/>
      <c r="Z923" s="59"/>
    </row>
    <row r="924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60"/>
      <c r="V924" s="60"/>
      <c r="W924" s="60"/>
      <c r="X924" s="59"/>
      <c r="Y924" s="59"/>
      <c r="Z924" s="59"/>
    </row>
    <row r="925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60"/>
      <c r="V925" s="60"/>
      <c r="W925" s="60"/>
      <c r="X925" s="59"/>
      <c r="Y925" s="59"/>
      <c r="Z925" s="59"/>
    </row>
    <row r="9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60"/>
      <c r="V926" s="60"/>
      <c r="W926" s="60"/>
      <c r="X926" s="59"/>
      <c r="Y926" s="59"/>
      <c r="Z926" s="59"/>
    </row>
    <row r="927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60"/>
      <c r="V927" s="60"/>
      <c r="W927" s="60"/>
      <c r="X927" s="59"/>
      <c r="Y927" s="59"/>
      <c r="Z927" s="59"/>
    </row>
    <row r="928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60"/>
      <c r="V928" s="60"/>
      <c r="W928" s="60"/>
      <c r="X928" s="59"/>
      <c r="Y928" s="59"/>
      <c r="Z928" s="59"/>
    </row>
    <row r="929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60"/>
      <c r="V929" s="60"/>
      <c r="W929" s="60"/>
      <c r="X929" s="59"/>
      <c r="Y929" s="59"/>
      <c r="Z929" s="59"/>
    </row>
    <row r="930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60"/>
      <c r="V930" s="60"/>
      <c r="W930" s="60"/>
      <c r="X930" s="59"/>
      <c r="Y930" s="59"/>
      <c r="Z930" s="59"/>
    </row>
    <row r="931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60"/>
      <c r="V931" s="60"/>
      <c r="W931" s="60"/>
      <c r="X931" s="59"/>
      <c r="Y931" s="59"/>
      <c r="Z931" s="59"/>
    </row>
    <row r="932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60"/>
      <c r="V932" s="60"/>
      <c r="W932" s="60"/>
      <c r="X932" s="59"/>
      <c r="Y932" s="59"/>
      <c r="Z932" s="59"/>
    </row>
    <row r="933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60"/>
      <c r="V933" s="60"/>
      <c r="W933" s="60"/>
      <c r="X933" s="59"/>
      <c r="Y933" s="59"/>
      <c r="Z933" s="59"/>
    </row>
    <row r="934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60"/>
      <c r="V934" s="60"/>
      <c r="W934" s="60"/>
      <c r="X934" s="59"/>
      <c r="Y934" s="59"/>
      <c r="Z934" s="59"/>
    </row>
    <row r="935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60"/>
      <c r="V935" s="60"/>
      <c r="W935" s="60"/>
      <c r="X935" s="59"/>
      <c r="Y935" s="59"/>
      <c r="Z935" s="59"/>
    </row>
    <row r="93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60"/>
      <c r="V936" s="60"/>
      <c r="W936" s="60"/>
      <c r="X936" s="59"/>
      <c r="Y936" s="59"/>
      <c r="Z936" s="59"/>
    </row>
    <row r="937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60"/>
      <c r="V937" s="60"/>
      <c r="W937" s="60"/>
      <c r="X937" s="59"/>
      <c r="Y937" s="59"/>
      <c r="Z937" s="59"/>
    </row>
    <row r="938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60"/>
      <c r="V938" s="60"/>
      <c r="W938" s="60"/>
      <c r="X938" s="59"/>
      <c r="Y938" s="59"/>
      <c r="Z938" s="59"/>
    </row>
    <row r="939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60"/>
      <c r="V939" s="60"/>
      <c r="W939" s="60"/>
      <c r="X939" s="59"/>
      <c r="Y939" s="59"/>
      <c r="Z939" s="59"/>
    </row>
    <row r="940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60"/>
      <c r="V940" s="60"/>
      <c r="W940" s="60"/>
      <c r="X940" s="59"/>
      <c r="Y940" s="59"/>
      <c r="Z940" s="59"/>
    </row>
    <row r="941" ht="14.25" customHeight="1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60"/>
      <c r="V941" s="60"/>
      <c r="W941" s="60"/>
      <c r="X941" s="59"/>
      <c r="Y941" s="59"/>
      <c r="Z941" s="59"/>
    </row>
    <row r="942" ht="14.25" customHeight="1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60"/>
      <c r="V942" s="60"/>
      <c r="W942" s="60"/>
      <c r="X942" s="59"/>
      <c r="Y942" s="59"/>
      <c r="Z942" s="59"/>
    </row>
    <row r="943" ht="14.25" customHeight="1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60"/>
      <c r="V943" s="60"/>
      <c r="W943" s="60"/>
      <c r="X943" s="59"/>
      <c r="Y943" s="59"/>
      <c r="Z943" s="59"/>
    </row>
    <row r="944" ht="14.25" customHeight="1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60"/>
      <c r="V944" s="60"/>
      <c r="W944" s="60"/>
      <c r="X944" s="59"/>
      <c r="Y944" s="59"/>
      <c r="Z944" s="59"/>
    </row>
    <row r="945" ht="14.25" customHeight="1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60"/>
      <c r="V945" s="60"/>
      <c r="W945" s="60"/>
      <c r="X945" s="59"/>
      <c r="Y945" s="59"/>
      <c r="Z945" s="59"/>
    </row>
    <row r="946" ht="14.25" customHeight="1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60"/>
      <c r="V946" s="60"/>
      <c r="W946" s="60"/>
      <c r="X946" s="59"/>
      <c r="Y946" s="59"/>
      <c r="Z946" s="59"/>
    </row>
    <row r="947" ht="14.25" customHeight="1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60"/>
      <c r="V947" s="60"/>
      <c r="W947" s="60"/>
      <c r="X947" s="59"/>
      <c r="Y947" s="59"/>
      <c r="Z947" s="59"/>
    </row>
    <row r="948" ht="14.25" customHeight="1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60"/>
      <c r="V948" s="60"/>
      <c r="W948" s="60"/>
      <c r="X948" s="59"/>
      <c r="Y948" s="59"/>
      <c r="Z948" s="59"/>
    </row>
    <row r="949" ht="14.25" customHeight="1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60"/>
      <c r="V949" s="60"/>
      <c r="W949" s="60"/>
      <c r="X949" s="59"/>
      <c r="Y949" s="59"/>
      <c r="Z949" s="59"/>
    </row>
    <row r="950" ht="14.25" customHeight="1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60"/>
      <c r="V950" s="60"/>
      <c r="W950" s="60"/>
      <c r="X950" s="59"/>
      <c r="Y950" s="59"/>
      <c r="Z950" s="59"/>
    </row>
    <row r="951" ht="14.25" customHeight="1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60"/>
      <c r="V951" s="60"/>
      <c r="W951" s="60"/>
      <c r="X951" s="59"/>
      <c r="Y951" s="59"/>
      <c r="Z951" s="59"/>
    </row>
    <row r="952" ht="14.25" customHeight="1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60"/>
      <c r="V952" s="60"/>
      <c r="W952" s="60"/>
      <c r="X952" s="59"/>
      <c r="Y952" s="59"/>
      <c r="Z952" s="59"/>
    </row>
    <row r="953" ht="14.25" customHeight="1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60"/>
      <c r="V953" s="60"/>
      <c r="W953" s="60"/>
      <c r="X953" s="59"/>
      <c r="Y953" s="59"/>
      <c r="Z953" s="59"/>
    </row>
    <row r="954" ht="14.25" customHeight="1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60"/>
      <c r="V954" s="60"/>
      <c r="W954" s="60"/>
      <c r="X954" s="59"/>
      <c r="Y954" s="59"/>
      <c r="Z954" s="59"/>
    </row>
    <row r="955" ht="14.25" customHeight="1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60"/>
      <c r="V955" s="60"/>
      <c r="W955" s="60"/>
      <c r="X955" s="59"/>
      <c r="Y955" s="59"/>
      <c r="Z955" s="59"/>
    </row>
    <row r="956" ht="14.25" customHeight="1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60"/>
      <c r="V956" s="60"/>
      <c r="W956" s="60"/>
      <c r="X956" s="59"/>
      <c r="Y956" s="59"/>
      <c r="Z956" s="59"/>
    </row>
    <row r="957" ht="14.25" customHeight="1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60"/>
      <c r="V957" s="60"/>
      <c r="W957" s="60"/>
      <c r="X957" s="59"/>
      <c r="Y957" s="59"/>
      <c r="Z957" s="59"/>
    </row>
    <row r="958" ht="14.25" customHeight="1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60"/>
      <c r="V958" s="60"/>
      <c r="W958" s="60"/>
      <c r="X958" s="59"/>
      <c r="Y958" s="59"/>
      <c r="Z958" s="59"/>
    </row>
    <row r="959" ht="14.25" customHeight="1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60"/>
      <c r="V959" s="60"/>
      <c r="W959" s="60"/>
      <c r="X959" s="59"/>
      <c r="Y959" s="59"/>
      <c r="Z959" s="59"/>
    </row>
    <row r="960" ht="14.25" customHeight="1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60"/>
      <c r="V960" s="60"/>
      <c r="W960" s="60"/>
      <c r="X960" s="59"/>
      <c r="Y960" s="59"/>
      <c r="Z960" s="59"/>
    </row>
    <row r="961" ht="14.25" customHeight="1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60"/>
      <c r="V961" s="60"/>
      <c r="W961" s="60"/>
      <c r="X961" s="59"/>
      <c r="Y961" s="59"/>
      <c r="Z961" s="59"/>
    </row>
    <row r="962" ht="14.25" customHeight="1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60"/>
      <c r="V962" s="60"/>
      <c r="W962" s="60"/>
      <c r="X962" s="59"/>
      <c r="Y962" s="59"/>
      <c r="Z962" s="59"/>
    </row>
    <row r="963" ht="14.25" customHeight="1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60"/>
      <c r="V963" s="60"/>
      <c r="W963" s="60"/>
      <c r="X963" s="59"/>
      <c r="Y963" s="59"/>
      <c r="Z963" s="59"/>
    </row>
    <row r="964" ht="14.25" customHeight="1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60"/>
      <c r="V964" s="60"/>
      <c r="W964" s="60"/>
      <c r="X964" s="59"/>
      <c r="Y964" s="59"/>
      <c r="Z964" s="59"/>
    </row>
    <row r="965" ht="14.25" customHeight="1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60"/>
      <c r="V965" s="60"/>
      <c r="W965" s="60"/>
      <c r="X965" s="59"/>
      <c r="Y965" s="59"/>
      <c r="Z965" s="59"/>
    </row>
    <row r="966" ht="14.25" customHeight="1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60"/>
      <c r="V966" s="60"/>
      <c r="W966" s="60"/>
      <c r="X966" s="59"/>
      <c r="Y966" s="59"/>
      <c r="Z966" s="59"/>
    </row>
    <row r="967" ht="14.25" customHeight="1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60"/>
      <c r="V967" s="60"/>
      <c r="W967" s="60"/>
      <c r="X967" s="59"/>
      <c r="Y967" s="59"/>
      <c r="Z967" s="59"/>
    </row>
    <row r="968" ht="14.25" customHeight="1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60"/>
      <c r="V968" s="60"/>
      <c r="W968" s="60"/>
      <c r="X968" s="59"/>
      <c r="Y968" s="59"/>
      <c r="Z968" s="59"/>
    </row>
    <row r="969" ht="14.25" customHeight="1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60"/>
      <c r="V969" s="60"/>
      <c r="W969" s="60"/>
      <c r="X969" s="59"/>
      <c r="Y969" s="59"/>
      <c r="Z969" s="59"/>
    </row>
    <row r="970" ht="14.25" customHeight="1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60"/>
      <c r="V970" s="60"/>
      <c r="W970" s="60"/>
      <c r="X970" s="59"/>
      <c r="Y970" s="59"/>
      <c r="Z970" s="59"/>
    </row>
    <row r="971" ht="14.25" customHeight="1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60"/>
      <c r="V971" s="60"/>
      <c r="W971" s="60"/>
      <c r="X971" s="59"/>
      <c r="Y971" s="59"/>
      <c r="Z971" s="59"/>
    </row>
    <row r="972" ht="14.25" customHeight="1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60"/>
      <c r="V972" s="60"/>
      <c r="W972" s="60"/>
      <c r="X972" s="59"/>
      <c r="Y972" s="59"/>
      <c r="Z972" s="59"/>
    </row>
    <row r="973" ht="14.25" customHeight="1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60"/>
      <c r="V973" s="60"/>
      <c r="W973" s="60"/>
      <c r="X973" s="59"/>
      <c r="Y973" s="59"/>
      <c r="Z973" s="59"/>
    </row>
    <row r="974" ht="14.25" customHeight="1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60"/>
      <c r="V974" s="60"/>
      <c r="W974" s="60"/>
      <c r="X974" s="59"/>
      <c r="Y974" s="59"/>
      <c r="Z974" s="59"/>
    </row>
    <row r="975" ht="14.25" customHeight="1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60"/>
      <c r="V975" s="60"/>
      <c r="W975" s="60"/>
      <c r="X975" s="59"/>
      <c r="Y975" s="59"/>
      <c r="Z975" s="59"/>
    </row>
    <row r="976" ht="14.25" customHeight="1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60"/>
      <c r="V976" s="60"/>
      <c r="W976" s="60"/>
      <c r="X976" s="59"/>
      <c r="Y976" s="59"/>
      <c r="Z976" s="59"/>
    </row>
    <row r="977" ht="14.25" customHeight="1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60"/>
      <c r="V977" s="60"/>
      <c r="W977" s="60"/>
      <c r="X977" s="59"/>
      <c r="Y977" s="59"/>
      <c r="Z977" s="59"/>
    </row>
    <row r="978" ht="14.25" customHeight="1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60"/>
      <c r="V978" s="60"/>
      <c r="W978" s="60"/>
      <c r="X978" s="59"/>
      <c r="Y978" s="59"/>
      <c r="Z978" s="59"/>
    </row>
    <row r="979" ht="14.25" customHeight="1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60"/>
      <c r="V979" s="60"/>
      <c r="W979" s="60"/>
      <c r="X979" s="59"/>
      <c r="Y979" s="59"/>
      <c r="Z979" s="59"/>
    </row>
    <row r="980" ht="14.25" customHeight="1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60"/>
      <c r="V980" s="60"/>
      <c r="W980" s="60"/>
      <c r="X980" s="59"/>
      <c r="Y980" s="59"/>
      <c r="Z980" s="59"/>
    </row>
    <row r="981" ht="14.25" customHeight="1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60"/>
      <c r="V981" s="60"/>
      <c r="W981" s="60"/>
      <c r="X981" s="59"/>
      <c r="Y981" s="59"/>
      <c r="Z981" s="59"/>
    </row>
    <row r="982" ht="14.25" customHeight="1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60"/>
      <c r="V982" s="60"/>
      <c r="W982" s="60"/>
      <c r="X982" s="59"/>
      <c r="Y982" s="59"/>
      <c r="Z982" s="59"/>
    </row>
    <row r="983" ht="14.25" customHeight="1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60"/>
      <c r="V983" s="60"/>
      <c r="W983" s="60"/>
      <c r="X983" s="59"/>
      <c r="Y983" s="59"/>
      <c r="Z983" s="59"/>
    </row>
    <row r="984" ht="14.25" customHeight="1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60"/>
      <c r="V984" s="60"/>
      <c r="W984" s="60"/>
      <c r="X984" s="59"/>
      <c r="Y984" s="59"/>
      <c r="Z984" s="59"/>
    </row>
    <row r="985" ht="14.25" customHeight="1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60"/>
      <c r="V985" s="60"/>
      <c r="W985" s="60"/>
      <c r="X985" s="59"/>
      <c r="Y985" s="59"/>
      <c r="Z985" s="59"/>
    </row>
    <row r="986" ht="14.25" customHeight="1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60"/>
      <c r="V986" s="60"/>
      <c r="W986" s="60"/>
      <c r="X986" s="59"/>
      <c r="Y986" s="59"/>
      <c r="Z986" s="59"/>
    </row>
    <row r="987" ht="14.25" customHeight="1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60"/>
      <c r="V987" s="60"/>
      <c r="W987" s="60"/>
      <c r="X987" s="59"/>
      <c r="Y987" s="59"/>
      <c r="Z987" s="59"/>
    </row>
    <row r="988" ht="14.25" customHeight="1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60"/>
      <c r="V988" s="60"/>
      <c r="W988" s="60"/>
      <c r="X988" s="59"/>
      <c r="Y988" s="59"/>
      <c r="Z988" s="59"/>
    </row>
    <row r="989" ht="14.25" customHeight="1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60"/>
      <c r="V989" s="60"/>
      <c r="W989" s="60"/>
      <c r="X989" s="59"/>
      <c r="Y989" s="59"/>
      <c r="Z989" s="59"/>
    </row>
    <row r="990" ht="14.25" customHeight="1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60"/>
      <c r="V990" s="60"/>
      <c r="W990" s="60"/>
      <c r="X990" s="59"/>
      <c r="Y990" s="59"/>
      <c r="Z990" s="59"/>
    </row>
    <row r="991" ht="14.25" customHeight="1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60"/>
      <c r="V991" s="60"/>
      <c r="W991" s="60"/>
      <c r="X991" s="59"/>
      <c r="Y991" s="59"/>
      <c r="Z991" s="59"/>
    </row>
    <row r="992" ht="14.25" customHeight="1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60"/>
      <c r="V992" s="60"/>
      <c r="W992" s="60"/>
      <c r="X992" s="59"/>
      <c r="Y992" s="59"/>
      <c r="Z992" s="59"/>
    </row>
    <row r="993" ht="14.25" customHeight="1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60"/>
      <c r="V993" s="60"/>
      <c r="W993" s="60"/>
      <c r="X993" s="59"/>
      <c r="Y993" s="59"/>
      <c r="Z993" s="59"/>
    </row>
    <row r="994" ht="14.25" customHeight="1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60"/>
      <c r="V994" s="60"/>
      <c r="W994" s="60"/>
      <c r="X994" s="59"/>
      <c r="Y994" s="59"/>
      <c r="Z994" s="59"/>
    </row>
    <row r="995" ht="14.25" customHeight="1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60"/>
      <c r="V995" s="60"/>
      <c r="W995" s="60"/>
      <c r="X995" s="59"/>
      <c r="Y995" s="59"/>
      <c r="Z995" s="59"/>
    </row>
    <row r="996" ht="14.25" customHeight="1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60"/>
      <c r="V996" s="60"/>
      <c r="W996" s="60"/>
      <c r="X996" s="59"/>
      <c r="Y996" s="59"/>
      <c r="Z996" s="59"/>
    </row>
    <row r="997" ht="14.25" customHeight="1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60"/>
      <c r="V997" s="60"/>
      <c r="W997" s="60"/>
      <c r="X997" s="59"/>
      <c r="Y997" s="59"/>
      <c r="Z997" s="59"/>
    </row>
    <row r="998" ht="14.25" customHeight="1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60"/>
      <c r="V998" s="60"/>
      <c r="W998" s="60"/>
      <c r="X998" s="59"/>
      <c r="Y998" s="59"/>
      <c r="Z998" s="59"/>
    </row>
    <row r="999" ht="14.25" customHeight="1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60"/>
      <c r="V999" s="60"/>
      <c r="W999" s="60"/>
      <c r="X999" s="59"/>
      <c r="Y999" s="59"/>
      <c r="Z999" s="59"/>
    </row>
    <row r="1000" ht="14.25" customHeight="1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60"/>
      <c r="V1000" s="60"/>
      <c r="W1000" s="60"/>
      <c r="X1000" s="59"/>
      <c r="Y1000" s="59"/>
      <c r="Z1000" s="59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rintOptions/>
  <pageMargins bottom="0.75" footer="0.0" header="0.0" left="0.7" right="0.7" top="0.7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57"/>
    <col customWidth="1" min="2" max="2" width="46.0"/>
    <col customWidth="1" min="3" max="4" width="5.71"/>
    <col customWidth="1" min="5" max="5" width="5.57"/>
    <col customWidth="1" min="6" max="7" width="5.71"/>
    <col customWidth="1" min="8" max="8" width="5.57"/>
    <col customWidth="1" min="9" max="10" width="5.71"/>
    <col customWidth="1" min="11" max="11" width="5.57"/>
    <col customWidth="1" min="12" max="13" width="5.71"/>
    <col customWidth="1" min="14" max="14" width="5.57"/>
    <col customWidth="1" min="15" max="16" width="5.71"/>
    <col customWidth="1" min="17" max="17" width="5.57"/>
    <col customWidth="1" min="18" max="19" width="5.71"/>
    <col customWidth="1" min="20" max="20" width="5.57"/>
    <col customWidth="1" min="21" max="22" width="5.71"/>
    <col customWidth="1" min="23" max="23" width="5.57"/>
    <col customWidth="1" min="24" max="24" width="12.14"/>
    <col customWidth="1" min="25" max="25" width="5.71"/>
    <col customWidth="1" min="26" max="26" width="5.57"/>
  </cols>
  <sheetData>
    <row r="1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</row>
    <row r="2" ht="14.25" customHeight="1">
      <c r="A2" s="4"/>
      <c r="Z2" s="5"/>
    </row>
    <row r="3" ht="14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8"/>
    </row>
    <row r="4" ht="43.5" customHeight="1">
      <c r="A4" s="9" t="s">
        <v>117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14.25" customHeight="1">
      <c r="A5" s="12" t="s">
        <v>2</v>
      </c>
      <c r="B5" s="11"/>
      <c r="C5" s="12" t="s">
        <v>3</v>
      </c>
      <c r="D5" s="10"/>
      <c r="E5" s="11"/>
      <c r="F5" s="13" t="s">
        <v>4</v>
      </c>
      <c r="G5" s="10"/>
      <c r="H5" s="11"/>
      <c r="I5" s="13" t="s">
        <v>5</v>
      </c>
      <c r="J5" s="10"/>
      <c r="K5" s="11"/>
      <c r="L5" s="12" t="s">
        <v>6</v>
      </c>
      <c r="M5" s="10"/>
      <c r="N5" s="11"/>
      <c r="O5" s="12" t="s">
        <v>7</v>
      </c>
      <c r="P5" s="10"/>
      <c r="Q5" s="11"/>
      <c r="R5" s="12" t="s">
        <v>8</v>
      </c>
      <c r="S5" s="10"/>
      <c r="T5" s="11"/>
      <c r="U5" s="100" t="s">
        <v>9</v>
      </c>
      <c r="V5" s="10"/>
      <c r="W5" s="11"/>
      <c r="X5" s="12" t="s">
        <v>10</v>
      </c>
      <c r="Y5" s="10"/>
      <c r="Z5" s="11"/>
    </row>
    <row r="6" ht="14.25" customHeight="1">
      <c r="A6" s="15" t="s">
        <v>11</v>
      </c>
      <c r="B6" s="15" t="s">
        <v>12</v>
      </c>
      <c r="C6" s="16" t="s">
        <v>13</v>
      </c>
      <c r="D6" s="16" t="s">
        <v>14</v>
      </c>
      <c r="E6" s="17" t="s">
        <v>15</v>
      </c>
      <c r="F6" s="16" t="s">
        <v>13</v>
      </c>
      <c r="G6" s="16" t="s">
        <v>14</v>
      </c>
      <c r="H6" s="17" t="s">
        <v>15</v>
      </c>
      <c r="I6" s="16" t="s">
        <v>13</v>
      </c>
      <c r="J6" s="16" t="s">
        <v>14</v>
      </c>
      <c r="K6" s="17" t="s">
        <v>15</v>
      </c>
      <c r="L6" s="16" t="s">
        <v>13</v>
      </c>
      <c r="M6" s="16" t="s">
        <v>14</v>
      </c>
      <c r="N6" s="17" t="s">
        <v>15</v>
      </c>
      <c r="O6" s="16" t="s">
        <v>13</v>
      </c>
      <c r="P6" s="16" t="s">
        <v>14</v>
      </c>
      <c r="Q6" s="17" t="s">
        <v>15</v>
      </c>
      <c r="R6" s="16" t="s">
        <v>13</v>
      </c>
      <c r="S6" s="16" t="s">
        <v>14</v>
      </c>
      <c r="T6" s="17" t="s">
        <v>15</v>
      </c>
      <c r="U6" s="16" t="s">
        <v>13</v>
      </c>
      <c r="V6" s="16" t="s">
        <v>14</v>
      </c>
      <c r="W6" s="16" t="s">
        <v>15</v>
      </c>
      <c r="X6" s="16" t="s">
        <v>13</v>
      </c>
      <c r="Y6" s="16" t="s">
        <v>14</v>
      </c>
      <c r="Z6" s="16" t="s">
        <v>15</v>
      </c>
    </row>
    <row r="7" ht="14.25" customHeight="1">
      <c r="A7" s="19"/>
      <c r="B7" s="19" t="s">
        <v>16</v>
      </c>
      <c r="C7" s="20">
        <v>5.0</v>
      </c>
      <c r="D7" s="20">
        <v>4.0</v>
      </c>
      <c r="E7" s="21">
        <v>1.0</v>
      </c>
      <c r="F7" s="20">
        <v>7.0</v>
      </c>
      <c r="G7" s="20">
        <v>3.0</v>
      </c>
      <c r="H7" s="21">
        <v>2.0</v>
      </c>
      <c r="I7" s="20">
        <v>3.0</v>
      </c>
      <c r="J7" s="20">
        <v>5.0</v>
      </c>
      <c r="K7" s="21">
        <v>1.0</v>
      </c>
      <c r="L7" s="20">
        <v>3.0</v>
      </c>
      <c r="M7" s="20">
        <v>4.0</v>
      </c>
      <c r="N7" s="21">
        <v>2.0</v>
      </c>
      <c r="O7" s="20">
        <v>6.0</v>
      </c>
      <c r="P7" s="20">
        <v>4.0</v>
      </c>
      <c r="Q7" s="21">
        <v>1.0</v>
      </c>
      <c r="R7" s="20">
        <v>4.0</v>
      </c>
      <c r="S7" s="20">
        <v>0.0</v>
      </c>
      <c r="T7" s="21">
        <v>3.0</v>
      </c>
      <c r="U7" s="101">
        <f t="shared" ref="U7:W7" si="1">(C7+F7+I7+L7+O7+R7)</f>
        <v>28</v>
      </c>
      <c r="V7" s="101">
        <f t="shared" si="1"/>
        <v>20</v>
      </c>
      <c r="W7" s="101">
        <f t="shared" si="1"/>
        <v>10</v>
      </c>
      <c r="X7" s="23">
        <f t="shared" ref="X7:X98" si="3">(U7*100/28)</f>
        <v>100</v>
      </c>
      <c r="Y7" s="23">
        <f t="shared" ref="Y7:Y98" si="4">(V7*100/20)</f>
        <v>100</v>
      </c>
      <c r="Z7" s="23">
        <f t="shared" ref="Z7:Z98" si="5">(W7*100/10)</f>
        <v>100</v>
      </c>
    </row>
    <row r="8" ht="14.25" customHeight="1">
      <c r="A8" s="24">
        <v>1.0</v>
      </c>
      <c r="B8" s="25" t="s">
        <v>17</v>
      </c>
      <c r="C8" s="26">
        <v>4.0</v>
      </c>
      <c r="D8" s="26">
        <v>3.0</v>
      </c>
      <c r="E8" s="26">
        <v>1.0</v>
      </c>
      <c r="F8" s="27">
        <v>7.0</v>
      </c>
      <c r="G8" s="28">
        <v>3.0</v>
      </c>
      <c r="H8" s="28">
        <v>2.0</v>
      </c>
      <c r="I8" s="27">
        <v>3.0</v>
      </c>
      <c r="J8" s="27">
        <v>3.0</v>
      </c>
      <c r="K8" s="27">
        <v>1.0</v>
      </c>
      <c r="L8" s="27">
        <v>3.0</v>
      </c>
      <c r="M8" s="27">
        <v>4.0</v>
      </c>
      <c r="N8" s="27">
        <v>2.0</v>
      </c>
      <c r="O8" s="27">
        <v>6.0</v>
      </c>
      <c r="P8" s="27">
        <v>4.0</v>
      </c>
      <c r="Q8" s="27">
        <v>1.0</v>
      </c>
      <c r="R8" s="27">
        <v>4.0</v>
      </c>
      <c r="S8" s="27">
        <v>0.0</v>
      </c>
      <c r="T8" s="27">
        <v>3.0</v>
      </c>
      <c r="U8" s="101">
        <f t="shared" ref="U8:W8" si="2">(C8+F8+I8+L8+O8+R8)</f>
        <v>27</v>
      </c>
      <c r="V8" s="101">
        <f t="shared" si="2"/>
        <v>17</v>
      </c>
      <c r="W8" s="101">
        <f t="shared" si="2"/>
        <v>10</v>
      </c>
      <c r="X8" s="23">
        <f t="shared" si="3"/>
        <v>96.42857143</v>
      </c>
      <c r="Y8" s="23">
        <f t="shared" si="4"/>
        <v>85</v>
      </c>
      <c r="Z8" s="23">
        <f t="shared" si="5"/>
        <v>100</v>
      </c>
    </row>
    <row r="9" ht="14.25" customHeight="1">
      <c r="A9" s="24">
        <v>2.0</v>
      </c>
      <c r="B9" s="25" t="s">
        <v>18</v>
      </c>
      <c r="C9" s="26">
        <v>4.0</v>
      </c>
      <c r="D9" s="26">
        <v>3.0</v>
      </c>
      <c r="E9" s="26">
        <v>1.0</v>
      </c>
      <c r="F9" s="28">
        <v>7.0</v>
      </c>
      <c r="G9" s="27">
        <v>4.0</v>
      </c>
      <c r="H9" s="28">
        <v>0.0</v>
      </c>
      <c r="I9" s="27">
        <v>3.0</v>
      </c>
      <c r="J9" s="27">
        <v>3.0</v>
      </c>
      <c r="K9" s="27">
        <v>0.0</v>
      </c>
      <c r="L9" s="27">
        <v>3.0</v>
      </c>
      <c r="M9" s="27">
        <v>4.0</v>
      </c>
      <c r="N9" s="27">
        <v>2.0</v>
      </c>
      <c r="O9" s="27">
        <v>5.0</v>
      </c>
      <c r="P9" s="27">
        <v>3.0</v>
      </c>
      <c r="Q9" s="27">
        <v>1.0</v>
      </c>
      <c r="R9" s="27">
        <v>4.0</v>
      </c>
      <c r="S9" s="27">
        <v>0.0</v>
      </c>
      <c r="T9" s="27">
        <v>3.0</v>
      </c>
      <c r="U9" s="101">
        <f t="shared" ref="U9:W9" si="6">(C9+F9+I9+L9+O9+R9)</f>
        <v>26</v>
      </c>
      <c r="V9" s="101">
        <f t="shared" si="6"/>
        <v>17</v>
      </c>
      <c r="W9" s="101">
        <f t="shared" si="6"/>
        <v>7</v>
      </c>
      <c r="X9" s="23">
        <f t="shared" si="3"/>
        <v>92.85714286</v>
      </c>
      <c r="Y9" s="23">
        <f t="shared" si="4"/>
        <v>85</v>
      </c>
      <c r="Z9" s="23">
        <f t="shared" si="5"/>
        <v>70</v>
      </c>
    </row>
    <row r="10" ht="14.25" customHeight="1">
      <c r="A10" s="24">
        <v>3.0</v>
      </c>
      <c r="B10" s="25" t="s">
        <v>19</v>
      </c>
      <c r="C10" s="26">
        <v>5.0</v>
      </c>
      <c r="D10" s="26">
        <v>4.0</v>
      </c>
      <c r="E10" s="26">
        <v>1.0</v>
      </c>
      <c r="F10" s="27">
        <v>7.0</v>
      </c>
      <c r="G10" s="27">
        <v>3.0</v>
      </c>
      <c r="H10" s="27">
        <v>1.0</v>
      </c>
      <c r="I10" s="27">
        <v>3.0</v>
      </c>
      <c r="J10" s="27">
        <v>5.0</v>
      </c>
      <c r="K10" s="27">
        <v>0.0</v>
      </c>
      <c r="L10" s="27">
        <v>3.0</v>
      </c>
      <c r="M10" s="27">
        <v>4.0</v>
      </c>
      <c r="N10" s="27">
        <v>2.0</v>
      </c>
      <c r="O10" s="27">
        <v>5.0</v>
      </c>
      <c r="P10" s="27">
        <v>2.0</v>
      </c>
      <c r="Q10" s="27">
        <v>1.0</v>
      </c>
      <c r="R10" s="27">
        <v>4.0</v>
      </c>
      <c r="S10" s="27">
        <v>0.0</v>
      </c>
      <c r="T10" s="27">
        <v>3.0</v>
      </c>
      <c r="U10" s="101">
        <f t="shared" ref="U10:W10" si="7">(C10+F10+I10+L10+O10+R10)</f>
        <v>27</v>
      </c>
      <c r="V10" s="101">
        <f t="shared" si="7"/>
        <v>18</v>
      </c>
      <c r="W10" s="101">
        <f t="shared" si="7"/>
        <v>8</v>
      </c>
      <c r="X10" s="23">
        <f t="shared" si="3"/>
        <v>96.42857143</v>
      </c>
      <c r="Y10" s="23">
        <f t="shared" si="4"/>
        <v>90</v>
      </c>
      <c r="Z10" s="23">
        <f t="shared" si="5"/>
        <v>80</v>
      </c>
    </row>
    <row r="11" ht="14.25" customHeight="1">
      <c r="A11" s="24">
        <v>4.0</v>
      </c>
      <c r="B11" s="25" t="s">
        <v>20</v>
      </c>
      <c r="C11" s="26">
        <v>4.0</v>
      </c>
      <c r="D11" s="26">
        <v>3.0</v>
      </c>
      <c r="E11" s="26">
        <v>0.0</v>
      </c>
      <c r="F11" s="28">
        <v>7.0</v>
      </c>
      <c r="G11" s="28">
        <v>3.0</v>
      </c>
      <c r="H11" s="28">
        <v>2.0</v>
      </c>
      <c r="I11" s="27">
        <v>3.0</v>
      </c>
      <c r="J11" s="27">
        <v>5.0</v>
      </c>
      <c r="K11" s="27">
        <v>1.0</v>
      </c>
      <c r="L11" s="27">
        <v>3.0</v>
      </c>
      <c r="M11" s="27">
        <v>4.0</v>
      </c>
      <c r="N11" s="27">
        <v>2.0</v>
      </c>
      <c r="O11" s="27">
        <v>5.0</v>
      </c>
      <c r="P11" s="27">
        <v>4.0</v>
      </c>
      <c r="Q11" s="27">
        <v>1.0</v>
      </c>
      <c r="R11" s="27">
        <v>4.0</v>
      </c>
      <c r="S11" s="27">
        <v>0.0</v>
      </c>
      <c r="T11" s="27">
        <v>3.0</v>
      </c>
      <c r="U11" s="101">
        <f t="shared" ref="U11:W11" si="8">(C11+F11+I11+L11+O11+R11)</f>
        <v>26</v>
      </c>
      <c r="V11" s="101">
        <f t="shared" si="8"/>
        <v>19</v>
      </c>
      <c r="W11" s="101">
        <f t="shared" si="8"/>
        <v>9</v>
      </c>
      <c r="X11" s="23">
        <f t="shared" si="3"/>
        <v>92.85714286</v>
      </c>
      <c r="Y11" s="23">
        <f t="shared" si="4"/>
        <v>95</v>
      </c>
      <c r="Z11" s="23">
        <f t="shared" si="5"/>
        <v>90</v>
      </c>
    </row>
    <row r="12" ht="14.25" customHeight="1">
      <c r="A12" s="24">
        <v>5.0</v>
      </c>
      <c r="B12" s="25" t="s">
        <v>21</v>
      </c>
      <c r="C12" s="26">
        <v>4.0</v>
      </c>
      <c r="D12" s="26">
        <v>3.0</v>
      </c>
      <c r="E12" s="26">
        <v>1.0</v>
      </c>
      <c r="F12" s="28">
        <v>7.0</v>
      </c>
      <c r="G12" s="27">
        <v>2.0</v>
      </c>
      <c r="H12" s="28">
        <v>1.0</v>
      </c>
      <c r="I12" s="27">
        <v>3.0</v>
      </c>
      <c r="J12" s="27">
        <v>5.0</v>
      </c>
      <c r="K12" s="27">
        <v>1.0</v>
      </c>
      <c r="L12" s="27">
        <v>3.0</v>
      </c>
      <c r="M12" s="27">
        <v>4.0</v>
      </c>
      <c r="N12" s="27">
        <v>2.0</v>
      </c>
      <c r="O12" s="27">
        <v>6.0</v>
      </c>
      <c r="P12" s="27">
        <v>3.0</v>
      </c>
      <c r="Q12" s="27">
        <v>1.0</v>
      </c>
      <c r="R12" s="27">
        <v>4.0</v>
      </c>
      <c r="S12" s="27">
        <v>0.0</v>
      </c>
      <c r="T12" s="27">
        <v>3.0</v>
      </c>
      <c r="U12" s="101">
        <f t="shared" ref="U12:W12" si="9">(C12+F12+I12+L12+O12+R12)</f>
        <v>27</v>
      </c>
      <c r="V12" s="101">
        <f t="shared" si="9"/>
        <v>17</v>
      </c>
      <c r="W12" s="101">
        <f t="shared" si="9"/>
        <v>9</v>
      </c>
      <c r="X12" s="23">
        <f t="shared" si="3"/>
        <v>96.42857143</v>
      </c>
      <c r="Y12" s="23">
        <f t="shared" si="4"/>
        <v>85</v>
      </c>
      <c r="Z12" s="23">
        <f t="shared" si="5"/>
        <v>90</v>
      </c>
    </row>
    <row r="13" ht="14.25" customHeight="1">
      <c r="A13" s="24">
        <v>6.0</v>
      </c>
      <c r="B13" s="25" t="s">
        <v>22</v>
      </c>
      <c r="C13" s="26">
        <v>3.0</v>
      </c>
      <c r="D13" s="26">
        <v>3.0</v>
      </c>
      <c r="E13" s="26">
        <v>0.0</v>
      </c>
      <c r="F13" s="27">
        <v>6.0</v>
      </c>
      <c r="G13" s="27">
        <v>2.0</v>
      </c>
      <c r="H13" s="27">
        <v>2.0</v>
      </c>
      <c r="I13" s="27">
        <v>3.0</v>
      </c>
      <c r="J13" s="27">
        <v>5.0</v>
      </c>
      <c r="K13" s="27">
        <v>1.0</v>
      </c>
      <c r="L13" s="27">
        <v>3.0</v>
      </c>
      <c r="M13" s="27">
        <v>2.0</v>
      </c>
      <c r="N13" s="27">
        <v>2.0</v>
      </c>
      <c r="O13" s="27">
        <v>5.0</v>
      </c>
      <c r="P13" s="27">
        <v>2.0</v>
      </c>
      <c r="Q13" s="27">
        <v>1.0</v>
      </c>
      <c r="R13" s="27">
        <v>4.0</v>
      </c>
      <c r="S13" s="27">
        <v>0.0</v>
      </c>
      <c r="T13" s="27">
        <v>3.0</v>
      </c>
      <c r="U13" s="101">
        <f t="shared" ref="U13:W13" si="10">(C13+F13+I13+L13+O13+R13)</f>
        <v>24</v>
      </c>
      <c r="V13" s="101">
        <f t="shared" si="10"/>
        <v>14</v>
      </c>
      <c r="W13" s="101">
        <f t="shared" si="10"/>
        <v>9</v>
      </c>
      <c r="X13" s="23">
        <f t="shared" si="3"/>
        <v>85.71428571</v>
      </c>
      <c r="Y13" s="23">
        <f t="shared" si="4"/>
        <v>70</v>
      </c>
      <c r="Z13" s="23">
        <f t="shared" si="5"/>
        <v>90</v>
      </c>
    </row>
    <row r="14" ht="14.25" customHeight="1">
      <c r="A14" s="24">
        <v>7.0</v>
      </c>
      <c r="B14" s="25" t="s">
        <v>23</v>
      </c>
      <c r="C14" s="26">
        <v>3.0</v>
      </c>
      <c r="D14" s="26">
        <v>3.0</v>
      </c>
      <c r="E14" s="26">
        <v>1.0</v>
      </c>
      <c r="F14" s="28">
        <v>6.0</v>
      </c>
      <c r="G14" s="27">
        <v>3.0</v>
      </c>
      <c r="H14" s="28">
        <v>1.0</v>
      </c>
      <c r="I14" s="27">
        <v>2.0</v>
      </c>
      <c r="J14" s="27">
        <v>3.0</v>
      </c>
      <c r="K14" s="27">
        <v>1.0</v>
      </c>
      <c r="L14" s="27">
        <v>3.0</v>
      </c>
      <c r="M14" s="27">
        <v>2.0</v>
      </c>
      <c r="N14" s="27">
        <v>1.0</v>
      </c>
      <c r="O14" s="27">
        <v>6.0</v>
      </c>
      <c r="P14" s="27">
        <v>3.0</v>
      </c>
      <c r="Q14" s="27">
        <v>1.0</v>
      </c>
      <c r="R14" s="27">
        <v>4.0</v>
      </c>
      <c r="S14" s="27">
        <v>0.0</v>
      </c>
      <c r="T14" s="27">
        <v>3.0</v>
      </c>
      <c r="U14" s="101">
        <f t="shared" ref="U14:W14" si="11">(C14+F14+I14+L14+O14+R14)</f>
        <v>24</v>
      </c>
      <c r="V14" s="101">
        <f t="shared" si="11"/>
        <v>14</v>
      </c>
      <c r="W14" s="101">
        <f t="shared" si="11"/>
        <v>8</v>
      </c>
      <c r="X14" s="23">
        <f t="shared" si="3"/>
        <v>85.71428571</v>
      </c>
      <c r="Y14" s="23">
        <f t="shared" si="4"/>
        <v>70</v>
      </c>
      <c r="Z14" s="23">
        <f t="shared" si="5"/>
        <v>80</v>
      </c>
    </row>
    <row r="15" ht="14.25" customHeight="1">
      <c r="A15" s="24">
        <v>8.0</v>
      </c>
      <c r="B15" s="25" t="s">
        <v>24</v>
      </c>
      <c r="C15" s="26">
        <v>4.0</v>
      </c>
      <c r="D15" s="26">
        <v>3.0</v>
      </c>
      <c r="E15" s="26">
        <v>1.0</v>
      </c>
      <c r="F15" s="27">
        <v>6.0</v>
      </c>
      <c r="G15" s="27">
        <v>2.0</v>
      </c>
      <c r="H15" s="27">
        <v>1.0</v>
      </c>
      <c r="I15" s="27">
        <v>2.0</v>
      </c>
      <c r="J15" s="27">
        <v>3.0</v>
      </c>
      <c r="K15" s="27">
        <v>1.0</v>
      </c>
      <c r="L15" s="27">
        <v>3.0</v>
      </c>
      <c r="M15" s="27">
        <v>2.0</v>
      </c>
      <c r="N15" s="27">
        <v>1.0</v>
      </c>
      <c r="O15" s="27">
        <v>4.0</v>
      </c>
      <c r="P15" s="27">
        <v>4.0</v>
      </c>
      <c r="Q15" s="27">
        <v>1.0</v>
      </c>
      <c r="R15" s="27">
        <v>4.0</v>
      </c>
      <c r="S15" s="27">
        <v>0.0</v>
      </c>
      <c r="T15" s="27">
        <v>3.0</v>
      </c>
      <c r="U15" s="101">
        <f t="shared" ref="U15:W15" si="12">(C15+F15+I15+L15+O15+R15)</f>
        <v>23</v>
      </c>
      <c r="V15" s="101">
        <f t="shared" si="12"/>
        <v>14</v>
      </c>
      <c r="W15" s="101">
        <f t="shared" si="12"/>
        <v>8</v>
      </c>
      <c r="X15" s="23">
        <f t="shared" si="3"/>
        <v>82.14285714</v>
      </c>
      <c r="Y15" s="23">
        <f t="shared" si="4"/>
        <v>70</v>
      </c>
      <c r="Z15" s="23">
        <f t="shared" si="5"/>
        <v>80</v>
      </c>
    </row>
    <row r="16" ht="14.25" customHeight="1">
      <c r="A16" s="24">
        <v>9.0</v>
      </c>
      <c r="B16" s="25" t="s">
        <v>25</v>
      </c>
      <c r="C16" s="26">
        <v>5.0</v>
      </c>
      <c r="D16" s="26">
        <v>3.0</v>
      </c>
      <c r="E16" s="26">
        <v>1.0</v>
      </c>
      <c r="F16" s="27">
        <v>7.0</v>
      </c>
      <c r="G16" s="27">
        <v>3.0</v>
      </c>
      <c r="H16" s="27">
        <v>0.0</v>
      </c>
      <c r="I16" s="27">
        <v>3.0</v>
      </c>
      <c r="J16" s="27">
        <v>5.0</v>
      </c>
      <c r="K16" s="27">
        <v>1.0</v>
      </c>
      <c r="L16" s="27">
        <v>3.0</v>
      </c>
      <c r="M16" s="27">
        <v>4.0</v>
      </c>
      <c r="N16" s="27">
        <v>2.0</v>
      </c>
      <c r="O16" s="27">
        <v>5.0</v>
      </c>
      <c r="P16" s="27">
        <v>3.0</v>
      </c>
      <c r="Q16" s="27">
        <v>1.0</v>
      </c>
      <c r="R16" s="27">
        <v>4.0</v>
      </c>
      <c r="S16" s="27">
        <v>0.0</v>
      </c>
      <c r="T16" s="27">
        <v>3.0</v>
      </c>
      <c r="U16" s="101">
        <f t="shared" ref="U16:W16" si="13">(C16+F16+I16+L16+O16+R16)</f>
        <v>27</v>
      </c>
      <c r="V16" s="101">
        <f t="shared" si="13"/>
        <v>18</v>
      </c>
      <c r="W16" s="101">
        <f t="shared" si="13"/>
        <v>8</v>
      </c>
      <c r="X16" s="23">
        <f t="shared" si="3"/>
        <v>96.42857143</v>
      </c>
      <c r="Y16" s="23">
        <f t="shared" si="4"/>
        <v>90</v>
      </c>
      <c r="Z16" s="23">
        <f t="shared" si="5"/>
        <v>80</v>
      </c>
    </row>
    <row r="17" ht="14.25" customHeight="1">
      <c r="A17" s="24">
        <v>10.0</v>
      </c>
      <c r="B17" s="25" t="s">
        <v>26</v>
      </c>
      <c r="C17" s="26">
        <v>4.0</v>
      </c>
      <c r="D17" s="26">
        <v>4.0</v>
      </c>
      <c r="E17" s="26">
        <v>1.0</v>
      </c>
      <c r="F17" s="27">
        <v>7.0</v>
      </c>
      <c r="G17" s="27">
        <v>2.0</v>
      </c>
      <c r="H17" s="27">
        <v>2.0</v>
      </c>
      <c r="I17" s="27">
        <v>3.0</v>
      </c>
      <c r="J17" s="27">
        <v>5.0</v>
      </c>
      <c r="K17" s="27">
        <v>1.0</v>
      </c>
      <c r="L17" s="27">
        <v>3.0</v>
      </c>
      <c r="M17" s="27">
        <v>4.0</v>
      </c>
      <c r="N17" s="27">
        <v>2.0</v>
      </c>
      <c r="O17" s="27">
        <v>6.0</v>
      </c>
      <c r="P17" s="27">
        <v>2.0</v>
      </c>
      <c r="Q17" s="27">
        <v>0.0</v>
      </c>
      <c r="R17" s="27">
        <v>4.0</v>
      </c>
      <c r="S17" s="27">
        <v>0.0</v>
      </c>
      <c r="T17" s="27">
        <v>3.0</v>
      </c>
      <c r="U17" s="101">
        <f t="shared" ref="U17:W17" si="14">(C17+F17+I17+L17+O17+R17)</f>
        <v>27</v>
      </c>
      <c r="V17" s="101">
        <f t="shared" si="14"/>
        <v>17</v>
      </c>
      <c r="W17" s="101">
        <f t="shared" si="14"/>
        <v>9</v>
      </c>
      <c r="X17" s="23">
        <f t="shared" si="3"/>
        <v>96.42857143</v>
      </c>
      <c r="Y17" s="23">
        <f t="shared" si="4"/>
        <v>85</v>
      </c>
      <c r="Z17" s="23">
        <f t="shared" si="5"/>
        <v>90</v>
      </c>
    </row>
    <row r="18" ht="14.25" customHeight="1">
      <c r="A18" s="24">
        <v>11.0</v>
      </c>
      <c r="B18" s="25" t="s">
        <v>27</v>
      </c>
      <c r="C18" s="26">
        <v>4.0</v>
      </c>
      <c r="D18" s="26">
        <v>3.0</v>
      </c>
      <c r="E18" s="26">
        <v>1.0</v>
      </c>
      <c r="F18" s="27">
        <v>7.0</v>
      </c>
      <c r="G18" s="27">
        <v>3.0</v>
      </c>
      <c r="H18" s="27">
        <v>2.0</v>
      </c>
      <c r="I18" s="27">
        <v>3.0</v>
      </c>
      <c r="J18" s="27">
        <v>5.0</v>
      </c>
      <c r="K18" s="27">
        <v>1.0</v>
      </c>
      <c r="L18" s="27">
        <v>3.0</v>
      </c>
      <c r="M18" s="27">
        <v>4.0</v>
      </c>
      <c r="N18" s="27">
        <v>2.0</v>
      </c>
      <c r="O18" s="27">
        <v>6.0</v>
      </c>
      <c r="P18" s="27">
        <v>3.0</v>
      </c>
      <c r="Q18" s="27">
        <v>1.0</v>
      </c>
      <c r="R18" s="27">
        <v>4.0</v>
      </c>
      <c r="S18" s="27">
        <v>0.0</v>
      </c>
      <c r="T18" s="27">
        <v>3.0</v>
      </c>
      <c r="U18" s="101">
        <f t="shared" ref="U18:W18" si="15">(C18+F18+I18+L18+O18+R18)</f>
        <v>27</v>
      </c>
      <c r="V18" s="101">
        <f t="shared" si="15"/>
        <v>18</v>
      </c>
      <c r="W18" s="101">
        <f t="shared" si="15"/>
        <v>10</v>
      </c>
      <c r="X18" s="23">
        <f t="shared" si="3"/>
        <v>96.42857143</v>
      </c>
      <c r="Y18" s="23">
        <f t="shared" si="4"/>
        <v>90</v>
      </c>
      <c r="Z18" s="23">
        <f t="shared" si="5"/>
        <v>100</v>
      </c>
    </row>
    <row r="19" ht="14.25" customHeight="1">
      <c r="A19" s="24">
        <v>12.0</v>
      </c>
      <c r="B19" s="25" t="s">
        <v>28</v>
      </c>
      <c r="C19" s="26">
        <v>4.0</v>
      </c>
      <c r="D19" s="26">
        <v>3.0</v>
      </c>
      <c r="E19" s="26">
        <v>1.0</v>
      </c>
      <c r="F19" s="27">
        <v>7.0</v>
      </c>
      <c r="G19" s="27">
        <v>3.0</v>
      </c>
      <c r="H19" s="27">
        <v>2.0</v>
      </c>
      <c r="I19" s="27">
        <v>3.0</v>
      </c>
      <c r="J19" s="27">
        <v>5.0</v>
      </c>
      <c r="K19" s="27">
        <v>1.0</v>
      </c>
      <c r="L19" s="27">
        <v>3.0</v>
      </c>
      <c r="M19" s="27">
        <v>4.0</v>
      </c>
      <c r="N19" s="27">
        <v>2.0</v>
      </c>
      <c r="O19" s="27">
        <v>6.0</v>
      </c>
      <c r="P19" s="27">
        <v>4.0</v>
      </c>
      <c r="Q19" s="27">
        <v>1.0</v>
      </c>
      <c r="R19" s="27">
        <v>4.0</v>
      </c>
      <c r="S19" s="27">
        <v>0.0</v>
      </c>
      <c r="T19" s="27">
        <v>3.0</v>
      </c>
      <c r="U19" s="101">
        <f t="shared" ref="U19:W19" si="16">(C19+F19+I19+L19+O19+R19)</f>
        <v>27</v>
      </c>
      <c r="V19" s="101">
        <f t="shared" si="16"/>
        <v>19</v>
      </c>
      <c r="W19" s="101">
        <f t="shared" si="16"/>
        <v>10</v>
      </c>
      <c r="X19" s="23">
        <f t="shared" si="3"/>
        <v>96.42857143</v>
      </c>
      <c r="Y19" s="23">
        <f t="shared" si="4"/>
        <v>95</v>
      </c>
      <c r="Z19" s="23">
        <f t="shared" si="5"/>
        <v>100</v>
      </c>
    </row>
    <row r="20" ht="14.25" customHeight="1">
      <c r="A20" s="24">
        <v>13.0</v>
      </c>
      <c r="B20" s="25" t="s">
        <v>29</v>
      </c>
      <c r="C20" s="26">
        <v>4.0</v>
      </c>
      <c r="D20" s="26">
        <v>3.0</v>
      </c>
      <c r="E20" s="26">
        <v>1.0</v>
      </c>
      <c r="F20" s="27">
        <v>7.0</v>
      </c>
      <c r="G20" s="27">
        <v>2.0</v>
      </c>
      <c r="H20" s="27">
        <v>2.0</v>
      </c>
      <c r="I20" s="27">
        <v>3.0</v>
      </c>
      <c r="J20" s="27">
        <v>5.0</v>
      </c>
      <c r="K20" s="27">
        <v>0.0</v>
      </c>
      <c r="L20" s="27">
        <v>3.0</v>
      </c>
      <c r="M20" s="27">
        <v>4.0</v>
      </c>
      <c r="N20" s="27">
        <v>2.0</v>
      </c>
      <c r="O20" s="27">
        <v>6.0</v>
      </c>
      <c r="P20" s="27">
        <v>3.0</v>
      </c>
      <c r="Q20" s="27">
        <v>1.0</v>
      </c>
      <c r="R20" s="27">
        <v>4.0</v>
      </c>
      <c r="S20" s="27">
        <v>0.0</v>
      </c>
      <c r="T20" s="27">
        <v>3.0</v>
      </c>
      <c r="U20" s="101">
        <f t="shared" ref="U20:W20" si="17">(C20+F20+I20+L20+O20+R20)</f>
        <v>27</v>
      </c>
      <c r="V20" s="101">
        <f t="shared" si="17"/>
        <v>17</v>
      </c>
      <c r="W20" s="101">
        <f t="shared" si="17"/>
        <v>9</v>
      </c>
      <c r="X20" s="23">
        <f t="shared" si="3"/>
        <v>96.42857143</v>
      </c>
      <c r="Y20" s="23">
        <f t="shared" si="4"/>
        <v>85</v>
      </c>
      <c r="Z20" s="23">
        <f t="shared" si="5"/>
        <v>90</v>
      </c>
    </row>
    <row r="21" ht="14.25" customHeight="1">
      <c r="A21" s="24">
        <v>14.0</v>
      </c>
      <c r="B21" s="25" t="s">
        <v>30</v>
      </c>
      <c r="C21" s="26">
        <v>5.0</v>
      </c>
      <c r="D21" s="26">
        <v>3.0</v>
      </c>
      <c r="E21" s="26">
        <v>1.0</v>
      </c>
      <c r="F21" s="28">
        <v>7.0</v>
      </c>
      <c r="G21" s="28">
        <v>3.0</v>
      </c>
      <c r="H21" s="28">
        <v>2.0</v>
      </c>
      <c r="I21" s="27">
        <v>3.0</v>
      </c>
      <c r="J21" s="27">
        <v>5.0</v>
      </c>
      <c r="K21" s="27">
        <v>1.0</v>
      </c>
      <c r="L21" s="27">
        <v>3.0</v>
      </c>
      <c r="M21" s="27">
        <v>4.0</v>
      </c>
      <c r="N21" s="27">
        <v>2.0</v>
      </c>
      <c r="O21" s="27">
        <v>6.0</v>
      </c>
      <c r="P21" s="27">
        <v>2.0</v>
      </c>
      <c r="Q21" s="27">
        <v>1.0</v>
      </c>
      <c r="R21" s="27">
        <v>4.0</v>
      </c>
      <c r="S21" s="27">
        <v>0.0</v>
      </c>
      <c r="T21" s="27">
        <v>3.0</v>
      </c>
      <c r="U21" s="101">
        <f t="shared" ref="U21:W21" si="18">(C21+F21+I21+L21+O21+R21)</f>
        <v>28</v>
      </c>
      <c r="V21" s="101">
        <f t="shared" si="18"/>
        <v>17</v>
      </c>
      <c r="W21" s="101">
        <f t="shared" si="18"/>
        <v>10</v>
      </c>
      <c r="X21" s="23">
        <f t="shared" si="3"/>
        <v>100</v>
      </c>
      <c r="Y21" s="23">
        <f t="shared" si="4"/>
        <v>85</v>
      </c>
      <c r="Z21" s="23">
        <f t="shared" si="5"/>
        <v>100</v>
      </c>
    </row>
    <row r="22" ht="14.25" customHeight="1">
      <c r="A22" s="24">
        <v>15.0</v>
      </c>
      <c r="B22" s="25" t="s">
        <v>31</v>
      </c>
      <c r="C22" s="26">
        <v>3.0</v>
      </c>
      <c r="D22" s="26">
        <v>4.0</v>
      </c>
      <c r="E22" s="26">
        <v>1.0</v>
      </c>
      <c r="F22" s="28">
        <v>7.0</v>
      </c>
      <c r="G22" s="28">
        <v>2.0</v>
      </c>
      <c r="H22" s="28">
        <v>2.0</v>
      </c>
      <c r="I22" s="27">
        <v>3.0</v>
      </c>
      <c r="J22" s="27">
        <v>3.0</v>
      </c>
      <c r="K22" s="27">
        <v>1.0</v>
      </c>
      <c r="L22" s="27">
        <v>3.0</v>
      </c>
      <c r="M22" s="27">
        <v>2.0</v>
      </c>
      <c r="N22" s="27">
        <v>2.0</v>
      </c>
      <c r="O22" s="27">
        <v>6.0</v>
      </c>
      <c r="P22" s="27">
        <v>3.0</v>
      </c>
      <c r="Q22" s="27">
        <v>1.0</v>
      </c>
      <c r="R22" s="27">
        <v>4.0</v>
      </c>
      <c r="S22" s="27">
        <v>0.0</v>
      </c>
      <c r="T22" s="27">
        <v>3.0</v>
      </c>
      <c r="U22" s="101">
        <f t="shared" ref="U22:W22" si="19">(C22+F22+I22+L22+O22+R22)</f>
        <v>26</v>
      </c>
      <c r="V22" s="101">
        <f t="shared" si="19"/>
        <v>14</v>
      </c>
      <c r="W22" s="101">
        <f t="shared" si="19"/>
        <v>10</v>
      </c>
      <c r="X22" s="23">
        <f t="shared" si="3"/>
        <v>92.85714286</v>
      </c>
      <c r="Y22" s="23">
        <f t="shared" si="4"/>
        <v>70</v>
      </c>
      <c r="Z22" s="23">
        <f t="shared" si="5"/>
        <v>100</v>
      </c>
    </row>
    <row r="23" ht="14.25" customHeight="1">
      <c r="A23" s="24">
        <v>16.0</v>
      </c>
      <c r="B23" s="25" t="s">
        <v>32</v>
      </c>
      <c r="C23" s="65">
        <v>4.0</v>
      </c>
      <c r="D23" s="65">
        <v>3.0</v>
      </c>
      <c r="E23" s="65">
        <v>1.0</v>
      </c>
      <c r="F23" s="61">
        <v>6.0</v>
      </c>
      <c r="G23" s="61">
        <v>2.0</v>
      </c>
      <c r="H23" s="61">
        <v>1.0</v>
      </c>
      <c r="I23" s="61">
        <v>3.0</v>
      </c>
      <c r="J23" s="61">
        <v>5.0</v>
      </c>
      <c r="K23" s="61">
        <v>0.0</v>
      </c>
      <c r="L23" s="61">
        <v>3.0</v>
      </c>
      <c r="M23" s="61">
        <v>2.0</v>
      </c>
      <c r="N23" s="61">
        <v>2.0</v>
      </c>
      <c r="O23" s="61">
        <v>6.0</v>
      </c>
      <c r="P23" s="61">
        <v>4.0</v>
      </c>
      <c r="Q23" s="61">
        <v>1.0</v>
      </c>
      <c r="R23" s="61">
        <v>4.0</v>
      </c>
      <c r="S23" s="27">
        <v>0.0</v>
      </c>
      <c r="T23" s="61">
        <v>3.0</v>
      </c>
      <c r="U23" s="101">
        <f t="shared" ref="U23:W23" si="20">(C23+F23+I23+L23+O23+R23)</f>
        <v>26</v>
      </c>
      <c r="V23" s="101">
        <f t="shared" si="20"/>
        <v>16</v>
      </c>
      <c r="W23" s="101">
        <f t="shared" si="20"/>
        <v>8</v>
      </c>
      <c r="X23" s="23">
        <f t="shared" si="3"/>
        <v>92.85714286</v>
      </c>
      <c r="Y23" s="23">
        <f t="shared" si="4"/>
        <v>80</v>
      </c>
      <c r="Z23" s="23">
        <f t="shared" si="5"/>
        <v>80</v>
      </c>
    </row>
    <row r="24" ht="14.25" customHeight="1">
      <c r="A24" s="24">
        <v>17.0</v>
      </c>
      <c r="B24" s="25" t="s">
        <v>33</v>
      </c>
      <c r="C24" s="37">
        <v>4.0</v>
      </c>
      <c r="D24" s="37">
        <v>3.0</v>
      </c>
      <c r="E24" s="37">
        <v>1.0</v>
      </c>
      <c r="F24" s="27">
        <v>7.0</v>
      </c>
      <c r="G24" s="27">
        <v>2.0</v>
      </c>
      <c r="H24" s="27">
        <v>2.0</v>
      </c>
      <c r="I24" s="27">
        <v>3.0</v>
      </c>
      <c r="J24" s="27">
        <v>5.0</v>
      </c>
      <c r="K24" s="27">
        <v>1.0</v>
      </c>
      <c r="L24" s="27">
        <v>3.0</v>
      </c>
      <c r="M24" s="27">
        <v>4.0</v>
      </c>
      <c r="N24" s="27">
        <v>2.0</v>
      </c>
      <c r="O24" s="27">
        <v>5.0</v>
      </c>
      <c r="P24" s="27">
        <v>3.0</v>
      </c>
      <c r="Q24" s="27">
        <v>1.0</v>
      </c>
      <c r="R24" s="27">
        <v>4.0</v>
      </c>
      <c r="S24" s="27">
        <v>0.0</v>
      </c>
      <c r="T24" s="27">
        <v>3.0</v>
      </c>
      <c r="U24" s="101">
        <f t="shared" ref="U24:W24" si="21">(C24+F24+I24+L24+O24+R24)</f>
        <v>26</v>
      </c>
      <c r="V24" s="101">
        <f t="shared" si="21"/>
        <v>17</v>
      </c>
      <c r="W24" s="101">
        <f t="shared" si="21"/>
        <v>10</v>
      </c>
      <c r="X24" s="23">
        <f t="shared" si="3"/>
        <v>92.85714286</v>
      </c>
      <c r="Y24" s="23">
        <f t="shared" si="4"/>
        <v>85</v>
      </c>
      <c r="Z24" s="23">
        <f t="shared" si="5"/>
        <v>100</v>
      </c>
    </row>
    <row r="25" ht="14.25" customHeight="1">
      <c r="A25" s="24">
        <v>18.0</v>
      </c>
      <c r="B25" s="25" t="s">
        <v>34</v>
      </c>
      <c r="C25" s="37">
        <v>5.0</v>
      </c>
      <c r="D25" s="37">
        <v>3.0</v>
      </c>
      <c r="E25" s="37">
        <v>0.0</v>
      </c>
      <c r="F25" s="27">
        <v>7.0</v>
      </c>
      <c r="G25" s="27">
        <v>3.0</v>
      </c>
      <c r="H25" s="27">
        <v>2.0</v>
      </c>
      <c r="I25" s="27">
        <v>3.0</v>
      </c>
      <c r="J25" s="27">
        <v>5.0</v>
      </c>
      <c r="K25" s="27">
        <v>1.0</v>
      </c>
      <c r="L25" s="27">
        <v>3.0</v>
      </c>
      <c r="M25" s="27">
        <v>4.0</v>
      </c>
      <c r="N25" s="27">
        <v>2.0</v>
      </c>
      <c r="O25" s="27">
        <v>6.0</v>
      </c>
      <c r="P25" s="27">
        <v>2.0</v>
      </c>
      <c r="Q25" s="27">
        <v>1.0</v>
      </c>
      <c r="R25" s="27">
        <v>4.0</v>
      </c>
      <c r="S25" s="27">
        <v>0.0</v>
      </c>
      <c r="T25" s="27">
        <v>3.0</v>
      </c>
      <c r="U25" s="101">
        <f t="shared" ref="U25:W25" si="22">(C25+F25+I25+L25+O25+R25)</f>
        <v>28</v>
      </c>
      <c r="V25" s="101">
        <f t="shared" si="22"/>
        <v>17</v>
      </c>
      <c r="W25" s="101">
        <f t="shared" si="22"/>
        <v>9</v>
      </c>
      <c r="X25" s="23">
        <f t="shared" si="3"/>
        <v>100</v>
      </c>
      <c r="Y25" s="23">
        <f t="shared" si="4"/>
        <v>85</v>
      </c>
      <c r="Z25" s="23">
        <f t="shared" si="5"/>
        <v>90</v>
      </c>
    </row>
    <row r="26" ht="14.25" customHeight="1">
      <c r="A26" s="24">
        <v>19.0</v>
      </c>
      <c r="B26" s="25" t="s">
        <v>35</v>
      </c>
      <c r="C26" s="37">
        <v>5.0</v>
      </c>
      <c r="D26" s="38">
        <v>4.0</v>
      </c>
      <c r="E26" s="38">
        <v>0.0</v>
      </c>
      <c r="F26" s="27">
        <v>7.0</v>
      </c>
      <c r="G26" s="28">
        <v>3.0</v>
      </c>
      <c r="H26" s="28">
        <v>1.0</v>
      </c>
      <c r="I26" s="27">
        <v>3.0</v>
      </c>
      <c r="J26" s="27">
        <v>5.0</v>
      </c>
      <c r="K26" s="27">
        <v>1.0</v>
      </c>
      <c r="L26" s="27">
        <v>3.0</v>
      </c>
      <c r="M26" s="27">
        <v>4.0</v>
      </c>
      <c r="N26" s="27">
        <v>2.0</v>
      </c>
      <c r="O26" s="27">
        <v>6.0</v>
      </c>
      <c r="P26" s="27">
        <v>3.0</v>
      </c>
      <c r="Q26" s="27">
        <v>0.0</v>
      </c>
      <c r="R26" s="27">
        <v>4.0</v>
      </c>
      <c r="S26" s="27">
        <v>0.0</v>
      </c>
      <c r="T26" s="27">
        <v>3.0</v>
      </c>
      <c r="U26" s="101">
        <f t="shared" ref="U26:W26" si="23">(C26+F26+I26+L26+O26+R26)</f>
        <v>28</v>
      </c>
      <c r="V26" s="101">
        <f t="shared" si="23"/>
        <v>19</v>
      </c>
      <c r="W26" s="101">
        <f t="shared" si="23"/>
        <v>7</v>
      </c>
      <c r="X26" s="23">
        <f t="shared" si="3"/>
        <v>100</v>
      </c>
      <c r="Y26" s="23">
        <f t="shared" si="4"/>
        <v>95</v>
      </c>
      <c r="Z26" s="23">
        <f t="shared" si="5"/>
        <v>70</v>
      </c>
    </row>
    <row r="27" ht="14.25" customHeight="1">
      <c r="A27" s="24">
        <v>20.0</v>
      </c>
      <c r="B27" s="25" t="s">
        <v>36</v>
      </c>
      <c r="C27" s="38">
        <v>3.0</v>
      </c>
      <c r="D27" s="38">
        <v>4.0</v>
      </c>
      <c r="E27" s="38">
        <v>1.0</v>
      </c>
      <c r="F27" s="28">
        <v>7.0</v>
      </c>
      <c r="G27" s="28">
        <v>2.0</v>
      </c>
      <c r="H27" s="28">
        <v>2.0</v>
      </c>
      <c r="I27" s="27">
        <v>3.0</v>
      </c>
      <c r="J27" s="27">
        <v>5.0</v>
      </c>
      <c r="K27" s="27">
        <v>1.0</v>
      </c>
      <c r="L27" s="27">
        <v>3.0</v>
      </c>
      <c r="M27" s="27">
        <v>4.0</v>
      </c>
      <c r="N27" s="27">
        <v>2.0</v>
      </c>
      <c r="O27" s="27">
        <v>5.0</v>
      </c>
      <c r="P27" s="27">
        <v>4.0</v>
      </c>
      <c r="Q27" s="27">
        <v>1.0</v>
      </c>
      <c r="R27" s="27">
        <v>4.0</v>
      </c>
      <c r="S27" s="27">
        <v>0.0</v>
      </c>
      <c r="T27" s="27">
        <v>3.0</v>
      </c>
      <c r="U27" s="101">
        <f t="shared" ref="U27:W27" si="24">(C27+F27+I27+L27+O27+R27)</f>
        <v>25</v>
      </c>
      <c r="V27" s="101">
        <f t="shared" si="24"/>
        <v>19</v>
      </c>
      <c r="W27" s="101">
        <f t="shared" si="24"/>
        <v>10</v>
      </c>
      <c r="X27" s="23">
        <f t="shared" si="3"/>
        <v>89.28571429</v>
      </c>
      <c r="Y27" s="23">
        <f t="shared" si="4"/>
        <v>95</v>
      </c>
      <c r="Z27" s="23">
        <f t="shared" si="5"/>
        <v>100</v>
      </c>
    </row>
    <row r="28" ht="14.25" customHeight="1">
      <c r="A28" s="24">
        <v>21.0</v>
      </c>
      <c r="B28" s="25" t="s">
        <v>37</v>
      </c>
      <c r="C28" s="37">
        <v>4.0</v>
      </c>
      <c r="D28" s="37">
        <v>3.0</v>
      </c>
      <c r="E28" s="37">
        <v>1.0</v>
      </c>
      <c r="F28" s="27">
        <v>6.0</v>
      </c>
      <c r="G28" s="27">
        <v>2.0</v>
      </c>
      <c r="H28" s="27">
        <v>1.0</v>
      </c>
      <c r="I28" s="27">
        <v>3.0</v>
      </c>
      <c r="J28" s="27">
        <v>5.0</v>
      </c>
      <c r="K28" s="27">
        <v>0.0</v>
      </c>
      <c r="L28" s="27">
        <v>3.0</v>
      </c>
      <c r="M28" s="27">
        <v>2.0</v>
      </c>
      <c r="N28" s="27">
        <v>2.0</v>
      </c>
      <c r="O28" s="27">
        <v>6.0</v>
      </c>
      <c r="P28" s="27">
        <v>3.0</v>
      </c>
      <c r="Q28" s="27">
        <v>1.0</v>
      </c>
      <c r="R28" s="27">
        <v>4.0</v>
      </c>
      <c r="S28" s="27">
        <v>0.0</v>
      </c>
      <c r="T28" s="27">
        <v>3.0</v>
      </c>
      <c r="U28" s="101">
        <f t="shared" ref="U28:W28" si="25">(C28+F28+I28+L28+O28+R28)</f>
        <v>26</v>
      </c>
      <c r="V28" s="101">
        <f t="shared" si="25"/>
        <v>15</v>
      </c>
      <c r="W28" s="101">
        <f t="shared" si="25"/>
        <v>8</v>
      </c>
      <c r="X28" s="23">
        <f t="shared" si="3"/>
        <v>92.85714286</v>
      </c>
      <c r="Y28" s="23">
        <f t="shared" si="4"/>
        <v>75</v>
      </c>
      <c r="Z28" s="23">
        <f t="shared" si="5"/>
        <v>80</v>
      </c>
    </row>
    <row r="29" ht="14.25" customHeight="1">
      <c r="A29" s="24">
        <v>22.0</v>
      </c>
      <c r="B29" s="25" t="s">
        <v>38</v>
      </c>
      <c r="C29" s="38">
        <v>3.0</v>
      </c>
      <c r="D29" s="38">
        <v>3.0</v>
      </c>
      <c r="E29" s="38">
        <v>1.0</v>
      </c>
      <c r="F29" s="28">
        <v>7.0</v>
      </c>
      <c r="G29" s="28">
        <v>2.0</v>
      </c>
      <c r="H29" s="27">
        <v>2.0</v>
      </c>
      <c r="I29" s="27">
        <v>3.0</v>
      </c>
      <c r="J29" s="27">
        <v>5.0</v>
      </c>
      <c r="K29" s="27">
        <v>0.0</v>
      </c>
      <c r="L29" s="27">
        <v>3.0</v>
      </c>
      <c r="M29" s="27">
        <v>4.0</v>
      </c>
      <c r="N29" s="27">
        <v>2.0</v>
      </c>
      <c r="O29" s="27">
        <v>6.0</v>
      </c>
      <c r="P29" s="27">
        <v>2.0</v>
      </c>
      <c r="Q29" s="27">
        <v>1.0</v>
      </c>
      <c r="R29" s="27">
        <v>4.0</v>
      </c>
      <c r="S29" s="27">
        <v>0.0</v>
      </c>
      <c r="T29" s="27">
        <v>3.0</v>
      </c>
      <c r="U29" s="101">
        <f t="shared" ref="U29:W29" si="26">(C29+F29+I29+L29+O29+R29)</f>
        <v>26</v>
      </c>
      <c r="V29" s="101">
        <f t="shared" si="26"/>
        <v>16</v>
      </c>
      <c r="W29" s="101">
        <f t="shared" si="26"/>
        <v>9</v>
      </c>
      <c r="X29" s="23">
        <f t="shared" si="3"/>
        <v>92.85714286</v>
      </c>
      <c r="Y29" s="23">
        <f t="shared" si="4"/>
        <v>80</v>
      </c>
      <c r="Z29" s="23">
        <f t="shared" si="5"/>
        <v>90</v>
      </c>
    </row>
    <row r="30" ht="14.25" customHeight="1">
      <c r="A30" s="24">
        <v>23.0</v>
      </c>
      <c r="B30" s="25" t="s">
        <v>39</v>
      </c>
      <c r="C30" s="37">
        <v>5.0</v>
      </c>
      <c r="D30" s="38">
        <v>3.0</v>
      </c>
      <c r="E30" s="38">
        <v>1.0</v>
      </c>
      <c r="F30" s="27">
        <v>6.0</v>
      </c>
      <c r="G30" s="28">
        <v>3.0</v>
      </c>
      <c r="H30" s="27">
        <v>2.0</v>
      </c>
      <c r="I30" s="27">
        <v>3.0</v>
      </c>
      <c r="J30" s="27">
        <v>5.0</v>
      </c>
      <c r="K30" s="27">
        <v>1.0</v>
      </c>
      <c r="L30" s="27">
        <v>3.0</v>
      </c>
      <c r="M30" s="27">
        <v>2.0</v>
      </c>
      <c r="N30" s="27">
        <v>2.0</v>
      </c>
      <c r="O30" s="27">
        <v>6.0</v>
      </c>
      <c r="P30" s="27">
        <v>3.0</v>
      </c>
      <c r="Q30" s="27">
        <v>1.0</v>
      </c>
      <c r="R30" s="27">
        <v>4.0</v>
      </c>
      <c r="S30" s="27">
        <v>0.0</v>
      </c>
      <c r="T30" s="27">
        <v>3.0</v>
      </c>
      <c r="U30" s="101">
        <f t="shared" ref="U30:W30" si="27">(C30+F30+I30+L30+O30+R30)</f>
        <v>27</v>
      </c>
      <c r="V30" s="101">
        <f t="shared" si="27"/>
        <v>16</v>
      </c>
      <c r="W30" s="101">
        <f t="shared" si="27"/>
        <v>10</v>
      </c>
      <c r="X30" s="23">
        <f t="shared" si="3"/>
        <v>96.42857143</v>
      </c>
      <c r="Y30" s="23">
        <f t="shared" si="4"/>
        <v>80</v>
      </c>
      <c r="Z30" s="23">
        <f t="shared" si="5"/>
        <v>100</v>
      </c>
    </row>
    <row r="31" ht="14.25" customHeight="1">
      <c r="A31" s="24">
        <v>24.0</v>
      </c>
      <c r="B31" s="25" t="s">
        <v>40</v>
      </c>
      <c r="C31" s="37">
        <v>5.0</v>
      </c>
      <c r="D31" s="37">
        <v>4.0</v>
      </c>
      <c r="E31" s="37">
        <v>1.0</v>
      </c>
      <c r="F31" s="27">
        <v>7.0</v>
      </c>
      <c r="G31" s="27">
        <v>2.0</v>
      </c>
      <c r="H31" s="27">
        <v>2.0</v>
      </c>
      <c r="I31" s="27">
        <v>3.0</v>
      </c>
      <c r="J31" s="27">
        <v>5.0</v>
      </c>
      <c r="K31" s="27">
        <v>1.0</v>
      </c>
      <c r="L31" s="27">
        <v>3.0</v>
      </c>
      <c r="M31" s="27">
        <v>4.0</v>
      </c>
      <c r="N31" s="27">
        <v>2.0</v>
      </c>
      <c r="O31" s="27">
        <v>6.0</v>
      </c>
      <c r="P31" s="27">
        <v>4.0</v>
      </c>
      <c r="Q31" s="27">
        <v>1.0</v>
      </c>
      <c r="R31" s="27">
        <v>4.0</v>
      </c>
      <c r="S31" s="27">
        <v>0.0</v>
      </c>
      <c r="T31" s="27">
        <v>3.0</v>
      </c>
      <c r="U31" s="101">
        <f t="shared" ref="U31:W31" si="28">(C31+F31+I31+L31+O31+R31)</f>
        <v>28</v>
      </c>
      <c r="V31" s="101">
        <f t="shared" si="28"/>
        <v>19</v>
      </c>
      <c r="W31" s="101">
        <f t="shared" si="28"/>
        <v>10</v>
      </c>
      <c r="X31" s="23">
        <f t="shared" si="3"/>
        <v>100</v>
      </c>
      <c r="Y31" s="23">
        <f t="shared" si="4"/>
        <v>95</v>
      </c>
      <c r="Z31" s="23">
        <f t="shared" si="5"/>
        <v>100</v>
      </c>
    </row>
    <row r="32" ht="14.25" customHeight="1">
      <c r="A32" s="24">
        <v>25.0</v>
      </c>
      <c r="B32" s="25" t="s">
        <v>41</v>
      </c>
      <c r="C32" s="38">
        <v>4.0</v>
      </c>
      <c r="D32" s="38">
        <v>4.0</v>
      </c>
      <c r="E32" s="38">
        <v>1.0</v>
      </c>
      <c r="F32" s="28">
        <v>7.0</v>
      </c>
      <c r="G32" s="27">
        <v>3.0</v>
      </c>
      <c r="H32" s="28">
        <v>2.0</v>
      </c>
      <c r="I32" s="27">
        <v>3.0</v>
      </c>
      <c r="J32" s="27">
        <v>3.0</v>
      </c>
      <c r="K32" s="27">
        <v>1.0</v>
      </c>
      <c r="L32" s="27">
        <v>3.0</v>
      </c>
      <c r="M32" s="27">
        <v>4.0</v>
      </c>
      <c r="N32" s="27">
        <v>2.0</v>
      </c>
      <c r="O32" s="27">
        <v>6.0</v>
      </c>
      <c r="P32" s="27">
        <v>2.0</v>
      </c>
      <c r="Q32" s="27">
        <v>1.0</v>
      </c>
      <c r="R32" s="27">
        <v>4.0</v>
      </c>
      <c r="S32" s="27">
        <v>0.0</v>
      </c>
      <c r="T32" s="27">
        <v>3.0</v>
      </c>
      <c r="U32" s="101">
        <f t="shared" ref="U32:W32" si="29">(C32+F32+I32+L32+O32+R32)</f>
        <v>27</v>
      </c>
      <c r="V32" s="101">
        <f t="shared" si="29"/>
        <v>16</v>
      </c>
      <c r="W32" s="101">
        <f t="shared" si="29"/>
        <v>10</v>
      </c>
      <c r="X32" s="23">
        <f t="shared" si="3"/>
        <v>96.42857143</v>
      </c>
      <c r="Y32" s="23">
        <f t="shared" si="4"/>
        <v>80</v>
      </c>
      <c r="Z32" s="23">
        <f t="shared" si="5"/>
        <v>100</v>
      </c>
    </row>
    <row r="33" ht="14.25" customHeight="1">
      <c r="A33" s="24">
        <v>26.0</v>
      </c>
      <c r="B33" s="25" t="s">
        <v>42</v>
      </c>
      <c r="C33" s="38">
        <v>4.0</v>
      </c>
      <c r="D33" s="38">
        <v>4.0</v>
      </c>
      <c r="E33" s="38">
        <v>1.0</v>
      </c>
      <c r="F33" s="28">
        <v>6.0</v>
      </c>
      <c r="G33" s="28">
        <v>3.0</v>
      </c>
      <c r="H33" s="28">
        <v>1.0</v>
      </c>
      <c r="I33" s="27">
        <v>3.0</v>
      </c>
      <c r="J33" s="27">
        <v>5.0</v>
      </c>
      <c r="K33" s="27">
        <v>1.0</v>
      </c>
      <c r="L33" s="27">
        <v>3.0</v>
      </c>
      <c r="M33" s="27">
        <v>2.0</v>
      </c>
      <c r="N33" s="27">
        <v>2.0</v>
      </c>
      <c r="O33" s="27">
        <v>6.0</v>
      </c>
      <c r="P33" s="27">
        <v>3.0</v>
      </c>
      <c r="Q33" s="27">
        <v>0.0</v>
      </c>
      <c r="R33" s="27">
        <v>4.0</v>
      </c>
      <c r="S33" s="27">
        <v>0.0</v>
      </c>
      <c r="T33" s="27">
        <v>3.0</v>
      </c>
      <c r="U33" s="101">
        <f t="shared" ref="U33:W33" si="30">(C33+F33+I33+L33+O33+R33)</f>
        <v>26</v>
      </c>
      <c r="V33" s="101">
        <f t="shared" si="30"/>
        <v>17</v>
      </c>
      <c r="W33" s="101">
        <f t="shared" si="30"/>
        <v>8</v>
      </c>
      <c r="X33" s="23">
        <f t="shared" si="3"/>
        <v>92.85714286</v>
      </c>
      <c r="Y33" s="23">
        <f t="shared" si="4"/>
        <v>85</v>
      </c>
      <c r="Z33" s="23">
        <f t="shared" si="5"/>
        <v>80</v>
      </c>
    </row>
    <row r="34" ht="14.25" customHeight="1">
      <c r="A34" s="24">
        <v>27.0</v>
      </c>
      <c r="B34" s="25" t="s">
        <v>43</v>
      </c>
      <c r="C34" s="37">
        <v>2.0</v>
      </c>
      <c r="D34" s="38">
        <v>3.0</v>
      </c>
      <c r="E34" s="38">
        <v>1.0</v>
      </c>
      <c r="F34" s="27">
        <v>7.0</v>
      </c>
      <c r="G34" s="28">
        <v>2.0</v>
      </c>
      <c r="H34" s="27">
        <v>2.0</v>
      </c>
      <c r="I34" s="27">
        <v>3.0</v>
      </c>
      <c r="J34" s="27">
        <v>5.0</v>
      </c>
      <c r="K34" s="27">
        <v>0.0</v>
      </c>
      <c r="L34" s="27">
        <v>3.0</v>
      </c>
      <c r="M34" s="27">
        <v>4.0</v>
      </c>
      <c r="N34" s="27">
        <v>2.0</v>
      </c>
      <c r="O34" s="27">
        <v>6.0</v>
      </c>
      <c r="P34" s="27">
        <v>4.0</v>
      </c>
      <c r="Q34" s="27">
        <v>1.0</v>
      </c>
      <c r="R34" s="27">
        <v>4.0</v>
      </c>
      <c r="S34" s="27">
        <v>0.0</v>
      </c>
      <c r="T34" s="27">
        <v>3.0</v>
      </c>
      <c r="U34" s="101">
        <f t="shared" ref="U34:W34" si="31">(C34+F34+I34+L34+O34+R34)</f>
        <v>25</v>
      </c>
      <c r="V34" s="101">
        <f t="shared" si="31"/>
        <v>18</v>
      </c>
      <c r="W34" s="101">
        <f t="shared" si="31"/>
        <v>9</v>
      </c>
      <c r="X34" s="23">
        <f t="shared" si="3"/>
        <v>89.28571429</v>
      </c>
      <c r="Y34" s="23">
        <f t="shared" si="4"/>
        <v>90</v>
      </c>
      <c r="Z34" s="23">
        <f t="shared" si="5"/>
        <v>90</v>
      </c>
    </row>
    <row r="35" ht="14.25" customHeight="1">
      <c r="A35" s="24">
        <v>28.0</v>
      </c>
      <c r="B35" s="25" t="s">
        <v>44</v>
      </c>
      <c r="C35" s="37">
        <v>5.0</v>
      </c>
      <c r="D35" s="38">
        <v>2.0</v>
      </c>
      <c r="E35" s="38">
        <v>1.0</v>
      </c>
      <c r="F35" s="27">
        <v>5.0</v>
      </c>
      <c r="G35" s="27">
        <v>2.0</v>
      </c>
      <c r="H35" s="27">
        <v>1.0</v>
      </c>
      <c r="I35" s="27">
        <v>3.0</v>
      </c>
      <c r="J35" s="27">
        <v>2.0</v>
      </c>
      <c r="K35" s="27">
        <v>1.0</v>
      </c>
      <c r="L35" s="27">
        <v>2.0</v>
      </c>
      <c r="M35" s="27">
        <v>2.0</v>
      </c>
      <c r="N35" s="27">
        <v>2.0</v>
      </c>
      <c r="O35" s="27">
        <v>6.0</v>
      </c>
      <c r="P35" s="27">
        <v>3.0</v>
      </c>
      <c r="Q35" s="27">
        <v>1.0</v>
      </c>
      <c r="R35" s="27">
        <v>4.0</v>
      </c>
      <c r="S35" s="27">
        <v>0.0</v>
      </c>
      <c r="T35" s="27">
        <v>3.0</v>
      </c>
      <c r="U35" s="101">
        <f t="shared" ref="U35:W35" si="32">(C35+F35+I35+L35+O35+R35)</f>
        <v>25</v>
      </c>
      <c r="V35" s="101">
        <f t="shared" si="32"/>
        <v>11</v>
      </c>
      <c r="W35" s="101">
        <f t="shared" si="32"/>
        <v>9</v>
      </c>
      <c r="X35" s="23">
        <f t="shared" si="3"/>
        <v>89.28571429</v>
      </c>
      <c r="Y35" s="23">
        <f t="shared" si="4"/>
        <v>55</v>
      </c>
      <c r="Z35" s="23">
        <f t="shared" si="5"/>
        <v>90</v>
      </c>
    </row>
    <row r="36" ht="14.25" customHeight="1">
      <c r="A36" s="24">
        <v>29.0</v>
      </c>
      <c r="B36" s="25" t="s">
        <v>45</v>
      </c>
      <c r="C36" s="37">
        <v>4.0</v>
      </c>
      <c r="D36" s="37">
        <v>4.0</v>
      </c>
      <c r="E36" s="37">
        <v>1.0</v>
      </c>
      <c r="F36" s="27">
        <v>7.0</v>
      </c>
      <c r="G36" s="27">
        <v>2.0</v>
      </c>
      <c r="H36" s="27">
        <v>2.0</v>
      </c>
      <c r="I36" s="27">
        <v>3.0</v>
      </c>
      <c r="J36" s="27">
        <v>5.0</v>
      </c>
      <c r="K36" s="27">
        <v>1.0</v>
      </c>
      <c r="L36" s="27">
        <v>3.0</v>
      </c>
      <c r="M36" s="27">
        <v>4.0</v>
      </c>
      <c r="N36" s="27">
        <v>2.0</v>
      </c>
      <c r="O36" s="27">
        <v>6.0</v>
      </c>
      <c r="P36" s="27">
        <v>2.0</v>
      </c>
      <c r="Q36" s="27">
        <v>1.0</v>
      </c>
      <c r="R36" s="27">
        <v>4.0</v>
      </c>
      <c r="S36" s="27">
        <v>0.0</v>
      </c>
      <c r="T36" s="27">
        <v>3.0</v>
      </c>
      <c r="U36" s="101">
        <f t="shared" ref="U36:W36" si="33">(C36+F36+I36+L36+O36+R36)</f>
        <v>27</v>
      </c>
      <c r="V36" s="101">
        <f t="shared" si="33"/>
        <v>17</v>
      </c>
      <c r="W36" s="101">
        <f t="shared" si="33"/>
        <v>10</v>
      </c>
      <c r="X36" s="23">
        <f t="shared" si="3"/>
        <v>96.42857143</v>
      </c>
      <c r="Y36" s="23">
        <f t="shared" si="4"/>
        <v>85</v>
      </c>
      <c r="Z36" s="23">
        <f t="shared" si="5"/>
        <v>100</v>
      </c>
    </row>
    <row r="37" ht="14.25" customHeight="1">
      <c r="A37" s="23"/>
      <c r="B37" s="19" t="s">
        <v>46</v>
      </c>
      <c r="C37" s="68"/>
      <c r="D37" s="68"/>
      <c r="E37" s="68"/>
      <c r="F37" s="70"/>
      <c r="G37" s="70"/>
      <c r="H37" s="70"/>
      <c r="I37" s="69">
        <v>3.0</v>
      </c>
      <c r="J37" s="69">
        <v>5.0</v>
      </c>
      <c r="K37" s="69">
        <v>1.0</v>
      </c>
      <c r="L37" s="70"/>
      <c r="M37" s="70"/>
      <c r="N37" s="70"/>
      <c r="O37" s="70"/>
      <c r="P37" s="69"/>
      <c r="Q37" s="70"/>
      <c r="R37" s="69">
        <v>4.0</v>
      </c>
      <c r="S37" s="27">
        <v>0.0</v>
      </c>
      <c r="T37" s="69">
        <v>3.0</v>
      </c>
      <c r="U37" s="101">
        <f t="shared" ref="U37:W37" si="34">(C37+F37+I37+L37+O37+R37)</f>
        <v>7</v>
      </c>
      <c r="V37" s="101">
        <f t="shared" si="34"/>
        <v>5</v>
      </c>
      <c r="W37" s="101">
        <f t="shared" si="34"/>
        <v>4</v>
      </c>
      <c r="X37" s="23">
        <f t="shared" si="3"/>
        <v>25</v>
      </c>
      <c r="Y37" s="23">
        <f t="shared" si="4"/>
        <v>25</v>
      </c>
      <c r="Z37" s="23">
        <f t="shared" si="5"/>
        <v>40</v>
      </c>
    </row>
    <row r="38" ht="14.25" customHeight="1">
      <c r="A38" s="24">
        <v>30.0</v>
      </c>
      <c r="B38" s="25" t="s">
        <v>47</v>
      </c>
      <c r="C38" s="38">
        <v>4.0</v>
      </c>
      <c r="D38" s="38">
        <v>3.0</v>
      </c>
      <c r="E38" s="38">
        <v>0.0</v>
      </c>
      <c r="F38" s="28">
        <v>7.0</v>
      </c>
      <c r="G38" s="27">
        <v>3.0</v>
      </c>
      <c r="H38" s="28">
        <v>2.0</v>
      </c>
      <c r="I38" s="27">
        <v>3.0</v>
      </c>
      <c r="J38" s="27">
        <v>5.0</v>
      </c>
      <c r="K38" s="27">
        <v>1.0</v>
      </c>
      <c r="L38" s="27">
        <v>3.0</v>
      </c>
      <c r="M38" s="27">
        <v>4.0</v>
      </c>
      <c r="N38" s="27">
        <v>2.0</v>
      </c>
      <c r="O38" s="27">
        <v>5.0</v>
      </c>
      <c r="P38" s="27">
        <v>3.0</v>
      </c>
      <c r="Q38" s="27">
        <v>1.0</v>
      </c>
      <c r="R38" s="27">
        <v>4.0</v>
      </c>
      <c r="S38" s="27">
        <v>0.0</v>
      </c>
      <c r="T38" s="27">
        <v>3.0</v>
      </c>
      <c r="U38" s="101">
        <f t="shared" ref="U38:W38" si="35">(C38+F38+I38+L38+O38+R38)</f>
        <v>26</v>
      </c>
      <c r="V38" s="101">
        <f t="shared" si="35"/>
        <v>18</v>
      </c>
      <c r="W38" s="101">
        <f t="shared" si="35"/>
        <v>9</v>
      </c>
      <c r="X38" s="23">
        <f t="shared" si="3"/>
        <v>92.85714286</v>
      </c>
      <c r="Y38" s="23">
        <f t="shared" si="4"/>
        <v>90</v>
      </c>
      <c r="Z38" s="23">
        <f t="shared" si="5"/>
        <v>90</v>
      </c>
    </row>
    <row r="39" ht="14.25" customHeight="1">
      <c r="A39" s="24">
        <v>31.0</v>
      </c>
      <c r="B39" s="25" t="s">
        <v>48</v>
      </c>
      <c r="C39" s="38">
        <v>4.0</v>
      </c>
      <c r="D39" s="38">
        <v>3.0</v>
      </c>
      <c r="E39" s="38">
        <v>1.0</v>
      </c>
      <c r="F39" s="28">
        <v>7.0</v>
      </c>
      <c r="G39" s="28">
        <v>3.0</v>
      </c>
      <c r="H39" s="28">
        <v>2.0</v>
      </c>
      <c r="I39" s="27">
        <v>2.0</v>
      </c>
      <c r="J39" s="27">
        <v>5.0</v>
      </c>
      <c r="K39" s="27">
        <v>1.0</v>
      </c>
      <c r="L39" s="27">
        <v>3.0</v>
      </c>
      <c r="M39" s="27">
        <v>4.0</v>
      </c>
      <c r="N39" s="27">
        <v>1.0</v>
      </c>
      <c r="O39" s="27">
        <v>4.0</v>
      </c>
      <c r="P39" s="27">
        <v>2.0</v>
      </c>
      <c r="Q39" s="27">
        <v>0.0</v>
      </c>
      <c r="R39" s="27">
        <v>3.0</v>
      </c>
      <c r="S39" s="27">
        <v>0.0</v>
      </c>
      <c r="T39" s="27">
        <v>3.0</v>
      </c>
      <c r="U39" s="101">
        <f t="shared" ref="U39:W39" si="36">(C39+F39+I39+L39+O39+R39)</f>
        <v>23</v>
      </c>
      <c r="V39" s="101">
        <f t="shared" si="36"/>
        <v>17</v>
      </c>
      <c r="W39" s="101">
        <f t="shared" si="36"/>
        <v>8</v>
      </c>
      <c r="X39" s="23">
        <f t="shared" si="3"/>
        <v>82.14285714</v>
      </c>
      <c r="Y39" s="23">
        <f t="shared" si="4"/>
        <v>85</v>
      </c>
      <c r="Z39" s="23">
        <f t="shared" si="5"/>
        <v>80</v>
      </c>
    </row>
    <row r="40" ht="14.25" customHeight="1">
      <c r="A40" s="24">
        <v>32.0</v>
      </c>
      <c r="B40" s="25" t="s">
        <v>49</v>
      </c>
      <c r="C40" s="37">
        <v>5.0</v>
      </c>
      <c r="D40" s="37">
        <v>4.0</v>
      </c>
      <c r="E40" s="37">
        <v>1.0</v>
      </c>
      <c r="F40" s="27">
        <v>7.0</v>
      </c>
      <c r="G40" s="27">
        <v>3.0</v>
      </c>
      <c r="H40" s="27">
        <v>1.0</v>
      </c>
      <c r="I40" s="27">
        <v>3.0</v>
      </c>
      <c r="J40" s="27">
        <v>5.0</v>
      </c>
      <c r="K40" s="27">
        <v>1.0</v>
      </c>
      <c r="L40" s="27">
        <v>3.0</v>
      </c>
      <c r="M40" s="27">
        <v>4.0</v>
      </c>
      <c r="N40" s="27">
        <v>2.0</v>
      </c>
      <c r="O40" s="27">
        <v>6.0</v>
      </c>
      <c r="P40" s="27">
        <v>4.0</v>
      </c>
      <c r="Q40" s="27">
        <v>1.0</v>
      </c>
      <c r="R40" s="27">
        <v>4.0</v>
      </c>
      <c r="S40" s="27">
        <v>0.0</v>
      </c>
      <c r="T40" s="27">
        <v>3.0</v>
      </c>
      <c r="U40" s="101">
        <f t="shared" ref="U40:W40" si="37">(C40+F40+I40+L40+O40+R40)</f>
        <v>28</v>
      </c>
      <c r="V40" s="101">
        <f t="shared" si="37"/>
        <v>20</v>
      </c>
      <c r="W40" s="101">
        <f t="shared" si="37"/>
        <v>9</v>
      </c>
      <c r="X40" s="23">
        <f t="shared" si="3"/>
        <v>100</v>
      </c>
      <c r="Y40" s="23">
        <f t="shared" si="4"/>
        <v>100</v>
      </c>
      <c r="Z40" s="23">
        <f t="shared" si="5"/>
        <v>90</v>
      </c>
    </row>
    <row r="41" ht="14.25" customHeight="1">
      <c r="A41" s="24">
        <v>33.0</v>
      </c>
      <c r="B41" s="25" t="s">
        <v>50</v>
      </c>
      <c r="C41" s="38">
        <v>3.0</v>
      </c>
      <c r="D41" s="38">
        <v>3.0</v>
      </c>
      <c r="E41" s="38">
        <v>1.0</v>
      </c>
      <c r="F41" s="28">
        <v>6.0</v>
      </c>
      <c r="G41" s="28">
        <v>3.0</v>
      </c>
      <c r="H41" s="28">
        <v>2.0</v>
      </c>
      <c r="I41" s="27">
        <v>2.0</v>
      </c>
      <c r="J41" s="27">
        <v>3.0</v>
      </c>
      <c r="K41" s="27">
        <v>1.0</v>
      </c>
      <c r="L41" s="27">
        <v>3.0</v>
      </c>
      <c r="M41" s="27">
        <v>2.0</v>
      </c>
      <c r="N41" s="27">
        <v>1.0</v>
      </c>
      <c r="O41" s="27">
        <v>5.0</v>
      </c>
      <c r="P41" s="27">
        <v>4.0</v>
      </c>
      <c r="Q41" s="27">
        <v>0.0</v>
      </c>
      <c r="R41" s="27">
        <v>4.0</v>
      </c>
      <c r="S41" s="27">
        <v>0.0</v>
      </c>
      <c r="T41" s="27">
        <v>3.0</v>
      </c>
      <c r="U41" s="101">
        <f t="shared" ref="U41:W41" si="38">(C41+F41+I41+L41+O41+R41)</f>
        <v>23</v>
      </c>
      <c r="V41" s="101">
        <f t="shared" si="38"/>
        <v>15</v>
      </c>
      <c r="W41" s="101">
        <f t="shared" si="38"/>
        <v>8</v>
      </c>
      <c r="X41" s="23">
        <f t="shared" si="3"/>
        <v>82.14285714</v>
      </c>
      <c r="Y41" s="23">
        <f t="shared" si="4"/>
        <v>75</v>
      </c>
      <c r="Z41" s="23">
        <f t="shared" si="5"/>
        <v>80</v>
      </c>
    </row>
    <row r="42" ht="14.25" customHeight="1">
      <c r="A42" s="24">
        <v>34.0</v>
      </c>
      <c r="B42" s="25" t="s">
        <v>51</v>
      </c>
      <c r="C42" s="38">
        <v>4.0</v>
      </c>
      <c r="D42" s="38">
        <v>3.0</v>
      </c>
      <c r="E42" s="38">
        <v>1.0</v>
      </c>
      <c r="F42" s="28">
        <v>7.0</v>
      </c>
      <c r="G42" s="28">
        <v>2.0</v>
      </c>
      <c r="H42" s="27">
        <v>2.0</v>
      </c>
      <c r="I42" s="27">
        <v>2.0</v>
      </c>
      <c r="J42" s="27">
        <v>5.0</v>
      </c>
      <c r="K42" s="27">
        <v>1.0</v>
      </c>
      <c r="L42" s="27">
        <v>3.0</v>
      </c>
      <c r="M42" s="27">
        <v>4.0</v>
      </c>
      <c r="N42" s="27">
        <v>2.0</v>
      </c>
      <c r="O42" s="27">
        <v>5.0</v>
      </c>
      <c r="P42" s="27">
        <v>3.0</v>
      </c>
      <c r="Q42" s="27">
        <v>1.0</v>
      </c>
      <c r="R42" s="27">
        <v>4.0</v>
      </c>
      <c r="S42" s="27">
        <v>0.0</v>
      </c>
      <c r="T42" s="27">
        <v>3.0</v>
      </c>
      <c r="U42" s="101">
        <f t="shared" ref="U42:W42" si="39">(C42+F42+I42+L42+O42+R42)</f>
        <v>25</v>
      </c>
      <c r="V42" s="101">
        <f t="shared" si="39"/>
        <v>17</v>
      </c>
      <c r="W42" s="101">
        <f t="shared" si="39"/>
        <v>10</v>
      </c>
      <c r="X42" s="23">
        <f t="shared" si="3"/>
        <v>89.28571429</v>
      </c>
      <c r="Y42" s="23">
        <f t="shared" si="4"/>
        <v>85</v>
      </c>
      <c r="Z42" s="23">
        <f t="shared" si="5"/>
        <v>100</v>
      </c>
    </row>
    <row r="43" ht="14.25" customHeight="1">
      <c r="A43" s="24">
        <v>35.0</v>
      </c>
      <c r="B43" s="25" t="s">
        <v>52</v>
      </c>
      <c r="C43" s="37">
        <v>5.0</v>
      </c>
      <c r="D43" s="37">
        <v>4.0</v>
      </c>
      <c r="E43" s="37">
        <v>1.0</v>
      </c>
      <c r="F43" s="27">
        <v>7.0</v>
      </c>
      <c r="G43" s="27">
        <v>3.0</v>
      </c>
      <c r="H43" s="27">
        <v>2.0</v>
      </c>
      <c r="I43" s="27">
        <v>3.0</v>
      </c>
      <c r="J43" s="27">
        <v>5.0</v>
      </c>
      <c r="K43" s="27">
        <v>0.0</v>
      </c>
      <c r="L43" s="27">
        <v>3.0</v>
      </c>
      <c r="M43" s="27">
        <v>4.0</v>
      </c>
      <c r="N43" s="27">
        <v>2.0</v>
      </c>
      <c r="O43" s="27">
        <v>6.0</v>
      </c>
      <c r="P43" s="27">
        <v>4.0</v>
      </c>
      <c r="Q43" s="27">
        <v>1.0</v>
      </c>
      <c r="R43" s="27">
        <v>4.0</v>
      </c>
      <c r="S43" s="27">
        <v>0.0</v>
      </c>
      <c r="T43" s="27">
        <v>3.0</v>
      </c>
      <c r="U43" s="101">
        <f t="shared" ref="U43:W43" si="40">(C43+F43+I43+L43+O43+R43)</f>
        <v>28</v>
      </c>
      <c r="V43" s="101">
        <f t="shared" si="40"/>
        <v>20</v>
      </c>
      <c r="W43" s="101">
        <f t="shared" si="40"/>
        <v>9</v>
      </c>
      <c r="X43" s="23">
        <f t="shared" si="3"/>
        <v>100</v>
      </c>
      <c r="Y43" s="23">
        <f t="shared" si="4"/>
        <v>100</v>
      </c>
      <c r="Z43" s="23">
        <f t="shared" si="5"/>
        <v>90</v>
      </c>
    </row>
    <row r="44" ht="14.25" customHeight="1">
      <c r="A44" s="24">
        <v>36.0</v>
      </c>
      <c r="B44" s="25" t="s">
        <v>53</v>
      </c>
      <c r="C44" s="37">
        <v>4.0</v>
      </c>
      <c r="D44" s="37">
        <v>3.0</v>
      </c>
      <c r="E44" s="37">
        <v>1.0</v>
      </c>
      <c r="F44" s="27">
        <v>7.0</v>
      </c>
      <c r="G44" s="27">
        <v>3.0</v>
      </c>
      <c r="H44" s="27">
        <v>1.0</v>
      </c>
      <c r="I44" s="27">
        <v>3.0</v>
      </c>
      <c r="J44" s="27">
        <v>5.0</v>
      </c>
      <c r="K44" s="27">
        <v>1.0</v>
      </c>
      <c r="L44" s="27">
        <v>3.0</v>
      </c>
      <c r="M44" s="27">
        <v>4.0</v>
      </c>
      <c r="N44" s="27">
        <v>2.0</v>
      </c>
      <c r="O44" s="27">
        <v>6.0</v>
      </c>
      <c r="P44" s="27">
        <v>3.0</v>
      </c>
      <c r="Q44" s="27">
        <v>1.0</v>
      </c>
      <c r="R44" s="27">
        <v>4.0</v>
      </c>
      <c r="S44" s="27">
        <v>0.0</v>
      </c>
      <c r="T44" s="27">
        <v>3.0</v>
      </c>
      <c r="U44" s="101">
        <f t="shared" ref="U44:W44" si="41">(C44+F44+I44+L44+O44+R44)</f>
        <v>27</v>
      </c>
      <c r="V44" s="101">
        <f t="shared" si="41"/>
        <v>18</v>
      </c>
      <c r="W44" s="101">
        <f t="shared" si="41"/>
        <v>9</v>
      </c>
      <c r="X44" s="23">
        <f t="shared" si="3"/>
        <v>96.42857143</v>
      </c>
      <c r="Y44" s="23">
        <f t="shared" si="4"/>
        <v>90</v>
      </c>
      <c r="Z44" s="23">
        <f t="shared" si="5"/>
        <v>90</v>
      </c>
    </row>
    <row r="45" ht="14.25" customHeight="1">
      <c r="A45" s="24">
        <v>37.0</v>
      </c>
      <c r="B45" s="25" t="s">
        <v>54</v>
      </c>
      <c r="C45" s="47">
        <v>4.0</v>
      </c>
      <c r="D45" s="47">
        <v>3.0</v>
      </c>
      <c r="E45" s="47">
        <v>1.0</v>
      </c>
      <c r="F45" s="48">
        <v>6.0</v>
      </c>
      <c r="G45" s="48">
        <v>3.0</v>
      </c>
      <c r="H45" s="49">
        <v>1.0</v>
      </c>
      <c r="I45" s="49">
        <v>3.0</v>
      </c>
      <c r="J45" s="49">
        <v>3.0</v>
      </c>
      <c r="K45" s="49">
        <v>1.0</v>
      </c>
      <c r="L45" s="49">
        <v>3.0</v>
      </c>
      <c r="M45" s="49">
        <v>4.0</v>
      </c>
      <c r="N45" s="49">
        <v>2.0</v>
      </c>
      <c r="O45" s="49">
        <v>6.0</v>
      </c>
      <c r="P45" s="49">
        <v>4.0</v>
      </c>
      <c r="Q45" s="49">
        <v>1.0</v>
      </c>
      <c r="R45" s="49">
        <v>4.0</v>
      </c>
      <c r="S45" s="27">
        <v>0.0</v>
      </c>
      <c r="T45" s="49">
        <v>3.0</v>
      </c>
      <c r="U45" s="101">
        <f t="shared" ref="U45:W45" si="42">(C45+F45+I45+L45+O45+R45)</f>
        <v>26</v>
      </c>
      <c r="V45" s="101">
        <f t="shared" si="42"/>
        <v>17</v>
      </c>
      <c r="W45" s="101">
        <f t="shared" si="42"/>
        <v>9</v>
      </c>
      <c r="X45" s="23">
        <f t="shared" si="3"/>
        <v>92.85714286</v>
      </c>
      <c r="Y45" s="23">
        <f t="shared" si="4"/>
        <v>85</v>
      </c>
      <c r="Z45" s="23">
        <f t="shared" si="5"/>
        <v>90</v>
      </c>
    </row>
    <row r="46" ht="14.25" customHeight="1">
      <c r="A46" s="24">
        <v>38.0</v>
      </c>
      <c r="B46" s="25" t="s">
        <v>55</v>
      </c>
      <c r="C46" s="27">
        <v>4.0</v>
      </c>
      <c r="D46" s="27">
        <v>3.0</v>
      </c>
      <c r="E46" s="27">
        <v>0.0</v>
      </c>
      <c r="F46" s="27">
        <v>7.0</v>
      </c>
      <c r="G46" s="27">
        <v>3.0</v>
      </c>
      <c r="H46" s="27">
        <v>2.0</v>
      </c>
      <c r="I46" s="27">
        <v>3.0</v>
      </c>
      <c r="J46" s="27">
        <v>3.0</v>
      </c>
      <c r="K46" s="27">
        <v>1.0</v>
      </c>
      <c r="L46" s="27">
        <v>3.0</v>
      </c>
      <c r="M46" s="27">
        <v>2.0</v>
      </c>
      <c r="N46" s="27">
        <v>2.0</v>
      </c>
      <c r="O46" s="27">
        <v>5.0</v>
      </c>
      <c r="P46" s="27">
        <v>3.0</v>
      </c>
      <c r="Q46" s="27">
        <v>1.0</v>
      </c>
      <c r="R46" s="27">
        <v>4.0</v>
      </c>
      <c r="S46" s="27">
        <v>0.0</v>
      </c>
      <c r="T46" s="27">
        <v>3.0</v>
      </c>
      <c r="U46" s="101">
        <f t="shared" ref="U46:W46" si="43">(C46+F46+I46+L46+O46+R46)</f>
        <v>26</v>
      </c>
      <c r="V46" s="101">
        <f t="shared" si="43"/>
        <v>14</v>
      </c>
      <c r="W46" s="101">
        <f t="shared" si="43"/>
        <v>9</v>
      </c>
      <c r="X46" s="23">
        <f t="shared" si="3"/>
        <v>92.85714286</v>
      </c>
      <c r="Y46" s="23">
        <f t="shared" si="4"/>
        <v>70</v>
      </c>
      <c r="Z46" s="23">
        <f t="shared" si="5"/>
        <v>90</v>
      </c>
    </row>
    <row r="47" ht="14.25" customHeight="1">
      <c r="A47" s="24">
        <v>39.0</v>
      </c>
      <c r="B47" s="25" t="s">
        <v>56</v>
      </c>
      <c r="C47" s="27">
        <v>4.0</v>
      </c>
      <c r="D47" s="27">
        <v>4.0</v>
      </c>
      <c r="E47" s="27">
        <v>1.0</v>
      </c>
      <c r="F47" s="27">
        <v>6.0</v>
      </c>
      <c r="G47" s="27">
        <v>2.0</v>
      </c>
      <c r="H47" s="27">
        <v>2.0</v>
      </c>
      <c r="I47" s="27">
        <v>3.0</v>
      </c>
      <c r="J47" s="27">
        <v>5.0</v>
      </c>
      <c r="K47" s="27">
        <v>1.0</v>
      </c>
      <c r="L47" s="27">
        <v>2.0</v>
      </c>
      <c r="M47" s="27">
        <v>4.0</v>
      </c>
      <c r="N47" s="27">
        <v>2.0</v>
      </c>
      <c r="O47" s="27">
        <v>6.0</v>
      </c>
      <c r="P47" s="27">
        <v>4.0</v>
      </c>
      <c r="Q47" s="27">
        <v>1.0</v>
      </c>
      <c r="R47" s="27">
        <v>4.0</v>
      </c>
      <c r="S47" s="27">
        <v>0.0</v>
      </c>
      <c r="T47" s="27">
        <v>3.0</v>
      </c>
      <c r="U47" s="101">
        <f t="shared" ref="U47:W47" si="44">(C47+F47+I47+L47+O47+R47)</f>
        <v>25</v>
      </c>
      <c r="V47" s="101">
        <f t="shared" si="44"/>
        <v>19</v>
      </c>
      <c r="W47" s="101">
        <f t="shared" si="44"/>
        <v>10</v>
      </c>
      <c r="X47" s="23">
        <f t="shared" si="3"/>
        <v>89.28571429</v>
      </c>
      <c r="Y47" s="23">
        <f t="shared" si="4"/>
        <v>95</v>
      </c>
      <c r="Z47" s="23">
        <f t="shared" si="5"/>
        <v>100</v>
      </c>
    </row>
    <row r="48" ht="14.25" customHeight="1">
      <c r="A48" s="24">
        <v>40.0</v>
      </c>
      <c r="B48" s="25" t="s">
        <v>57</v>
      </c>
      <c r="C48" s="27">
        <v>4.0</v>
      </c>
      <c r="D48" s="27">
        <v>3.0</v>
      </c>
      <c r="E48" s="27">
        <v>1.0</v>
      </c>
      <c r="F48" s="27">
        <v>7.0</v>
      </c>
      <c r="G48" s="27">
        <v>2.0</v>
      </c>
      <c r="H48" s="27">
        <v>1.0</v>
      </c>
      <c r="I48" s="27">
        <v>3.0</v>
      </c>
      <c r="J48" s="27">
        <v>5.0</v>
      </c>
      <c r="K48" s="27">
        <v>0.0</v>
      </c>
      <c r="L48" s="27">
        <v>3.0</v>
      </c>
      <c r="M48" s="27">
        <v>4.0</v>
      </c>
      <c r="N48" s="27">
        <v>2.0</v>
      </c>
      <c r="O48" s="27">
        <v>6.0</v>
      </c>
      <c r="P48" s="27">
        <v>3.0</v>
      </c>
      <c r="Q48" s="27">
        <v>1.0</v>
      </c>
      <c r="R48" s="27">
        <v>4.0</v>
      </c>
      <c r="S48" s="27">
        <v>0.0</v>
      </c>
      <c r="T48" s="27">
        <v>3.0</v>
      </c>
      <c r="U48" s="101">
        <f t="shared" ref="U48:W48" si="45">(C48+F48+I48+L48+O48+R48)</f>
        <v>27</v>
      </c>
      <c r="V48" s="101">
        <f t="shared" si="45"/>
        <v>17</v>
      </c>
      <c r="W48" s="101">
        <f t="shared" si="45"/>
        <v>8</v>
      </c>
      <c r="X48" s="23">
        <f t="shared" si="3"/>
        <v>96.42857143</v>
      </c>
      <c r="Y48" s="23">
        <f t="shared" si="4"/>
        <v>85</v>
      </c>
      <c r="Z48" s="23">
        <f t="shared" si="5"/>
        <v>80</v>
      </c>
    </row>
    <row r="49" ht="14.25" customHeight="1">
      <c r="A49" s="24">
        <v>41.0</v>
      </c>
      <c r="B49" s="25" t="s">
        <v>58</v>
      </c>
      <c r="C49" s="27">
        <v>5.0</v>
      </c>
      <c r="D49" s="27">
        <v>3.0</v>
      </c>
      <c r="E49" s="27">
        <v>1.0</v>
      </c>
      <c r="F49" s="27">
        <v>6.0</v>
      </c>
      <c r="G49" s="27">
        <v>3.0</v>
      </c>
      <c r="H49" s="27">
        <v>2.0</v>
      </c>
      <c r="I49" s="27">
        <v>2.0</v>
      </c>
      <c r="J49" s="27">
        <v>2.0</v>
      </c>
      <c r="K49" s="27">
        <v>0.0</v>
      </c>
      <c r="L49" s="27">
        <v>3.0</v>
      </c>
      <c r="M49" s="27">
        <v>4.0</v>
      </c>
      <c r="N49" s="27">
        <v>1.0</v>
      </c>
      <c r="O49" s="27">
        <v>4.0</v>
      </c>
      <c r="P49" s="27">
        <v>4.0</v>
      </c>
      <c r="Q49" s="27">
        <v>1.0</v>
      </c>
      <c r="R49" s="27">
        <v>2.0</v>
      </c>
      <c r="S49" s="27">
        <v>0.0</v>
      </c>
      <c r="T49" s="27">
        <v>2.0</v>
      </c>
      <c r="U49" s="101">
        <f t="shared" ref="U49:W49" si="46">(C49+F49+I49+L49+O49+R49)</f>
        <v>22</v>
      </c>
      <c r="V49" s="101">
        <f t="shared" si="46"/>
        <v>16</v>
      </c>
      <c r="W49" s="101">
        <f t="shared" si="46"/>
        <v>7</v>
      </c>
      <c r="X49" s="23">
        <f t="shared" si="3"/>
        <v>78.57142857</v>
      </c>
      <c r="Y49" s="23">
        <f t="shared" si="4"/>
        <v>80</v>
      </c>
      <c r="Z49" s="23">
        <f t="shared" si="5"/>
        <v>70</v>
      </c>
    </row>
    <row r="50" ht="14.25" customHeight="1">
      <c r="A50" s="24">
        <v>42.0</v>
      </c>
      <c r="B50" s="25" t="s">
        <v>59</v>
      </c>
      <c r="C50" s="27">
        <v>3.0</v>
      </c>
      <c r="D50" s="27">
        <v>3.0</v>
      </c>
      <c r="E50" s="27">
        <v>0.0</v>
      </c>
      <c r="F50" s="27">
        <v>7.0</v>
      </c>
      <c r="G50" s="27">
        <v>2.0</v>
      </c>
      <c r="H50" s="27">
        <v>2.0</v>
      </c>
      <c r="I50" s="27">
        <v>3.0</v>
      </c>
      <c r="J50" s="27">
        <v>5.0</v>
      </c>
      <c r="K50" s="27">
        <v>0.0</v>
      </c>
      <c r="L50" s="27">
        <v>3.0</v>
      </c>
      <c r="M50" s="27">
        <v>2.0</v>
      </c>
      <c r="N50" s="27">
        <v>2.0</v>
      </c>
      <c r="O50" s="27">
        <v>5.0</v>
      </c>
      <c r="P50" s="27">
        <v>3.0</v>
      </c>
      <c r="Q50" s="27">
        <v>1.0</v>
      </c>
      <c r="R50" s="27">
        <v>4.0</v>
      </c>
      <c r="S50" s="27">
        <v>0.0</v>
      </c>
      <c r="T50" s="27">
        <v>3.0</v>
      </c>
      <c r="U50" s="101">
        <f t="shared" ref="U50:W50" si="47">(C50+F50+I50+L50+O50+R50)</f>
        <v>25</v>
      </c>
      <c r="V50" s="101">
        <f t="shared" si="47"/>
        <v>15</v>
      </c>
      <c r="W50" s="101">
        <f t="shared" si="47"/>
        <v>8</v>
      </c>
      <c r="X50" s="23">
        <f t="shared" si="3"/>
        <v>89.28571429</v>
      </c>
      <c r="Y50" s="23">
        <f t="shared" si="4"/>
        <v>75</v>
      </c>
      <c r="Z50" s="23">
        <f t="shared" si="5"/>
        <v>80</v>
      </c>
    </row>
    <row r="51" ht="14.25" customHeight="1">
      <c r="A51" s="24">
        <v>43.0</v>
      </c>
      <c r="B51" s="25" t="s">
        <v>60</v>
      </c>
      <c r="C51" s="27">
        <v>4.0</v>
      </c>
      <c r="D51" s="27">
        <v>3.0</v>
      </c>
      <c r="E51" s="27">
        <v>1.0</v>
      </c>
      <c r="F51" s="27">
        <v>6.0</v>
      </c>
      <c r="G51" s="27">
        <v>3.0</v>
      </c>
      <c r="H51" s="27">
        <v>2.0</v>
      </c>
      <c r="I51" s="27">
        <v>3.0</v>
      </c>
      <c r="J51" s="27">
        <v>5.0</v>
      </c>
      <c r="K51" s="27">
        <v>0.0</v>
      </c>
      <c r="L51" s="27">
        <v>2.0</v>
      </c>
      <c r="M51" s="27">
        <v>4.0</v>
      </c>
      <c r="N51" s="27">
        <v>2.0</v>
      </c>
      <c r="O51" s="27">
        <v>5.0</v>
      </c>
      <c r="P51" s="27">
        <v>2.0</v>
      </c>
      <c r="Q51" s="27">
        <v>1.0</v>
      </c>
      <c r="R51" s="27">
        <v>4.0</v>
      </c>
      <c r="S51" s="27">
        <v>0.0</v>
      </c>
      <c r="T51" s="27">
        <v>3.0</v>
      </c>
      <c r="U51" s="101">
        <f t="shared" ref="U51:W51" si="48">(C51+F51+I51+L51+O51+R51)</f>
        <v>24</v>
      </c>
      <c r="V51" s="101">
        <f t="shared" si="48"/>
        <v>17</v>
      </c>
      <c r="W51" s="101">
        <f t="shared" si="48"/>
        <v>9</v>
      </c>
      <c r="X51" s="23">
        <f t="shared" si="3"/>
        <v>85.71428571</v>
      </c>
      <c r="Y51" s="23">
        <f t="shared" si="4"/>
        <v>85</v>
      </c>
      <c r="Z51" s="23">
        <f t="shared" si="5"/>
        <v>90</v>
      </c>
    </row>
    <row r="52" ht="14.25" customHeight="1">
      <c r="A52" s="24">
        <v>44.0</v>
      </c>
      <c r="B52" s="25" t="s">
        <v>61</v>
      </c>
      <c r="C52" s="27">
        <v>5.0</v>
      </c>
      <c r="D52" s="27">
        <v>4.0</v>
      </c>
      <c r="E52" s="27">
        <v>1.0</v>
      </c>
      <c r="F52" s="27">
        <v>7.0</v>
      </c>
      <c r="G52" s="27">
        <v>2.0</v>
      </c>
      <c r="H52" s="27">
        <v>2.0</v>
      </c>
      <c r="I52" s="27">
        <v>3.0</v>
      </c>
      <c r="J52" s="27">
        <v>5.0</v>
      </c>
      <c r="K52" s="27">
        <v>0.0</v>
      </c>
      <c r="L52" s="27">
        <v>3.0</v>
      </c>
      <c r="M52" s="27">
        <v>4.0</v>
      </c>
      <c r="N52" s="27">
        <v>2.0</v>
      </c>
      <c r="O52" s="27">
        <v>6.0</v>
      </c>
      <c r="P52" s="27">
        <v>4.0</v>
      </c>
      <c r="Q52" s="27">
        <v>1.0</v>
      </c>
      <c r="R52" s="27">
        <v>4.0</v>
      </c>
      <c r="S52" s="27">
        <v>0.0</v>
      </c>
      <c r="T52" s="27">
        <v>3.0</v>
      </c>
      <c r="U52" s="101">
        <f t="shared" ref="U52:W52" si="49">(C52+F52+I52+L52+O52+R52)</f>
        <v>28</v>
      </c>
      <c r="V52" s="101">
        <f t="shared" si="49"/>
        <v>19</v>
      </c>
      <c r="W52" s="101">
        <f t="shared" si="49"/>
        <v>9</v>
      </c>
      <c r="X52" s="23">
        <f t="shared" si="3"/>
        <v>100</v>
      </c>
      <c r="Y52" s="23">
        <f t="shared" si="4"/>
        <v>95</v>
      </c>
      <c r="Z52" s="23">
        <f t="shared" si="5"/>
        <v>90</v>
      </c>
    </row>
    <row r="53" ht="14.25" customHeight="1">
      <c r="A53" s="24">
        <v>45.0</v>
      </c>
      <c r="B53" s="25" t="s">
        <v>62</v>
      </c>
      <c r="C53" s="27">
        <v>4.0</v>
      </c>
      <c r="D53" s="27">
        <v>3.0</v>
      </c>
      <c r="E53" s="27">
        <v>1.0</v>
      </c>
      <c r="F53" s="27">
        <v>7.0</v>
      </c>
      <c r="G53" s="27">
        <v>3.0</v>
      </c>
      <c r="H53" s="27">
        <v>2.0</v>
      </c>
      <c r="I53" s="27">
        <v>3.0</v>
      </c>
      <c r="J53" s="27">
        <v>5.0</v>
      </c>
      <c r="K53" s="27">
        <v>0.0</v>
      </c>
      <c r="L53" s="27">
        <v>3.0</v>
      </c>
      <c r="M53" s="27">
        <v>4.0</v>
      </c>
      <c r="N53" s="27">
        <v>2.0</v>
      </c>
      <c r="O53" s="27">
        <v>6.0</v>
      </c>
      <c r="P53" s="27">
        <v>3.0</v>
      </c>
      <c r="Q53" s="27">
        <v>1.0</v>
      </c>
      <c r="R53" s="27">
        <v>4.0</v>
      </c>
      <c r="S53" s="27">
        <v>0.0</v>
      </c>
      <c r="T53" s="27">
        <v>3.0</v>
      </c>
      <c r="U53" s="101">
        <f t="shared" ref="U53:W53" si="50">(C53+F53+I53+L53+O53+R53)</f>
        <v>27</v>
      </c>
      <c r="V53" s="101">
        <f t="shared" si="50"/>
        <v>18</v>
      </c>
      <c r="W53" s="101">
        <f t="shared" si="50"/>
        <v>9</v>
      </c>
      <c r="X53" s="23">
        <f t="shared" si="3"/>
        <v>96.42857143</v>
      </c>
      <c r="Y53" s="23">
        <f t="shared" si="4"/>
        <v>90</v>
      </c>
      <c r="Z53" s="23">
        <f t="shared" si="5"/>
        <v>90</v>
      </c>
    </row>
    <row r="54" ht="14.25" customHeight="1">
      <c r="A54" s="24">
        <v>46.0</v>
      </c>
      <c r="B54" s="25" t="s">
        <v>63</v>
      </c>
      <c r="C54" s="27">
        <v>5.0</v>
      </c>
      <c r="D54" s="27">
        <v>4.0</v>
      </c>
      <c r="E54" s="27">
        <v>0.0</v>
      </c>
      <c r="F54" s="27">
        <v>7.0</v>
      </c>
      <c r="G54" s="27">
        <v>3.0</v>
      </c>
      <c r="H54" s="27">
        <v>2.0</v>
      </c>
      <c r="I54" s="27">
        <v>3.0</v>
      </c>
      <c r="J54" s="27">
        <v>5.0</v>
      </c>
      <c r="K54" s="27">
        <v>1.0</v>
      </c>
      <c r="L54" s="27">
        <v>3.0</v>
      </c>
      <c r="M54" s="27">
        <v>4.0</v>
      </c>
      <c r="N54" s="27">
        <v>2.0</v>
      </c>
      <c r="O54" s="27">
        <v>6.0</v>
      </c>
      <c r="P54" s="27">
        <v>4.0</v>
      </c>
      <c r="Q54" s="27">
        <v>1.0</v>
      </c>
      <c r="R54" s="27">
        <v>4.0</v>
      </c>
      <c r="S54" s="27">
        <v>0.0</v>
      </c>
      <c r="T54" s="27">
        <v>3.0</v>
      </c>
      <c r="U54" s="101">
        <f t="shared" ref="U54:W54" si="51">(C54+F54+I54+L54+O54+R54)</f>
        <v>28</v>
      </c>
      <c r="V54" s="101">
        <f t="shared" si="51"/>
        <v>20</v>
      </c>
      <c r="W54" s="101">
        <f t="shared" si="51"/>
        <v>9</v>
      </c>
      <c r="X54" s="23">
        <f t="shared" si="3"/>
        <v>100</v>
      </c>
      <c r="Y54" s="23">
        <f t="shared" si="4"/>
        <v>100</v>
      </c>
      <c r="Z54" s="23">
        <f t="shared" si="5"/>
        <v>90</v>
      </c>
    </row>
    <row r="55" ht="14.25" customHeight="1">
      <c r="A55" s="24">
        <v>47.0</v>
      </c>
      <c r="B55" s="25" t="s">
        <v>64</v>
      </c>
      <c r="C55" s="27">
        <v>4.0</v>
      </c>
      <c r="D55" s="27">
        <v>3.0</v>
      </c>
      <c r="E55" s="27">
        <v>1.0</v>
      </c>
      <c r="F55" s="27">
        <v>7.0</v>
      </c>
      <c r="G55" s="27">
        <v>3.0</v>
      </c>
      <c r="H55" s="27">
        <v>2.0</v>
      </c>
      <c r="I55" s="27">
        <v>2.0</v>
      </c>
      <c r="J55" s="27">
        <v>5.0</v>
      </c>
      <c r="K55" s="27">
        <v>1.0</v>
      </c>
      <c r="L55" s="27">
        <v>3.0</v>
      </c>
      <c r="M55" s="27">
        <v>4.0</v>
      </c>
      <c r="N55" s="27">
        <v>1.0</v>
      </c>
      <c r="O55" s="27">
        <v>4.0</v>
      </c>
      <c r="P55" s="27">
        <v>3.0</v>
      </c>
      <c r="Q55" s="27">
        <v>1.0</v>
      </c>
      <c r="R55" s="27">
        <v>3.0</v>
      </c>
      <c r="S55" s="27">
        <v>0.0</v>
      </c>
      <c r="T55" s="27">
        <v>3.0</v>
      </c>
      <c r="U55" s="101">
        <f t="shared" ref="U55:W55" si="52">(C55+F55+I55+L55+O55+R55)</f>
        <v>23</v>
      </c>
      <c r="V55" s="101">
        <f t="shared" si="52"/>
        <v>18</v>
      </c>
      <c r="W55" s="101">
        <f t="shared" si="52"/>
        <v>9</v>
      </c>
      <c r="X55" s="23">
        <f t="shared" si="3"/>
        <v>82.14285714</v>
      </c>
      <c r="Y55" s="23">
        <f t="shared" si="4"/>
        <v>90</v>
      </c>
      <c r="Z55" s="23">
        <f t="shared" si="5"/>
        <v>90</v>
      </c>
    </row>
    <row r="56" ht="14.25" customHeight="1">
      <c r="A56" s="24">
        <v>48.0</v>
      </c>
      <c r="B56" s="25" t="s">
        <v>65</v>
      </c>
      <c r="C56" s="27">
        <v>4.0</v>
      </c>
      <c r="D56" s="27">
        <v>3.0</v>
      </c>
      <c r="E56" s="27">
        <v>1.0</v>
      </c>
      <c r="F56" s="27">
        <v>7.0</v>
      </c>
      <c r="G56" s="27">
        <v>2.0</v>
      </c>
      <c r="H56" s="27">
        <v>1.0</v>
      </c>
      <c r="I56" s="27">
        <v>3.0</v>
      </c>
      <c r="J56" s="27">
        <v>5.0</v>
      </c>
      <c r="K56" s="27">
        <v>0.0</v>
      </c>
      <c r="L56" s="27">
        <v>3.0</v>
      </c>
      <c r="M56" s="27">
        <v>4.0</v>
      </c>
      <c r="N56" s="27">
        <v>2.0</v>
      </c>
      <c r="O56" s="27">
        <v>5.0</v>
      </c>
      <c r="P56" s="27">
        <v>4.0</v>
      </c>
      <c r="Q56" s="27">
        <v>0.0</v>
      </c>
      <c r="R56" s="27">
        <v>4.0</v>
      </c>
      <c r="S56" s="27">
        <v>0.0</v>
      </c>
      <c r="T56" s="27">
        <v>3.0</v>
      </c>
      <c r="U56" s="101">
        <f t="shared" ref="U56:W56" si="53">(C56+F56+I56+L56+O56+R56)</f>
        <v>26</v>
      </c>
      <c r="V56" s="101">
        <f t="shared" si="53"/>
        <v>18</v>
      </c>
      <c r="W56" s="101">
        <f t="shared" si="53"/>
        <v>7</v>
      </c>
      <c r="X56" s="23">
        <f t="shared" si="3"/>
        <v>92.85714286</v>
      </c>
      <c r="Y56" s="23">
        <f t="shared" si="4"/>
        <v>90</v>
      </c>
      <c r="Z56" s="23">
        <f t="shared" si="5"/>
        <v>70</v>
      </c>
    </row>
    <row r="57" ht="14.25" customHeight="1">
      <c r="A57" s="24">
        <v>49.0</v>
      </c>
      <c r="B57" s="25" t="s">
        <v>66</v>
      </c>
      <c r="C57" s="27">
        <v>4.0</v>
      </c>
      <c r="D57" s="27">
        <v>3.0</v>
      </c>
      <c r="E57" s="27">
        <v>1.0</v>
      </c>
      <c r="F57" s="27">
        <v>5.0</v>
      </c>
      <c r="G57" s="27">
        <v>2.0</v>
      </c>
      <c r="H57" s="27">
        <v>2.0</v>
      </c>
      <c r="I57" s="27">
        <v>3.0</v>
      </c>
      <c r="J57" s="27">
        <v>2.0</v>
      </c>
      <c r="K57" s="27">
        <v>1.0</v>
      </c>
      <c r="L57" s="27">
        <v>3.0</v>
      </c>
      <c r="M57" s="27">
        <v>2.0</v>
      </c>
      <c r="N57" s="27">
        <v>2.0</v>
      </c>
      <c r="O57" s="27">
        <v>5.0</v>
      </c>
      <c r="P57" s="27">
        <v>3.0</v>
      </c>
      <c r="Q57" s="27">
        <v>0.0</v>
      </c>
      <c r="R57" s="27">
        <v>3.0</v>
      </c>
      <c r="S57" s="27">
        <v>0.0</v>
      </c>
      <c r="T57" s="27">
        <v>2.0</v>
      </c>
      <c r="U57" s="101">
        <f t="shared" ref="U57:W57" si="54">(C57+F57+I57+L57+O57+R57)</f>
        <v>23</v>
      </c>
      <c r="V57" s="101">
        <f t="shared" si="54"/>
        <v>12</v>
      </c>
      <c r="W57" s="101">
        <f t="shared" si="54"/>
        <v>8</v>
      </c>
      <c r="X57" s="23">
        <f t="shared" si="3"/>
        <v>82.14285714</v>
      </c>
      <c r="Y57" s="23">
        <f t="shared" si="4"/>
        <v>60</v>
      </c>
      <c r="Z57" s="23">
        <f t="shared" si="5"/>
        <v>80</v>
      </c>
    </row>
    <row r="58" ht="14.25" customHeight="1">
      <c r="A58" s="24">
        <v>50.0</v>
      </c>
      <c r="B58" s="25" t="s">
        <v>67</v>
      </c>
      <c r="C58" s="27">
        <v>4.0</v>
      </c>
      <c r="D58" s="27">
        <v>3.0</v>
      </c>
      <c r="E58" s="27">
        <v>1.0</v>
      </c>
      <c r="F58" s="27">
        <v>6.0</v>
      </c>
      <c r="G58" s="27">
        <v>2.0</v>
      </c>
      <c r="H58" s="27">
        <v>1.0</v>
      </c>
      <c r="I58" s="27">
        <v>3.0</v>
      </c>
      <c r="J58" s="27">
        <v>5.0</v>
      </c>
      <c r="K58" s="27">
        <v>1.0</v>
      </c>
      <c r="L58" s="27">
        <v>2.0</v>
      </c>
      <c r="M58" s="27">
        <v>4.0</v>
      </c>
      <c r="N58" s="27">
        <v>2.0</v>
      </c>
      <c r="O58" s="27">
        <v>5.0</v>
      </c>
      <c r="P58" s="27">
        <v>4.0</v>
      </c>
      <c r="Q58" s="27">
        <v>0.0</v>
      </c>
      <c r="R58" s="27">
        <v>4.0</v>
      </c>
      <c r="S58" s="27">
        <v>0.0</v>
      </c>
      <c r="T58" s="27">
        <v>3.0</v>
      </c>
      <c r="U58" s="101">
        <f t="shared" ref="U58:W58" si="55">(C58+F58+I58+L58+O58+R58)</f>
        <v>24</v>
      </c>
      <c r="V58" s="101">
        <f t="shared" si="55"/>
        <v>18</v>
      </c>
      <c r="W58" s="101">
        <f t="shared" si="55"/>
        <v>8</v>
      </c>
      <c r="X58" s="23">
        <f t="shared" si="3"/>
        <v>85.71428571</v>
      </c>
      <c r="Y58" s="23">
        <f t="shared" si="4"/>
        <v>90</v>
      </c>
      <c r="Z58" s="23">
        <f t="shared" si="5"/>
        <v>80</v>
      </c>
    </row>
    <row r="59" ht="14.25" customHeight="1">
      <c r="A59" s="24">
        <v>51.0</v>
      </c>
      <c r="B59" s="25" t="s">
        <v>68</v>
      </c>
      <c r="C59" s="27">
        <v>2.0</v>
      </c>
      <c r="D59" s="27">
        <v>1.0</v>
      </c>
      <c r="E59" s="27">
        <v>0.0</v>
      </c>
      <c r="F59" s="27">
        <v>4.0</v>
      </c>
      <c r="G59" s="27">
        <v>3.0</v>
      </c>
      <c r="H59" s="27">
        <v>2.0</v>
      </c>
      <c r="I59" s="27">
        <v>2.0</v>
      </c>
      <c r="J59" s="27">
        <v>2.0</v>
      </c>
      <c r="K59" s="27">
        <v>1.0</v>
      </c>
      <c r="L59" s="27">
        <v>2.0</v>
      </c>
      <c r="M59" s="27">
        <v>2.0</v>
      </c>
      <c r="N59" s="27">
        <v>1.0</v>
      </c>
      <c r="O59" s="27">
        <v>4.0</v>
      </c>
      <c r="P59" s="27">
        <v>3.0</v>
      </c>
      <c r="Q59" s="27">
        <v>0.0</v>
      </c>
      <c r="R59" s="27">
        <v>2.0</v>
      </c>
      <c r="S59" s="27">
        <v>0.0</v>
      </c>
      <c r="T59" s="27">
        <v>2.0</v>
      </c>
      <c r="U59" s="101">
        <f t="shared" ref="U59:W59" si="56">(C59+F59+I59+L59+O59+R59)</f>
        <v>16</v>
      </c>
      <c r="V59" s="101">
        <f t="shared" si="56"/>
        <v>11</v>
      </c>
      <c r="W59" s="101">
        <f t="shared" si="56"/>
        <v>6</v>
      </c>
      <c r="X59" s="23">
        <f t="shared" si="3"/>
        <v>57.14285714</v>
      </c>
      <c r="Y59" s="23">
        <f t="shared" si="4"/>
        <v>55</v>
      </c>
      <c r="Z59" s="23">
        <f t="shared" si="5"/>
        <v>60</v>
      </c>
    </row>
    <row r="60" ht="14.25" customHeight="1">
      <c r="A60" s="24">
        <v>52.0</v>
      </c>
      <c r="B60" s="25" t="s">
        <v>69</v>
      </c>
      <c r="C60" s="27">
        <v>4.0</v>
      </c>
      <c r="D60" s="27">
        <v>3.0</v>
      </c>
      <c r="E60" s="27">
        <v>1.0</v>
      </c>
      <c r="F60" s="27">
        <v>7.0</v>
      </c>
      <c r="G60" s="27">
        <v>3.0</v>
      </c>
      <c r="H60" s="27">
        <v>1.0</v>
      </c>
      <c r="I60" s="27">
        <v>3.0</v>
      </c>
      <c r="J60" s="27">
        <v>5.0</v>
      </c>
      <c r="K60" s="27">
        <v>1.0</v>
      </c>
      <c r="L60" s="27">
        <v>3.0</v>
      </c>
      <c r="M60" s="27">
        <v>2.0</v>
      </c>
      <c r="N60" s="27">
        <v>2.0</v>
      </c>
      <c r="O60" s="27">
        <v>6.0</v>
      </c>
      <c r="P60" s="27">
        <v>4.0</v>
      </c>
      <c r="Q60" s="27">
        <v>0.0</v>
      </c>
      <c r="R60" s="27">
        <v>4.0</v>
      </c>
      <c r="S60" s="27">
        <v>0.0</v>
      </c>
      <c r="T60" s="27">
        <v>3.0</v>
      </c>
      <c r="U60" s="101">
        <f t="shared" ref="U60:W60" si="57">(C60+F60+I60+L60+O60+R60)</f>
        <v>27</v>
      </c>
      <c r="V60" s="101">
        <f t="shared" si="57"/>
        <v>17</v>
      </c>
      <c r="W60" s="101">
        <f t="shared" si="57"/>
        <v>8</v>
      </c>
      <c r="X60" s="23">
        <f t="shared" si="3"/>
        <v>96.42857143</v>
      </c>
      <c r="Y60" s="23">
        <f t="shared" si="4"/>
        <v>85</v>
      </c>
      <c r="Z60" s="23">
        <f t="shared" si="5"/>
        <v>80</v>
      </c>
    </row>
    <row r="61" ht="14.25" customHeight="1">
      <c r="A61" s="24">
        <v>53.0</v>
      </c>
      <c r="B61" s="25" t="s">
        <v>70</v>
      </c>
      <c r="C61" s="27">
        <v>3.0</v>
      </c>
      <c r="D61" s="27">
        <v>3.0</v>
      </c>
      <c r="E61" s="27">
        <v>1.0</v>
      </c>
      <c r="F61" s="27">
        <v>5.0</v>
      </c>
      <c r="G61" s="27">
        <v>2.0</v>
      </c>
      <c r="H61" s="27">
        <v>1.0</v>
      </c>
      <c r="I61" s="27">
        <v>3.0</v>
      </c>
      <c r="J61" s="27">
        <v>3.0</v>
      </c>
      <c r="K61" s="27">
        <v>1.0</v>
      </c>
      <c r="L61" s="27">
        <v>2.0</v>
      </c>
      <c r="M61" s="27">
        <v>2.0</v>
      </c>
      <c r="N61" s="27">
        <v>2.0</v>
      </c>
      <c r="O61" s="27">
        <v>4.0</v>
      </c>
      <c r="P61" s="27">
        <v>3.0</v>
      </c>
      <c r="Q61" s="27">
        <v>0.0</v>
      </c>
      <c r="R61" s="27">
        <v>4.0</v>
      </c>
      <c r="S61" s="27">
        <v>0.0</v>
      </c>
      <c r="T61" s="27">
        <v>3.0</v>
      </c>
      <c r="U61" s="101">
        <f t="shared" ref="U61:W61" si="58">(C61+F61+I61+L61+O61+R61)</f>
        <v>21</v>
      </c>
      <c r="V61" s="101">
        <f t="shared" si="58"/>
        <v>13</v>
      </c>
      <c r="W61" s="101">
        <f t="shared" si="58"/>
        <v>8</v>
      </c>
      <c r="X61" s="23">
        <f t="shared" si="3"/>
        <v>75</v>
      </c>
      <c r="Y61" s="23">
        <f t="shared" si="4"/>
        <v>65</v>
      </c>
      <c r="Z61" s="23">
        <f t="shared" si="5"/>
        <v>80</v>
      </c>
    </row>
    <row r="62" ht="14.25" customHeight="1">
      <c r="A62" s="24">
        <v>54.0</v>
      </c>
      <c r="B62" s="46" t="s">
        <v>85</v>
      </c>
      <c r="C62" s="27">
        <v>2.0</v>
      </c>
      <c r="D62" s="27">
        <v>2.0</v>
      </c>
      <c r="E62" s="27">
        <v>1.0</v>
      </c>
      <c r="F62" s="27">
        <v>5.0</v>
      </c>
      <c r="G62" s="27">
        <v>2.0</v>
      </c>
      <c r="H62" s="27">
        <v>1.0</v>
      </c>
      <c r="I62" s="27">
        <v>3.0</v>
      </c>
      <c r="J62" s="27">
        <v>3.0</v>
      </c>
      <c r="K62" s="27">
        <v>0.0</v>
      </c>
      <c r="L62" s="27">
        <v>2.0</v>
      </c>
      <c r="M62" s="27">
        <v>2.0</v>
      </c>
      <c r="N62" s="27">
        <v>2.0</v>
      </c>
      <c r="O62" s="27">
        <v>2.0</v>
      </c>
      <c r="P62" s="27">
        <v>4.0</v>
      </c>
      <c r="Q62" s="27">
        <v>1.0</v>
      </c>
      <c r="R62" s="27">
        <v>4.0</v>
      </c>
      <c r="S62" s="27">
        <v>0.0</v>
      </c>
      <c r="T62" s="27">
        <v>3.0</v>
      </c>
      <c r="U62" s="101">
        <f t="shared" ref="U62:W62" si="59">(C62+F62+I62+L62+O62+R62)</f>
        <v>18</v>
      </c>
      <c r="V62" s="101">
        <f t="shared" si="59"/>
        <v>13</v>
      </c>
      <c r="W62" s="101">
        <f t="shared" si="59"/>
        <v>8</v>
      </c>
      <c r="X62" s="23">
        <f t="shared" si="3"/>
        <v>64.28571429</v>
      </c>
      <c r="Y62" s="23">
        <f t="shared" si="4"/>
        <v>65</v>
      </c>
      <c r="Z62" s="23">
        <f t="shared" si="5"/>
        <v>80</v>
      </c>
    </row>
    <row r="63" ht="14.25" customHeight="1">
      <c r="A63" s="24">
        <v>55.0</v>
      </c>
      <c r="B63" s="25" t="s">
        <v>78</v>
      </c>
      <c r="C63" s="27">
        <v>2.0</v>
      </c>
      <c r="D63" s="27">
        <v>1.0</v>
      </c>
      <c r="E63" s="27">
        <v>0.0</v>
      </c>
      <c r="F63" s="27">
        <v>4.0</v>
      </c>
      <c r="G63" s="27">
        <v>2.0</v>
      </c>
      <c r="H63" s="27">
        <v>2.0</v>
      </c>
      <c r="I63" s="27">
        <v>2.0</v>
      </c>
      <c r="J63" s="27">
        <v>2.0</v>
      </c>
      <c r="K63" s="27">
        <v>0.0</v>
      </c>
      <c r="L63" s="27">
        <v>2.0</v>
      </c>
      <c r="M63" s="27">
        <v>2.0</v>
      </c>
      <c r="N63" s="27">
        <v>2.0</v>
      </c>
      <c r="O63" s="27">
        <v>4.0</v>
      </c>
      <c r="P63" s="27">
        <v>3.0</v>
      </c>
      <c r="Q63" s="27">
        <v>1.0</v>
      </c>
      <c r="R63" s="27">
        <v>2.0</v>
      </c>
      <c r="S63" s="27">
        <v>0.0</v>
      </c>
      <c r="T63" s="27">
        <v>2.0</v>
      </c>
      <c r="U63" s="101">
        <f t="shared" ref="U63:W63" si="60">(C63+F63+I63+L63+O63+R63)</f>
        <v>16</v>
      </c>
      <c r="V63" s="101">
        <f t="shared" si="60"/>
        <v>10</v>
      </c>
      <c r="W63" s="101">
        <f t="shared" si="60"/>
        <v>7</v>
      </c>
      <c r="X63" s="23">
        <f t="shared" si="3"/>
        <v>57.14285714</v>
      </c>
      <c r="Y63" s="23">
        <f t="shared" si="4"/>
        <v>50</v>
      </c>
      <c r="Z63" s="23">
        <f t="shared" si="5"/>
        <v>70</v>
      </c>
    </row>
    <row r="64" ht="14.25" customHeight="1">
      <c r="A64" s="24">
        <v>56.0</v>
      </c>
      <c r="B64" s="25" t="s">
        <v>73</v>
      </c>
      <c r="C64" s="27">
        <v>5.0</v>
      </c>
      <c r="D64" s="27">
        <v>4.0</v>
      </c>
      <c r="E64" s="27">
        <v>0.0</v>
      </c>
      <c r="F64" s="27">
        <v>7.0</v>
      </c>
      <c r="G64" s="27">
        <v>2.0</v>
      </c>
      <c r="H64" s="27">
        <v>2.0</v>
      </c>
      <c r="I64" s="27">
        <v>3.0</v>
      </c>
      <c r="J64" s="27">
        <v>5.0</v>
      </c>
      <c r="K64" s="27">
        <v>1.0</v>
      </c>
      <c r="L64" s="27">
        <v>3.0</v>
      </c>
      <c r="M64" s="27">
        <v>4.0</v>
      </c>
      <c r="N64" s="27">
        <v>2.0</v>
      </c>
      <c r="O64" s="27">
        <v>6.0</v>
      </c>
      <c r="P64" s="27">
        <v>4.0</v>
      </c>
      <c r="Q64" s="27">
        <v>1.0</v>
      </c>
      <c r="R64" s="27">
        <v>4.0</v>
      </c>
      <c r="S64" s="27">
        <v>0.0</v>
      </c>
      <c r="T64" s="27">
        <v>3.0</v>
      </c>
      <c r="U64" s="101">
        <f t="shared" ref="U64:W64" si="61">(C64+F64+I64+L64+O64+R64)</f>
        <v>28</v>
      </c>
      <c r="V64" s="101">
        <f t="shared" si="61"/>
        <v>19</v>
      </c>
      <c r="W64" s="101">
        <f t="shared" si="61"/>
        <v>9</v>
      </c>
      <c r="X64" s="23">
        <f t="shared" si="3"/>
        <v>100</v>
      </c>
      <c r="Y64" s="23">
        <f t="shared" si="4"/>
        <v>95</v>
      </c>
      <c r="Z64" s="23">
        <f t="shared" si="5"/>
        <v>90</v>
      </c>
    </row>
    <row r="65" ht="14.25" customHeight="1">
      <c r="A65" s="24">
        <v>57.0</v>
      </c>
      <c r="B65" s="25" t="s">
        <v>74</v>
      </c>
      <c r="C65" s="27">
        <v>3.0</v>
      </c>
      <c r="D65" s="27">
        <v>1.0</v>
      </c>
      <c r="E65" s="27">
        <v>0.0</v>
      </c>
      <c r="F65" s="27">
        <v>4.0</v>
      </c>
      <c r="G65" s="27">
        <v>3.0</v>
      </c>
      <c r="H65" s="27">
        <v>0.0</v>
      </c>
      <c r="I65" s="27">
        <v>2.0</v>
      </c>
      <c r="J65" s="27">
        <v>2.0</v>
      </c>
      <c r="K65" s="27">
        <v>0.0</v>
      </c>
      <c r="L65" s="27">
        <v>2.0</v>
      </c>
      <c r="M65" s="27">
        <v>2.0</v>
      </c>
      <c r="N65" s="27">
        <v>1.0</v>
      </c>
      <c r="O65" s="27">
        <v>3.0</v>
      </c>
      <c r="P65" s="27">
        <v>2.0</v>
      </c>
      <c r="Q65" s="27">
        <v>1.0</v>
      </c>
      <c r="R65" s="27">
        <v>2.0</v>
      </c>
      <c r="S65" s="27">
        <v>0.0</v>
      </c>
      <c r="T65" s="27">
        <v>2.0</v>
      </c>
      <c r="U65" s="101">
        <f t="shared" ref="U65:W65" si="62">(C65+F65+I65+L65+O65+R65)</f>
        <v>16</v>
      </c>
      <c r="V65" s="101">
        <f t="shared" si="62"/>
        <v>10</v>
      </c>
      <c r="W65" s="101">
        <f t="shared" si="62"/>
        <v>4</v>
      </c>
      <c r="X65" s="23">
        <f t="shared" si="3"/>
        <v>57.14285714</v>
      </c>
      <c r="Y65" s="23">
        <f t="shared" si="4"/>
        <v>50</v>
      </c>
      <c r="Z65" s="23">
        <f t="shared" si="5"/>
        <v>40</v>
      </c>
    </row>
    <row r="66" ht="14.25" customHeight="1">
      <c r="A66" s="24">
        <v>58.0</v>
      </c>
      <c r="B66" s="25" t="s">
        <v>75</v>
      </c>
      <c r="C66" s="27">
        <v>1.0</v>
      </c>
      <c r="D66" s="27">
        <v>1.0</v>
      </c>
      <c r="E66" s="27">
        <v>0.0</v>
      </c>
      <c r="F66" s="27">
        <v>3.0</v>
      </c>
      <c r="G66" s="27">
        <v>2.0</v>
      </c>
      <c r="H66" s="27">
        <v>0.0</v>
      </c>
      <c r="I66" s="27">
        <v>1.0</v>
      </c>
      <c r="J66" s="27">
        <v>2.0</v>
      </c>
      <c r="K66" s="27">
        <v>0.0</v>
      </c>
      <c r="L66" s="27">
        <v>1.0</v>
      </c>
      <c r="M66" s="27">
        <v>0.0</v>
      </c>
      <c r="N66" s="27">
        <v>1.0</v>
      </c>
      <c r="O66" s="27">
        <v>0.0</v>
      </c>
      <c r="P66" s="27">
        <v>0.0</v>
      </c>
      <c r="Q66" s="27">
        <v>0.0</v>
      </c>
      <c r="R66" s="27">
        <v>2.0</v>
      </c>
      <c r="S66" s="27">
        <v>0.0</v>
      </c>
      <c r="T66" s="27">
        <v>1.0</v>
      </c>
      <c r="U66" s="101">
        <f t="shared" ref="U66:W66" si="63">(C66+F66+I66+L66+O66+R66)</f>
        <v>8</v>
      </c>
      <c r="V66" s="101">
        <f t="shared" si="63"/>
        <v>5</v>
      </c>
      <c r="W66" s="101">
        <f t="shared" si="63"/>
        <v>2</v>
      </c>
      <c r="X66" s="23">
        <f t="shared" si="3"/>
        <v>28.57142857</v>
      </c>
      <c r="Y66" s="23">
        <f t="shared" si="4"/>
        <v>25</v>
      </c>
      <c r="Z66" s="23">
        <f t="shared" si="5"/>
        <v>20</v>
      </c>
    </row>
    <row r="67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27"/>
      <c r="T67" s="59"/>
      <c r="U67" s="101">
        <f t="shared" ref="U67:W67" si="64">(C67+F67+I67+L67+O67+R67)</f>
        <v>0</v>
      </c>
      <c r="V67" s="101">
        <f t="shared" si="64"/>
        <v>0</v>
      </c>
      <c r="W67" s="101">
        <f t="shared" si="64"/>
        <v>0</v>
      </c>
      <c r="X67" s="23">
        <f t="shared" si="3"/>
        <v>0</v>
      </c>
      <c r="Y67" s="23">
        <f t="shared" si="4"/>
        <v>0</v>
      </c>
      <c r="Z67" s="23">
        <f t="shared" si="5"/>
        <v>0</v>
      </c>
    </row>
    <row r="68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27"/>
      <c r="T68" s="59"/>
      <c r="U68" s="101">
        <f t="shared" ref="U68:W68" si="65">(C68+F68+I68+L68+O68+R68)</f>
        <v>0</v>
      </c>
      <c r="V68" s="101">
        <f t="shared" si="65"/>
        <v>0</v>
      </c>
      <c r="W68" s="101">
        <f t="shared" si="65"/>
        <v>0</v>
      </c>
      <c r="X68" s="23">
        <f t="shared" si="3"/>
        <v>0</v>
      </c>
      <c r="Y68" s="23">
        <f t="shared" si="4"/>
        <v>0</v>
      </c>
      <c r="Z68" s="23">
        <f t="shared" si="5"/>
        <v>0</v>
      </c>
    </row>
    <row r="69" ht="12.7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27"/>
      <c r="T69" s="59"/>
      <c r="U69" s="101">
        <f t="shared" ref="U69:W69" si="66">(C69+F69+I69+L69+O69+R69)</f>
        <v>0</v>
      </c>
      <c r="V69" s="101">
        <f t="shared" si="66"/>
        <v>0</v>
      </c>
      <c r="W69" s="101">
        <f t="shared" si="66"/>
        <v>0</v>
      </c>
      <c r="X69" s="23">
        <f t="shared" si="3"/>
        <v>0</v>
      </c>
      <c r="Y69" s="23">
        <f t="shared" si="4"/>
        <v>0</v>
      </c>
      <c r="Z69" s="23">
        <f t="shared" si="5"/>
        <v>0</v>
      </c>
    </row>
    <row r="70" ht="18.0" customHeight="1">
      <c r="A70" s="102"/>
      <c r="B70" s="103" t="s">
        <v>88</v>
      </c>
      <c r="C70" s="102"/>
      <c r="D70" s="102"/>
      <c r="E70" s="102"/>
      <c r="F70" s="102"/>
      <c r="G70" s="102"/>
      <c r="H70" s="102"/>
      <c r="I70" s="28">
        <v>3.0</v>
      </c>
      <c r="J70" s="28">
        <v>5.0</v>
      </c>
      <c r="K70" s="28">
        <v>1.0</v>
      </c>
      <c r="L70" s="28"/>
      <c r="M70" s="102"/>
      <c r="N70" s="102"/>
      <c r="O70" s="102"/>
      <c r="P70" s="102"/>
      <c r="Q70" s="102"/>
      <c r="R70" s="28">
        <v>4.0</v>
      </c>
      <c r="S70" s="27"/>
      <c r="T70" s="28">
        <v>3.0</v>
      </c>
      <c r="U70" s="101">
        <f t="shared" ref="U70:W70" si="67">(C70+F70+I70+L70+O70+R70)</f>
        <v>7</v>
      </c>
      <c r="V70" s="101">
        <f t="shared" si="67"/>
        <v>5</v>
      </c>
      <c r="W70" s="101">
        <f t="shared" si="67"/>
        <v>4</v>
      </c>
      <c r="X70" s="23">
        <f t="shared" si="3"/>
        <v>25</v>
      </c>
      <c r="Y70" s="23">
        <f t="shared" si="4"/>
        <v>25</v>
      </c>
      <c r="Z70" s="23">
        <f t="shared" si="5"/>
        <v>40</v>
      </c>
    </row>
    <row r="71" ht="14.25" customHeight="1">
      <c r="A71" s="27">
        <v>1.0</v>
      </c>
      <c r="B71" s="104" t="s">
        <v>89</v>
      </c>
      <c r="C71" s="27">
        <v>5.0</v>
      </c>
      <c r="D71" s="27">
        <v>4.0</v>
      </c>
      <c r="E71" s="27">
        <v>1.0</v>
      </c>
      <c r="F71" s="27">
        <v>7.0</v>
      </c>
      <c r="G71" s="27">
        <v>3.0</v>
      </c>
      <c r="H71" s="27">
        <v>1.0</v>
      </c>
      <c r="I71" s="27">
        <v>3.0</v>
      </c>
      <c r="J71" s="27">
        <v>5.0</v>
      </c>
      <c r="K71" s="27">
        <v>0.0</v>
      </c>
      <c r="L71" s="27">
        <v>3.0</v>
      </c>
      <c r="M71" s="27">
        <v>4.0</v>
      </c>
      <c r="N71" s="27">
        <v>2.0</v>
      </c>
      <c r="O71" s="27">
        <v>4.0</v>
      </c>
      <c r="P71" s="27">
        <v>4.0</v>
      </c>
      <c r="Q71" s="27">
        <v>1.0</v>
      </c>
      <c r="R71" s="27">
        <v>4.0</v>
      </c>
      <c r="S71" s="27">
        <v>0.0</v>
      </c>
      <c r="T71" s="27">
        <v>3.0</v>
      </c>
      <c r="U71" s="101">
        <f t="shared" ref="U71:W71" si="68">(C71+F71+I71+L71+O71+R71)</f>
        <v>26</v>
      </c>
      <c r="V71" s="101">
        <f t="shared" si="68"/>
        <v>20</v>
      </c>
      <c r="W71" s="101">
        <f t="shared" si="68"/>
        <v>8</v>
      </c>
      <c r="X71" s="23">
        <f t="shared" si="3"/>
        <v>92.85714286</v>
      </c>
      <c r="Y71" s="23">
        <f t="shared" si="4"/>
        <v>100</v>
      </c>
      <c r="Z71" s="23">
        <f t="shared" si="5"/>
        <v>80</v>
      </c>
    </row>
    <row r="72" ht="14.25" customHeight="1">
      <c r="A72" s="27">
        <v>2.0</v>
      </c>
      <c r="B72" s="104" t="s">
        <v>90</v>
      </c>
      <c r="C72" s="27">
        <v>4.0</v>
      </c>
      <c r="D72" s="27">
        <v>3.0</v>
      </c>
      <c r="E72" s="27">
        <v>1.0</v>
      </c>
      <c r="F72" s="27">
        <v>7.0</v>
      </c>
      <c r="G72" s="27">
        <v>2.0</v>
      </c>
      <c r="H72" s="27">
        <v>2.0</v>
      </c>
      <c r="I72" s="27">
        <v>3.0</v>
      </c>
      <c r="J72" s="27">
        <v>5.0</v>
      </c>
      <c r="K72" s="27">
        <v>0.0</v>
      </c>
      <c r="L72" s="27">
        <v>3.0</v>
      </c>
      <c r="M72" s="27">
        <v>4.0</v>
      </c>
      <c r="N72" s="27">
        <v>2.0</v>
      </c>
      <c r="O72" s="27">
        <v>3.0</v>
      </c>
      <c r="P72" s="27">
        <v>3.0</v>
      </c>
      <c r="Q72" s="27">
        <v>1.0</v>
      </c>
      <c r="R72" s="27">
        <v>4.0</v>
      </c>
      <c r="S72" s="27">
        <v>0.0</v>
      </c>
      <c r="T72" s="27">
        <v>3.0</v>
      </c>
      <c r="U72" s="101">
        <f t="shared" ref="U72:W72" si="69">(C72+F72+I72+L72+O72+R72)</f>
        <v>24</v>
      </c>
      <c r="V72" s="101">
        <f t="shared" si="69"/>
        <v>17</v>
      </c>
      <c r="W72" s="101">
        <f t="shared" si="69"/>
        <v>9</v>
      </c>
      <c r="X72" s="23">
        <f t="shared" si="3"/>
        <v>85.71428571</v>
      </c>
      <c r="Y72" s="23">
        <f t="shared" si="4"/>
        <v>85</v>
      </c>
      <c r="Z72" s="23">
        <f t="shared" si="5"/>
        <v>90</v>
      </c>
    </row>
    <row r="73" ht="14.25" customHeight="1">
      <c r="A73" s="27">
        <v>3.0</v>
      </c>
      <c r="B73" s="104" t="s">
        <v>91</v>
      </c>
      <c r="C73" s="27">
        <v>4.0</v>
      </c>
      <c r="D73" s="27">
        <v>3.0</v>
      </c>
      <c r="E73" s="27">
        <v>1.0</v>
      </c>
      <c r="F73" s="27">
        <v>7.0</v>
      </c>
      <c r="G73" s="27">
        <v>3.0</v>
      </c>
      <c r="H73" s="27">
        <v>2.0</v>
      </c>
      <c r="I73" s="27">
        <v>3.0</v>
      </c>
      <c r="J73" s="27">
        <v>5.0</v>
      </c>
      <c r="K73" s="27">
        <v>0.0</v>
      </c>
      <c r="L73" s="27">
        <v>3.0</v>
      </c>
      <c r="M73" s="27">
        <v>4.0</v>
      </c>
      <c r="N73" s="27">
        <v>2.0</v>
      </c>
      <c r="O73" s="27">
        <v>3.0</v>
      </c>
      <c r="P73" s="27">
        <v>2.0</v>
      </c>
      <c r="Q73" s="27">
        <v>1.0</v>
      </c>
      <c r="R73" s="27">
        <v>4.0</v>
      </c>
      <c r="S73" s="27">
        <v>0.0</v>
      </c>
      <c r="T73" s="27">
        <v>3.0</v>
      </c>
      <c r="U73" s="101">
        <f t="shared" ref="U73:W73" si="70">(C73+F73+I73+L73+O73+R73)</f>
        <v>24</v>
      </c>
      <c r="V73" s="101">
        <f t="shared" si="70"/>
        <v>17</v>
      </c>
      <c r="W73" s="101">
        <f t="shared" si="70"/>
        <v>9</v>
      </c>
      <c r="X73" s="23">
        <f t="shared" si="3"/>
        <v>85.71428571</v>
      </c>
      <c r="Y73" s="23">
        <f t="shared" si="4"/>
        <v>85</v>
      </c>
      <c r="Z73" s="23">
        <f t="shared" si="5"/>
        <v>90</v>
      </c>
    </row>
    <row r="74" ht="14.25" customHeight="1">
      <c r="A74" s="27">
        <v>4.0</v>
      </c>
      <c r="B74" s="104" t="s">
        <v>92</v>
      </c>
      <c r="C74" s="27">
        <v>2.0</v>
      </c>
      <c r="D74" s="27">
        <v>3.0</v>
      </c>
      <c r="E74" s="27">
        <v>1.0</v>
      </c>
      <c r="F74" s="27">
        <v>5.0</v>
      </c>
      <c r="G74" s="27">
        <v>2.0</v>
      </c>
      <c r="H74" s="27">
        <v>2.0</v>
      </c>
      <c r="I74" s="27">
        <v>3.0</v>
      </c>
      <c r="J74" s="27">
        <v>2.0</v>
      </c>
      <c r="K74" s="27">
        <v>0.0</v>
      </c>
      <c r="L74" s="27">
        <v>2.0</v>
      </c>
      <c r="M74" s="27">
        <v>2.0</v>
      </c>
      <c r="N74" s="27">
        <v>2.0</v>
      </c>
      <c r="O74" s="27">
        <v>4.0</v>
      </c>
      <c r="P74" s="27">
        <v>3.0</v>
      </c>
      <c r="Q74" s="27">
        <v>1.0</v>
      </c>
      <c r="R74" s="27">
        <v>4.0</v>
      </c>
      <c r="S74" s="27">
        <v>0.0</v>
      </c>
      <c r="T74" s="27">
        <v>3.0</v>
      </c>
      <c r="U74" s="101">
        <f t="shared" ref="U74:W74" si="71">(C74+F74+I74+L74+O74+R74)</f>
        <v>20</v>
      </c>
      <c r="V74" s="101">
        <f t="shared" si="71"/>
        <v>12</v>
      </c>
      <c r="W74" s="101">
        <f t="shared" si="71"/>
        <v>9</v>
      </c>
      <c r="X74" s="23">
        <f t="shared" si="3"/>
        <v>71.42857143</v>
      </c>
      <c r="Y74" s="23">
        <f t="shared" si="4"/>
        <v>60</v>
      </c>
      <c r="Z74" s="23">
        <f t="shared" si="5"/>
        <v>90</v>
      </c>
    </row>
    <row r="75" ht="14.25" customHeight="1">
      <c r="A75" s="27">
        <v>5.0</v>
      </c>
      <c r="B75" s="104" t="s">
        <v>93</v>
      </c>
      <c r="C75" s="27">
        <v>4.0</v>
      </c>
      <c r="D75" s="27">
        <v>3.0</v>
      </c>
      <c r="E75" s="27">
        <v>1.0</v>
      </c>
      <c r="F75" s="27">
        <v>7.0</v>
      </c>
      <c r="G75" s="27">
        <v>3.0</v>
      </c>
      <c r="H75" s="27">
        <v>1.0</v>
      </c>
      <c r="I75" s="27">
        <v>3.0</v>
      </c>
      <c r="J75" s="27">
        <v>5.0</v>
      </c>
      <c r="K75" s="27">
        <v>0.0</v>
      </c>
      <c r="L75" s="27">
        <v>3.0</v>
      </c>
      <c r="M75" s="27">
        <v>4.0</v>
      </c>
      <c r="N75" s="27">
        <v>2.0</v>
      </c>
      <c r="O75" s="27">
        <v>3.0</v>
      </c>
      <c r="P75" s="27">
        <v>4.0</v>
      </c>
      <c r="Q75" s="27">
        <v>1.0</v>
      </c>
      <c r="R75" s="27">
        <v>4.0</v>
      </c>
      <c r="S75" s="27">
        <v>0.0</v>
      </c>
      <c r="T75" s="27">
        <v>3.0</v>
      </c>
      <c r="U75" s="101">
        <f t="shared" ref="U75:W75" si="72">(C75+F75+I75+L75+O75+R75)</f>
        <v>24</v>
      </c>
      <c r="V75" s="101">
        <f t="shared" si="72"/>
        <v>19</v>
      </c>
      <c r="W75" s="101">
        <f t="shared" si="72"/>
        <v>8</v>
      </c>
      <c r="X75" s="23">
        <f t="shared" si="3"/>
        <v>85.71428571</v>
      </c>
      <c r="Y75" s="23">
        <f t="shared" si="4"/>
        <v>95</v>
      </c>
      <c r="Z75" s="23">
        <f t="shared" si="5"/>
        <v>80</v>
      </c>
    </row>
    <row r="76" ht="14.25" customHeight="1">
      <c r="A76" s="27">
        <v>6.0</v>
      </c>
      <c r="B76" s="104" t="s">
        <v>94</v>
      </c>
      <c r="C76" s="27">
        <v>3.0</v>
      </c>
      <c r="D76" s="27">
        <v>3.0</v>
      </c>
      <c r="E76" s="27">
        <v>1.0</v>
      </c>
      <c r="F76" s="27">
        <v>7.0</v>
      </c>
      <c r="G76" s="27">
        <v>2.0</v>
      </c>
      <c r="H76" s="27">
        <v>1.0</v>
      </c>
      <c r="I76" s="27">
        <v>3.0</v>
      </c>
      <c r="J76" s="27">
        <v>5.0</v>
      </c>
      <c r="K76" s="27">
        <v>0.0</v>
      </c>
      <c r="L76" s="27">
        <v>3.0</v>
      </c>
      <c r="M76" s="27">
        <v>2.0</v>
      </c>
      <c r="N76" s="27">
        <v>2.0</v>
      </c>
      <c r="O76" s="27">
        <v>4.0</v>
      </c>
      <c r="P76" s="27">
        <v>2.0</v>
      </c>
      <c r="Q76" s="27">
        <v>1.0</v>
      </c>
      <c r="R76" s="27">
        <v>4.0</v>
      </c>
      <c r="S76" s="27">
        <v>0.0</v>
      </c>
      <c r="T76" s="27">
        <v>3.0</v>
      </c>
      <c r="U76" s="101">
        <f t="shared" ref="U76:W76" si="73">(C76+F76+I76+L76+O76+R76)</f>
        <v>24</v>
      </c>
      <c r="V76" s="101">
        <f t="shared" si="73"/>
        <v>14</v>
      </c>
      <c r="W76" s="101">
        <f t="shared" si="73"/>
        <v>8</v>
      </c>
      <c r="X76" s="23">
        <f t="shared" si="3"/>
        <v>85.71428571</v>
      </c>
      <c r="Y76" s="23">
        <f t="shared" si="4"/>
        <v>70</v>
      </c>
      <c r="Z76" s="23">
        <f t="shared" si="5"/>
        <v>80</v>
      </c>
    </row>
    <row r="77" ht="14.25" customHeight="1">
      <c r="A77" s="27">
        <v>7.0</v>
      </c>
      <c r="B77" s="104" t="s">
        <v>95</v>
      </c>
      <c r="C77" s="27">
        <v>3.0</v>
      </c>
      <c r="D77" s="27">
        <v>1.0</v>
      </c>
      <c r="E77" s="27">
        <v>1.0</v>
      </c>
      <c r="F77" s="27">
        <v>6.0</v>
      </c>
      <c r="G77" s="27">
        <v>2.0</v>
      </c>
      <c r="H77" s="27">
        <v>1.0</v>
      </c>
      <c r="I77" s="27">
        <v>3.0</v>
      </c>
      <c r="J77" s="27">
        <v>2.0</v>
      </c>
      <c r="K77" s="27">
        <v>0.0</v>
      </c>
      <c r="L77" s="27">
        <v>2.0</v>
      </c>
      <c r="M77" s="27">
        <v>0.0</v>
      </c>
      <c r="N77" s="27">
        <v>2.0</v>
      </c>
      <c r="O77" s="27">
        <v>3.0</v>
      </c>
      <c r="P77" s="27">
        <v>3.0</v>
      </c>
      <c r="Q77" s="27">
        <v>1.0</v>
      </c>
      <c r="R77" s="27">
        <v>3.0</v>
      </c>
      <c r="S77" s="27">
        <v>0.0</v>
      </c>
      <c r="T77" s="27">
        <v>2.0</v>
      </c>
      <c r="U77" s="101">
        <f t="shared" ref="U77:W77" si="74">(C77+F77+I77+L77+O77+R77)</f>
        <v>20</v>
      </c>
      <c r="V77" s="101">
        <f t="shared" si="74"/>
        <v>8</v>
      </c>
      <c r="W77" s="101">
        <f t="shared" si="74"/>
        <v>7</v>
      </c>
      <c r="X77" s="23">
        <f t="shared" si="3"/>
        <v>71.42857143</v>
      </c>
      <c r="Y77" s="23">
        <f t="shared" si="4"/>
        <v>40</v>
      </c>
      <c r="Z77" s="23">
        <f t="shared" si="5"/>
        <v>70</v>
      </c>
    </row>
    <row r="78" ht="14.25" customHeight="1">
      <c r="A78" s="27">
        <v>8.0</v>
      </c>
      <c r="B78" s="104" t="s">
        <v>96</v>
      </c>
      <c r="C78" s="27">
        <v>4.0</v>
      </c>
      <c r="D78" s="27">
        <v>3.0</v>
      </c>
      <c r="E78" s="27">
        <v>1.0</v>
      </c>
      <c r="F78" s="27">
        <v>6.0</v>
      </c>
      <c r="G78" s="27">
        <v>2.0</v>
      </c>
      <c r="H78" s="27">
        <v>2.0</v>
      </c>
      <c r="I78" s="27">
        <v>3.0</v>
      </c>
      <c r="J78" s="27">
        <v>3.0</v>
      </c>
      <c r="K78" s="27">
        <v>0.0</v>
      </c>
      <c r="L78" s="27">
        <v>2.0</v>
      </c>
      <c r="M78" s="27">
        <v>4.0</v>
      </c>
      <c r="N78" s="27">
        <v>2.0</v>
      </c>
      <c r="O78" s="27">
        <v>2.0</v>
      </c>
      <c r="P78" s="27">
        <v>4.0</v>
      </c>
      <c r="Q78" s="27">
        <v>1.0</v>
      </c>
      <c r="R78" s="27">
        <v>4.0</v>
      </c>
      <c r="S78" s="27">
        <v>0.0</v>
      </c>
      <c r="T78" s="27">
        <v>3.0</v>
      </c>
      <c r="U78" s="101">
        <f t="shared" ref="U78:W78" si="75">(C78+F78+I78+L78+O78+R78)</f>
        <v>21</v>
      </c>
      <c r="V78" s="101">
        <f t="shared" si="75"/>
        <v>16</v>
      </c>
      <c r="W78" s="101">
        <f t="shared" si="75"/>
        <v>9</v>
      </c>
      <c r="X78" s="23">
        <f t="shared" si="3"/>
        <v>75</v>
      </c>
      <c r="Y78" s="23">
        <f t="shared" si="4"/>
        <v>80</v>
      </c>
      <c r="Z78" s="23">
        <f t="shared" si="5"/>
        <v>90</v>
      </c>
    </row>
    <row r="79" ht="14.25" customHeight="1">
      <c r="A79" s="27">
        <v>9.0</v>
      </c>
      <c r="B79" s="104" t="s">
        <v>97</v>
      </c>
      <c r="C79" s="27">
        <v>3.0</v>
      </c>
      <c r="D79" s="27">
        <v>2.0</v>
      </c>
      <c r="E79" s="27">
        <v>1.0</v>
      </c>
      <c r="F79" s="27">
        <v>6.0</v>
      </c>
      <c r="G79" s="27">
        <v>3.0</v>
      </c>
      <c r="H79" s="27">
        <v>2.0</v>
      </c>
      <c r="I79" s="27">
        <v>3.0</v>
      </c>
      <c r="J79" s="27">
        <v>3.0</v>
      </c>
      <c r="K79" s="27">
        <v>0.0</v>
      </c>
      <c r="L79" s="27">
        <v>2.0</v>
      </c>
      <c r="M79" s="27">
        <v>4.0</v>
      </c>
      <c r="N79" s="27">
        <v>2.0</v>
      </c>
      <c r="O79" s="27">
        <v>3.0</v>
      </c>
      <c r="P79" s="27">
        <v>3.0</v>
      </c>
      <c r="Q79" s="27">
        <v>1.0</v>
      </c>
      <c r="R79" s="27">
        <v>4.0</v>
      </c>
      <c r="S79" s="27">
        <v>0.0</v>
      </c>
      <c r="T79" s="27">
        <v>3.0</v>
      </c>
      <c r="U79" s="101">
        <f t="shared" ref="U79:W79" si="76">(C79+F79+I79+L79+O79+R79)</f>
        <v>21</v>
      </c>
      <c r="V79" s="101">
        <f t="shared" si="76"/>
        <v>15</v>
      </c>
      <c r="W79" s="101">
        <f t="shared" si="76"/>
        <v>9</v>
      </c>
      <c r="X79" s="23">
        <f t="shared" si="3"/>
        <v>75</v>
      </c>
      <c r="Y79" s="23">
        <f t="shared" si="4"/>
        <v>75</v>
      </c>
      <c r="Z79" s="23">
        <f t="shared" si="5"/>
        <v>90</v>
      </c>
    </row>
    <row r="80" ht="14.25" customHeight="1">
      <c r="A80" s="27">
        <v>10.0</v>
      </c>
      <c r="B80" s="104" t="s">
        <v>98</v>
      </c>
      <c r="C80" s="27">
        <v>3.0</v>
      </c>
      <c r="D80" s="27">
        <v>3.0</v>
      </c>
      <c r="E80" s="27">
        <v>1.0</v>
      </c>
      <c r="F80" s="27">
        <v>5.0</v>
      </c>
      <c r="G80" s="27">
        <v>2.0</v>
      </c>
      <c r="H80" s="27">
        <v>1.0</v>
      </c>
      <c r="I80" s="27">
        <v>3.0</v>
      </c>
      <c r="J80" s="27">
        <v>3.0</v>
      </c>
      <c r="K80" s="27">
        <v>0.0</v>
      </c>
      <c r="L80" s="27">
        <v>2.0</v>
      </c>
      <c r="M80" s="27">
        <v>4.0</v>
      </c>
      <c r="N80" s="27">
        <v>2.0</v>
      </c>
      <c r="O80" s="27">
        <v>4.0</v>
      </c>
      <c r="P80" s="27">
        <v>2.0</v>
      </c>
      <c r="Q80" s="27">
        <v>1.0</v>
      </c>
      <c r="R80" s="27">
        <v>4.0</v>
      </c>
      <c r="S80" s="27">
        <v>0.0</v>
      </c>
      <c r="T80" s="27">
        <v>3.0</v>
      </c>
      <c r="U80" s="101">
        <f t="shared" ref="U80:W80" si="77">(C80+F80+I80+L80+O80+R80)</f>
        <v>21</v>
      </c>
      <c r="V80" s="101">
        <f t="shared" si="77"/>
        <v>14</v>
      </c>
      <c r="W80" s="101">
        <f t="shared" si="77"/>
        <v>8</v>
      </c>
      <c r="X80" s="23">
        <f t="shared" si="3"/>
        <v>75</v>
      </c>
      <c r="Y80" s="23">
        <f t="shared" si="4"/>
        <v>70</v>
      </c>
      <c r="Z80" s="23">
        <f t="shared" si="5"/>
        <v>80</v>
      </c>
    </row>
    <row r="81" ht="14.25" customHeight="1">
      <c r="A81" s="27">
        <v>11.0</v>
      </c>
      <c r="B81" s="104" t="s">
        <v>99</v>
      </c>
      <c r="C81" s="27">
        <v>2.0</v>
      </c>
      <c r="D81" s="27">
        <v>2.0</v>
      </c>
      <c r="E81" s="27">
        <v>1.0</v>
      </c>
      <c r="F81" s="27">
        <v>6.0</v>
      </c>
      <c r="G81" s="27">
        <v>3.0</v>
      </c>
      <c r="H81" s="27">
        <v>2.0</v>
      </c>
      <c r="I81" s="27">
        <v>3.0</v>
      </c>
      <c r="J81" s="27">
        <v>5.0</v>
      </c>
      <c r="K81" s="27">
        <v>0.0</v>
      </c>
      <c r="L81" s="27">
        <v>3.0</v>
      </c>
      <c r="M81" s="27">
        <v>4.0</v>
      </c>
      <c r="N81" s="27">
        <v>2.0</v>
      </c>
      <c r="O81" s="27">
        <v>3.0</v>
      </c>
      <c r="P81" s="27">
        <v>2.0</v>
      </c>
      <c r="Q81" s="27">
        <v>1.0</v>
      </c>
      <c r="R81" s="27">
        <v>3.0</v>
      </c>
      <c r="S81" s="27">
        <v>0.0</v>
      </c>
      <c r="T81" s="27">
        <v>2.0</v>
      </c>
      <c r="U81" s="101">
        <f t="shared" ref="U81:W81" si="78">(C81+F81+I81+L81+O81+R81)</f>
        <v>20</v>
      </c>
      <c r="V81" s="101">
        <f t="shared" si="78"/>
        <v>16</v>
      </c>
      <c r="W81" s="101">
        <f t="shared" si="78"/>
        <v>8</v>
      </c>
      <c r="X81" s="23">
        <f t="shared" si="3"/>
        <v>71.42857143</v>
      </c>
      <c r="Y81" s="23">
        <f t="shared" si="4"/>
        <v>80</v>
      </c>
      <c r="Z81" s="23">
        <f t="shared" si="5"/>
        <v>80</v>
      </c>
    </row>
    <row r="82" ht="14.25" customHeight="1">
      <c r="A82" s="27">
        <v>12.0</v>
      </c>
      <c r="B82" s="104" t="s">
        <v>100</v>
      </c>
      <c r="C82" s="27">
        <v>4.0</v>
      </c>
      <c r="D82" s="27">
        <v>3.0</v>
      </c>
      <c r="E82" s="27">
        <v>1.0</v>
      </c>
      <c r="F82" s="27">
        <v>7.0</v>
      </c>
      <c r="G82" s="27">
        <v>3.0</v>
      </c>
      <c r="H82" s="27">
        <v>1.0</v>
      </c>
      <c r="I82" s="27">
        <v>3.0</v>
      </c>
      <c r="J82" s="27">
        <v>5.0</v>
      </c>
      <c r="K82" s="27">
        <v>0.0</v>
      </c>
      <c r="L82" s="27">
        <v>3.0</v>
      </c>
      <c r="M82" s="27">
        <v>4.0</v>
      </c>
      <c r="N82" s="27">
        <v>2.0</v>
      </c>
      <c r="O82" s="27">
        <v>2.0</v>
      </c>
      <c r="P82" s="27">
        <v>2.0</v>
      </c>
      <c r="Q82" s="27">
        <v>1.0</v>
      </c>
      <c r="R82" s="27">
        <v>4.0</v>
      </c>
      <c r="S82" s="27">
        <v>0.0</v>
      </c>
      <c r="T82" s="27">
        <v>3.0</v>
      </c>
      <c r="U82" s="101">
        <f t="shared" ref="U82:W82" si="79">(C82+F82+I82+L82+O82+R82)</f>
        <v>23</v>
      </c>
      <c r="V82" s="101">
        <f t="shared" si="79"/>
        <v>17</v>
      </c>
      <c r="W82" s="101">
        <f t="shared" si="79"/>
        <v>8</v>
      </c>
      <c r="X82" s="23">
        <f t="shared" si="3"/>
        <v>82.14285714</v>
      </c>
      <c r="Y82" s="23">
        <f t="shared" si="4"/>
        <v>85</v>
      </c>
      <c r="Z82" s="23">
        <f t="shared" si="5"/>
        <v>80</v>
      </c>
    </row>
    <row r="83" ht="14.25" customHeight="1">
      <c r="A83" s="27">
        <v>13.0</v>
      </c>
      <c r="B83" s="104" t="s">
        <v>101</v>
      </c>
      <c r="C83" s="27">
        <v>4.0</v>
      </c>
      <c r="D83" s="27">
        <v>3.0</v>
      </c>
      <c r="E83" s="27">
        <v>1.0</v>
      </c>
      <c r="F83" s="27">
        <v>7.0</v>
      </c>
      <c r="G83" s="27">
        <v>2.0</v>
      </c>
      <c r="H83" s="27">
        <v>2.0</v>
      </c>
      <c r="I83" s="27">
        <v>3.0</v>
      </c>
      <c r="J83" s="27">
        <v>5.0</v>
      </c>
      <c r="K83" s="27">
        <v>0.0</v>
      </c>
      <c r="L83" s="27">
        <v>3.0</v>
      </c>
      <c r="M83" s="27">
        <v>4.0</v>
      </c>
      <c r="N83" s="27">
        <v>2.0</v>
      </c>
      <c r="O83" s="27">
        <v>3.0</v>
      </c>
      <c r="P83" s="27">
        <v>3.0</v>
      </c>
      <c r="Q83" s="27">
        <v>1.0</v>
      </c>
      <c r="R83" s="27">
        <v>4.0</v>
      </c>
      <c r="S83" s="27">
        <v>0.0</v>
      </c>
      <c r="T83" s="27">
        <v>3.0</v>
      </c>
      <c r="U83" s="101">
        <f t="shared" ref="U83:W83" si="80">(C83+F83+I83+L83+O83+R83)</f>
        <v>24</v>
      </c>
      <c r="V83" s="101">
        <f t="shared" si="80"/>
        <v>17</v>
      </c>
      <c r="W83" s="101">
        <f t="shared" si="80"/>
        <v>9</v>
      </c>
      <c r="X83" s="23">
        <f t="shared" si="3"/>
        <v>85.71428571</v>
      </c>
      <c r="Y83" s="23">
        <f t="shared" si="4"/>
        <v>85</v>
      </c>
      <c r="Z83" s="23">
        <f t="shared" si="5"/>
        <v>90</v>
      </c>
    </row>
    <row r="84" ht="14.25" customHeight="1">
      <c r="A84" s="27">
        <v>14.0</v>
      </c>
      <c r="B84" s="104" t="s">
        <v>102</v>
      </c>
      <c r="C84" s="27">
        <v>2.0</v>
      </c>
      <c r="D84" s="27">
        <v>2.0</v>
      </c>
      <c r="E84" s="27">
        <v>1.0</v>
      </c>
      <c r="F84" s="27">
        <v>5.0</v>
      </c>
      <c r="G84" s="27">
        <v>3.0</v>
      </c>
      <c r="H84" s="27">
        <v>1.0</v>
      </c>
      <c r="I84" s="27">
        <v>3.0</v>
      </c>
      <c r="J84" s="27">
        <v>3.0</v>
      </c>
      <c r="K84" s="27">
        <v>0.0</v>
      </c>
      <c r="L84" s="27">
        <v>2.0</v>
      </c>
      <c r="M84" s="27">
        <v>4.0</v>
      </c>
      <c r="N84" s="27">
        <v>2.0</v>
      </c>
      <c r="O84" s="27">
        <v>3.0</v>
      </c>
      <c r="P84" s="27">
        <v>4.0</v>
      </c>
      <c r="Q84" s="27">
        <v>1.0</v>
      </c>
      <c r="R84" s="27">
        <v>4.0</v>
      </c>
      <c r="S84" s="27">
        <v>0.0</v>
      </c>
      <c r="T84" s="27">
        <v>3.0</v>
      </c>
      <c r="U84" s="101">
        <f t="shared" ref="U84:W84" si="81">(C84+F84+I84+L84+O84+R84)</f>
        <v>19</v>
      </c>
      <c r="V84" s="101">
        <f t="shared" si="81"/>
        <v>16</v>
      </c>
      <c r="W84" s="101">
        <f t="shared" si="81"/>
        <v>8</v>
      </c>
      <c r="X84" s="23">
        <f t="shared" si="3"/>
        <v>67.85714286</v>
      </c>
      <c r="Y84" s="23">
        <f t="shared" si="4"/>
        <v>80</v>
      </c>
      <c r="Z84" s="23">
        <f t="shared" si="5"/>
        <v>80</v>
      </c>
    </row>
    <row r="85" ht="14.25" customHeight="1">
      <c r="A85" s="27">
        <v>15.0</v>
      </c>
      <c r="B85" s="104" t="s">
        <v>103</v>
      </c>
      <c r="C85" s="27">
        <v>4.0</v>
      </c>
      <c r="D85" s="27">
        <v>2.0</v>
      </c>
      <c r="E85" s="27">
        <v>0.0</v>
      </c>
      <c r="F85" s="27">
        <v>6.0</v>
      </c>
      <c r="G85" s="27">
        <v>3.0</v>
      </c>
      <c r="H85" s="27">
        <v>2.0</v>
      </c>
      <c r="I85" s="27">
        <v>2.0</v>
      </c>
      <c r="J85" s="27">
        <v>5.0</v>
      </c>
      <c r="K85" s="27">
        <v>0.0</v>
      </c>
      <c r="L85" s="27">
        <v>2.0</v>
      </c>
      <c r="M85" s="27">
        <v>2.0</v>
      </c>
      <c r="N85" s="27">
        <v>1.0</v>
      </c>
      <c r="O85" s="27">
        <v>2.0</v>
      </c>
      <c r="P85" s="27">
        <v>3.0</v>
      </c>
      <c r="Q85" s="27">
        <v>1.0</v>
      </c>
      <c r="R85" s="27">
        <v>3.0</v>
      </c>
      <c r="S85" s="27">
        <v>0.0</v>
      </c>
      <c r="T85" s="27">
        <v>3.0</v>
      </c>
      <c r="U85" s="101">
        <f t="shared" ref="U85:W85" si="82">(C85+F85+I85+L85+O85+R85)</f>
        <v>19</v>
      </c>
      <c r="V85" s="101">
        <f t="shared" si="82"/>
        <v>15</v>
      </c>
      <c r="W85" s="101">
        <f t="shared" si="82"/>
        <v>7</v>
      </c>
      <c r="X85" s="23">
        <f t="shared" si="3"/>
        <v>67.85714286</v>
      </c>
      <c r="Y85" s="23">
        <f t="shared" si="4"/>
        <v>75</v>
      </c>
      <c r="Z85" s="23">
        <f t="shared" si="5"/>
        <v>70</v>
      </c>
    </row>
    <row r="86" ht="14.25" customHeight="1">
      <c r="A86" s="27">
        <v>16.0</v>
      </c>
      <c r="B86" s="104" t="s">
        <v>104</v>
      </c>
      <c r="C86" s="27">
        <v>3.0</v>
      </c>
      <c r="D86" s="27">
        <v>3.0</v>
      </c>
      <c r="E86" s="27">
        <v>1.0</v>
      </c>
      <c r="F86" s="27">
        <v>7.0</v>
      </c>
      <c r="G86" s="27">
        <v>3.0</v>
      </c>
      <c r="H86" s="27">
        <v>1.0</v>
      </c>
      <c r="I86" s="27">
        <v>3.0</v>
      </c>
      <c r="J86" s="27">
        <v>5.0</v>
      </c>
      <c r="K86" s="27">
        <v>0.0</v>
      </c>
      <c r="L86" s="27">
        <v>3.0</v>
      </c>
      <c r="M86" s="27">
        <v>4.0</v>
      </c>
      <c r="N86" s="27">
        <v>2.0</v>
      </c>
      <c r="O86" s="27">
        <v>3.0</v>
      </c>
      <c r="P86" s="27">
        <v>2.0</v>
      </c>
      <c r="Q86" s="27">
        <v>1.0</v>
      </c>
      <c r="R86" s="27">
        <v>4.0</v>
      </c>
      <c r="S86" s="27">
        <v>0.0</v>
      </c>
      <c r="T86" s="27">
        <v>3.0</v>
      </c>
      <c r="U86" s="101">
        <f t="shared" ref="U86:W86" si="83">(C86+F86+I86+L86+O86+R86)</f>
        <v>23</v>
      </c>
      <c r="V86" s="101">
        <f t="shared" si="83"/>
        <v>17</v>
      </c>
      <c r="W86" s="101">
        <f t="shared" si="83"/>
        <v>8</v>
      </c>
      <c r="X86" s="23">
        <f t="shared" si="3"/>
        <v>82.14285714</v>
      </c>
      <c r="Y86" s="23">
        <f t="shared" si="4"/>
        <v>85</v>
      </c>
      <c r="Z86" s="23">
        <f t="shared" si="5"/>
        <v>80</v>
      </c>
    </row>
    <row r="87" ht="14.25" customHeight="1">
      <c r="A87" s="27">
        <v>17.0</v>
      </c>
      <c r="B87" s="104" t="s">
        <v>105</v>
      </c>
      <c r="C87" s="27">
        <v>3.0</v>
      </c>
      <c r="D87" s="27">
        <v>2.0</v>
      </c>
      <c r="E87" s="27">
        <v>1.0</v>
      </c>
      <c r="F87" s="27">
        <v>6.0</v>
      </c>
      <c r="G87" s="27">
        <v>2.0</v>
      </c>
      <c r="H87" s="27">
        <v>2.0</v>
      </c>
      <c r="I87" s="27">
        <v>2.0</v>
      </c>
      <c r="J87" s="27">
        <v>3.0</v>
      </c>
      <c r="K87" s="27">
        <v>0.0</v>
      </c>
      <c r="L87" s="27">
        <v>2.0</v>
      </c>
      <c r="M87" s="27">
        <v>2.0</v>
      </c>
      <c r="N87" s="27">
        <v>1.0</v>
      </c>
      <c r="O87" s="27">
        <v>3.0</v>
      </c>
      <c r="P87" s="27">
        <v>3.0</v>
      </c>
      <c r="Q87" s="27">
        <v>1.0</v>
      </c>
      <c r="R87" s="27">
        <v>3.0</v>
      </c>
      <c r="S87" s="27">
        <v>0.0</v>
      </c>
      <c r="T87" s="27">
        <v>3.0</v>
      </c>
      <c r="U87" s="101">
        <f t="shared" ref="U87:W87" si="84">(C87+F87+I87+L87+O87+R87)</f>
        <v>19</v>
      </c>
      <c r="V87" s="101">
        <f t="shared" si="84"/>
        <v>12</v>
      </c>
      <c r="W87" s="101">
        <f t="shared" si="84"/>
        <v>8</v>
      </c>
      <c r="X87" s="23">
        <f t="shared" si="3"/>
        <v>67.85714286</v>
      </c>
      <c r="Y87" s="23">
        <f t="shared" si="4"/>
        <v>60</v>
      </c>
      <c r="Z87" s="23">
        <f t="shared" si="5"/>
        <v>80</v>
      </c>
    </row>
    <row r="88" ht="14.25" customHeight="1">
      <c r="A88" s="27">
        <v>18.0</v>
      </c>
      <c r="B88" s="104" t="s">
        <v>106</v>
      </c>
      <c r="C88" s="27">
        <v>4.0</v>
      </c>
      <c r="D88" s="27">
        <v>3.0</v>
      </c>
      <c r="E88" s="27">
        <v>1.0</v>
      </c>
      <c r="F88" s="27">
        <v>6.0</v>
      </c>
      <c r="G88" s="27">
        <v>2.0</v>
      </c>
      <c r="H88" s="27">
        <v>1.0</v>
      </c>
      <c r="I88" s="27">
        <v>3.0</v>
      </c>
      <c r="J88" s="27">
        <v>5.0</v>
      </c>
      <c r="K88" s="27">
        <v>0.0</v>
      </c>
      <c r="L88" s="27">
        <v>3.0</v>
      </c>
      <c r="M88" s="27">
        <v>4.0</v>
      </c>
      <c r="N88" s="27">
        <v>2.0</v>
      </c>
      <c r="O88" s="27">
        <v>3.0</v>
      </c>
      <c r="P88" s="27">
        <v>3.0</v>
      </c>
      <c r="Q88" s="27">
        <v>1.0</v>
      </c>
      <c r="R88" s="27">
        <v>4.0</v>
      </c>
      <c r="S88" s="27">
        <v>0.0</v>
      </c>
      <c r="T88" s="27">
        <v>3.0</v>
      </c>
      <c r="U88" s="101">
        <f t="shared" ref="U88:W88" si="85">(C88+F88+I88+L88+O88+R88)</f>
        <v>23</v>
      </c>
      <c r="V88" s="101">
        <f t="shared" si="85"/>
        <v>17</v>
      </c>
      <c r="W88" s="101">
        <f t="shared" si="85"/>
        <v>8</v>
      </c>
      <c r="X88" s="23">
        <f t="shared" si="3"/>
        <v>82.14285714</v>
      </c>
      <c r="Y88" s="23">
        <f t="shared" si="4"/>
        <v>85</v>
      </c>
      <c r="Z88" s="23">
        <f t="shared" si="5"/>
        <v>80</v>
      </c>
    </row>
    <row r="89" ht="14.25" customHeight="1">
      <c r="A89" s="27">
        <v>19.0</v>
      </c>
      <c r="B89" s="104" t="s">
        <v>107</v>
      </c>
      <c r="C89" s="27">
        <v>3.0</v>
      </c>
      <c r="D89" s="27">
        <v>4.0</v>
      </c>
      <c r="E89" s="27">
        <v>0.0</v>
      </c>
      <c r="F89" s="27">
        <v>7.0</v>
      </c>
      <c r="G89" s="27">
        <v>3.0</v>
      </c>
      <c r="H89" s="27">
        <v>2.0</v>
      </c>
      <c r="I89" s="27">
        <v>3.0</v>
      </c>
      <c r="J89" s="27">
        <v>5.0</v>
      </c>
      <c r="K89" s="27">
        <v>1.0</v>
      </c>
      <c r="L89" s="27">
        <v>3.0</v>
      </c>
      <c r="M89" s="27">
        <v>4.0</v>
      </c>
      <c r="N89" s="27">
        <v>2.0</v>
      </c>
      <c r="O89" s="27">
        <v>2.0</v>
      </c>
      <c r="P89" s="27">
        <v>2.0</v>
      </c>
      <c r="Q89" s="27">
        <v>1.0</v>
      </c>
      <c r="R89" s="27">
        <v>4.0</v>
      </c>
      <c r="S89" s="27">
        <v>0.0</v>
      </c>
      <c r="T89" s="27">
        <v>3.0</v>
      </c>
      <c r="U89" s="101">
        <f t="shared" ref="U89:W89" si="86">(C89+F89+I89+L89+O89+R89)</f>
        <v>22</v>
      </c>
      <c r="V89" s="101">
        <f t="shared" si="86"/>
        <v>18</v>
      </c>
      <c r="W89" s="101">
        <f t="shared" si="86"/>
        <v>9</v>
      </c>
      <c r="X89" s="23">
        <f t="shared" si="3"/>
        <v>78.57142857</v>
      </c>
      <c r="Y89" s="23">
        <f t="shared" si="4"/>
        <v>90</v>
      </c>
      <c r="Z89" s="23">
        <f t="shared" si="5"/>
        <v>90</v>
      </c>
    </row>
    <row r="90" ht="14.25" customHeight="1">
      <c r="A90" s="27">
        <v>20.0</v>
      </c>
      <c r="B90" s="104" t="s">
        <v>108</v>
      </c>
      <c r="C90" s="27">
        <v>4.0</v>
      </c>
      <c r="D90" s="27">
        <v>4.0</v>
      </c>
      <c r="E90" s="27">
        <v>1.0</v>
      </c>
      <c r="F90" s="27">
        <v>7.0</v>
      </c>
      <c r="G90" s="27">
        <v>3.0</v>
      </c>
      <c r="H90" s="27">
        <v>2.0</v>
      </c>
      <c r="I90" s="27">
        <v>3.0</v>
      </c>
      <c r="J90" s="27">
        <v>5.0</v>
      </c>
      <c r="K90" s="27">
        <v>0.0</v>
      </c>
      <c r="L90" s="27">
        <v>3.0</v>
      </c>
      <c r="M90" s="27">
        <v>4.0</v>
      </c>
      <c r="N90" s="27">
        <v>2.0</v>
      </c>
      <c r="O90" s="27">
        <v>2.0</v>
      </c>
      <c r="P90" s="27">
        <v>2.0</v>
      </c>
      <c r="Q90" s="27">
        <v>1.0</v>
      </c>
      <c r="R90" s="27">
        <v>4.0</v>
      </c>
      <c r="S90" s="27">
        <v>0.0</v>
      </c>
      <c r="T90" s="27">
        <v>3.0</v>
      </c>
      <c r="U90" s="101">
        <f t="shared" ref="U90:W90" si="87">(C90+F90+I90+L90+O90+R90)</f>
        <v>23</v>
      </c>
      <c r="V90" s="101">
        <f t="shared" si="87"/>
        <v>18</v>
      </c>
      <c r="W90" s="101">
        <f t="shared" si="87"/>
        <v>9</v>
      </c>
      <c r="X90" s="23">
        <f t="shared" si="3"/>
        <v>82.14285714</v>
      </c>
      <c r="Y90" s="23">
        <f t="shared" si="4"/>
        <v>90</v>
      </c>
      <c r="Z90" s="23">
        <f t="shared" si="5"/>
        <v>90</v>
      </c>
    </row>
    <row r="91" ht="14.25" customHeight="1">
      <c r="A91" s="27">
        <v>21.0</v>
      </c>
      <c r="B91" s="104" t="s">
        <v>109</v>
      </c>
      <c r="C91" s="27">
        <v>3.0</v>
      </c>
      <c r="D91" s="27">
        <v>3.0</v>
      </c>
      <c r="E91" s="27">
        <v>1.0</v>
      </c>
      <c r="F91" s="27">
        <v>7.0</v>
      </c>
      <c r="G91" s="27">
        <v>2.0</v>
      </c>
      <c r="H91" s="27">
        <v>2.0</v>
      </c>
      <c r="I91" s="27">
        <v>3.0</v>
      </c>
      <c r="J91" s="27">
        <v>5.0</v>
      </c>
      <c r="K91" s="27">
        <v>0.0</v>
      </c>
      <c r="L91" s="27">
        <v>3.0</v>
      </c>
      <c r="M91" s="27">
        <v>4.0</v>
      </c>
      <c r="N91" s="27">
        <v>2.0</v>
      </c>
      <c r="O91" s="27">
        <v>2.0</v>
      </c>
      <c r="P91" s="27">
        <v>3.0</v>
      </c>
      <c r="Q91" s="27">
        <v>1.0</v>
      </c>
      <c r="R91" s="27">
        <v>4.0</v>
      </c>
      <c r="S91" s="27">
        <v>0.0</v>
      </c>
      <c r="T91" s="27">
        <v>3.0</v>
      </c>
      <c r="U91" s="101">
        <f t="shared" ref="U91:W91" si="88">(C91+F91+I91+L91+O91+R91)</f>
        <v>22</v>
      </c>
      <c r="V91" s="101">
        <f t="shared" si="88"/>
        <v>17</v>
      </c>
      <c r="W91" s="101">
        <f t="shared" si="88"/>
        <v>9</v>
      </c>
      <c r="X91" s="23">
        <f t="shared" si="3"/>
        <v>78.57142857</v>
      </c>
      <c r="Y91" s="23">
        <f t="shared" si="4"/>
        <v>85</v>
      </c>
      <c r="Z91" s="23">
        <f t="shared" si="5"/>
        <v>90</v>
      </c>
    </row>
    <row r="92" ht="14.25" customHeight="1">
      <c r="A92" s="27">
        <v>22.0</v>
      </c>
      <c r="B92" s="104" t="s">
        <v>110</v>
      </c>
      <c r="C92" s="27">
        <v>4.0</v>
      </c>
      <c r="D92" s="27">
        <v>3.0</v>
      </c>
      <c r="E92" s="27">
        <v>0.0</v>
      </c>
      <c r="F92" s="27">
        <v>6.0</v>
      </c>
      <c r="G92" s="27">
        <v>3.0</v>
      </c>
      <c r="H92" s="27">
        <v>2.0</v>
      </c>
      <c r="I92" s="27">
        <v>2.0</v>
      </c>
      <c r="J92" s="27">
        <v>5.0</v>
      </c>
      <c r="K92" s="27">
        <v>0.0</v>
      </c>
      <c r="L92" s="27">
        <v>2.0</v>
      </c>
      <c r="M92" s="27">
        <v>2.0</v>
      </c>
      <c r="N92" s="27">
        <v>1.0</v>
      </c>
      <c r="O92" s="27">
        <v>2.0</v>
      </c>
      <c r="P92" s="27">
        <v>2.0</v>
      </c>
      <c r="Q92" s="27">
        <v>1.0</v>
      </c>
      <c r="R92" s="27">
        <v>2.0</v>
      </c>
      <c r="S92" s="27">
        <v>0.0</v>
      </c>
      <c r="T92" s="27">
        <v>2.0</v>
      </c>
      <c r="U92" s="101">
        <f t="shared" ref="U92:W92" si="89">(C92+F92+I92+L92+O92+R92)</f>
        <v>18</v>
      </c>
      <c r="V92" s="101">
        <f t="shared" si="89"/>
        <v>15</v>
      </c>
      <c r="W92" s="101">
        <f t="shared" si="89"/>
        <v>6</v>
      </c>
      <c r="X92" s="23">
        <f t="shared" si="3"/>
        <v>64.28571429</v>
      </c>
      <c r="Y92" s="23">
        <f t="shared" si="4"/>
        <v>75</v>
      </c>
      <c r="Z92" s="23">
        <f t="shared" si="5"/>
        <v>60</v>
      </c>
    </row>
    <row r="93" ht="14.25" customHeight="1">
      <c r="A93" s="27">
        <v>23.0</v>
      </c>
      <c r="B93" s="104" t="s">
        <v>111</v>
      </c>
      <c r="C93" s="27">
        <v>3.0</v>
      </c>
      <c r="D93" s="27">
        <v>3.0</v>
      </c>
      <c r="E93" s="27">
        <v>1.0</v>
      </c>
      <c r="F93" s="27">
        <v>7.0</v>
      </c>
      <c r="G93" s="27">
        <v>2.0</v>
      </c>
      <c r="H93" s="27">
        <v>1.0</v>
      </c>
      <c r="I93" s="27">
        <v>2.0</v>
      </c>
      <c r="J93" s="27">
        <v>5.0</v>
      </c>
      <c r="K93" s="27">
        <v>0.0</v>
      </c>
      <c r="L93" s="27">
        <v>2.0</v>
      </c>
      <c r="M93" s="27">
        <v>4.0</v>
      </c>
      <c r="N93" s="27">
        <v>2.0</v>
      </c>
      <c r="O93" s="27">
        <v>2.0</v>
      </c>
      <c r="P93" s="27">
        <v>3.0</v>
      </c>
      <c r="Q93" s="27">
        <v>1.0</v>
      </c>
      <c r="R93" s="27">
        <v>4.0</v>
      </c>
      <c r="S93" s="27">
        <v>0.0</v>
      </c>
      <c r="T93" s="27">
        <v>2.0</v>
      </c>
      <c r="U93" s="101">
        <f t="shared" ref="U93:W93" si="90">(C93+F93+I93+L93+O93+R93)</f>
        <v>20</v>
      </c>
      <c r="V93" s="101">
        <f t="shared" si="90"/>
        <v>17</v>
      </c>
      <c r="W93" s="101">
        <f t="shared" si="90"/>
        <v>7</v>
      </c>
      <c r="X93" s="23">
        <f t="shared" si="3"/>
        <v>71.42857143</v>
      </c>
      <c r="Y93" s="23">
        <f t="shared" si="4"/>
        <v>85</v>
      </c>
      <c r="Z93" s="23">
        <f t="shared" si="5"/>
        <v>70</v>
      </c>
    </row>
    <row r="94" ht="14.25" customHeight="1">
      <c r="A94" s="27">
        <v>24.0</v>
      </c>
      <c r="B94" s="104" t="s">
        <v>112</v>
      </c>
      <c r="C94" s="27">
        <v>3.0</v>
      </c>
      <c r="D94" s="27">
        <v>4.0</v>
      </c>
      <c r="E94" s="27">
        <v>1.0</v>
      </c>
      <c r="F94" s="27">
        <v>6.0</v>
      </c>
      <c r="G94" s="27">
        <v>3.0</v>
      </c>
      <c r="H94" s="27">
        <v>2.0</v>
      </c>
      <c r="I94" s="27">
        <v>3.0</v>
      </c>
      <c r="J94" s="27">
        <v>5.0</v>
      </c>
      <c r="K94" s="27">
        <v>1.0</v>
      </c>
      <c r="L94" s="27">
        <v>2.0</v>
      </c>
      <c r="M94" s="27">
        <v>4.0</v>
      </c>
      <c r="N94" s="27">
        <v>2.0</v>
      </c>
      <c r="O94" s="27">
        <v>2.0</v>
      </c>
      <c r="P94" s="27">
        <v>2.0</v>
      </c>
      <c r="Q94" s="27">
        <v>1.0</v>
      </c>
      <c r="R94" s="27">
        <v>4.0</v>
      </c>
      <c r="S94" s="27">
        <v>0.0</v>
      </c>
      <c r="T94" s="27">
        <v>3.0</v>
      </c>
      <c r="U94" s="101">
        <f t="shared" ref="U94:W94" si="91">(C94+F94+I94+L94+O94+R94)</f>
        <v>20</v>
      </c>
      <c r="V94" s="101">
        <f t="shared" si="91"/>
        <v>18</v>
      </c>
      <c r="W94" s="101">
        <f t="shared" si="91"/>
        <v>10</v>
      </c>
      <c r="X94" s="23">
        <f t="shared" si="3"/>
        <v>71.42857143</v>
      </c>
      <c r="Y94" s="23">
        <f t="shared" si="4"/>
        <v>90</v>
      </c>
      <c r="Z94" s="23">
        <f t="shared" si="5"/>
        <v>100</v>
      </c>
    </row>
    <row r="95" ht="14.25" customHeight="1">
      <c r="A95" s="27">
        <v>25.0</v>
      </c>
      <c r="B95" s="104" t="s">
        <v>113</v>
      </c>
      <c r="C95" s="27">
        <v>2.0</v>
      </c>
      <c r="D95" s="27">
        <v>2.0</v>
      </c>
      <c r="E95" s="27">
        <v>0.0</v>
      </c>
      <c r="F95" s="27">
        <v>6.0</v>
      </c>
      <c r="G95" s="27">
        <v>2.0</v>
      </c>
      <c r="H95" s="27">
        <v>2.0</v>
      </c>
      <c r="I95" s="27">
        <v>3.0</v>
      </c>
      <c r="J95" s="27">
        <v>5.0</v>
      </c>
      <c r="K95" s="27">
        <v>0.0</v>
      </c>
      <c r="L95" s="27">
        <v>2.0</v>
      </c>
      <c r="M95" s="27">
        <v>4.0</v>
      </c>
      <c r="N95" s="27">
        <v>2.0</v>
      </c>
      <c r="O95" s="27">
        <v>2.0</v>
      </c>
      <c r="P95" s="27">
        <v>2.0</v>
      </c>
      <c r="Q95" s="27">
        <v>1.0</v>
      </c>
      <c r="R95" s="27">
        <v>4.0</v>
      </c>
      <c r="S95" s="27">
        <v>0.0</v>
      </c>
      <c r="T95" s="27">
        <v>3.0</v>
      </c>
      <c r="U95" s="101">
        <f t="shared" ref="U95:W95" si="92">(C95+F95+I95+L95+O95+R95)</f>
        <v>19</v>
      </c>
      <c r="V95" s="101">
        <f t="shared" si="92"/>
        <v>15</v>
      </c>
      <c r="W95" s="101">
        <f t="shared" si="92"/>
        <v>8</v>
      </c>
      <c r="X95" s="23">
        <f t="shared" si="3"/>
        <v>67.85714286</v>
      </c>
      <c r="Y95" s="23">
        <f t="shared" si="4"/>
        <v>75</v>
      </c>
      <c r="Z95" s="23">
        <f t="shared" si="5"/>
        <v>80</v>
      </c>
    </row>
    <row r="96" ht="14.25" customHeight="1">
      <c r="A96" s="27">
        <v>26.0</v>
      </c>
      <c r="B96" s="104" t="s">
        <v>114</v>
      </c>
      <c r="C96" s="27">
        <v>3.0</v>
      </c>
      <c r="D96" s="27">
        <v>2.0</v>
      </c>
      <c r="E96" s="27">
        <v>0.0</v>
      </c>
      <c r="F96" s="27">
        <v>7.0</v>
      </c>
      <c r="G96" s="27">
        <v>2.0</v>
      </c>
      <c r="H96" s="27">
        <v>1.0</v>
      </c>
      <c r="I96" s="27">
        <v>2.0</v>
      </c>
      <c r="J96" s="27">
        <v>5.0</v>
      </c>
      <c r="K96" s="27">
        <v>0.0</v>
      </c>
      <c r="L96" s="27">
        <v>2.0</v>
      </c>
      <c r="M96" s="27">
        <v>4.0</v>
      </c>
      <c r="N96" s="27">
        <v>2.0</v>
      </c>
      <c r="O96" s="27">
        <v>2.0</v>
      </c>
      <c r="P96" s="27">
        <v>3.0</v>
      </c>
      <c r="Q96" s="27">
        <v>1.0</v>
      </c>
      <c r="R96" s="27">
        <v>4.0</v>
      </c>
      <c r="S96" s="27">
        <v>0.0</v>
      </c>
      <c r="T96" s="27">
        <v>2.0</v>
      </c>
      <c r="U96" s="101">
        <f t="shared" ref="U96:W96" si="93">(C96+F96+I96+L96+O96+R96)</f>
        <v>20</v>
      </c>
      <c r="V96" s="101">
        <f t="shared" si="93"/>
        <v>16</v>
      </c>
      <c r="W96" s="101">
        <f t="shared" si="93"/>
        <v>6</v>
      </c>
      <c r="X96" s="23">
        <f t="shared" si="3"/>
        <v>71.42857143</v>
      </c>
      <c r="Y96" s="23">
        <f t="shared" si="4"/>
        <v>80</v>
      </c>
      <c r="Z96" s="23">
        <f t="shared" si="5"/>
        <v>60</v>
      </c>
    </row>
    <row r="97" ht="14.25" customHeight="1">
      <c r="A97" s="27">
        <v>27.0</v>
      </c>
      <c r="B97" s="104" t="s">
        <v>115</v>
      </c>
      <c r="C97" s="27">
        <v>3.0</v>
      </c>
      <c r="D97" s="27">
        <v>3.0</v>
      </c>
      <c r="E97" s="27">
        <v>0.0</v>
      </c>
      <c r="F97" s="27">
        <v>7.0</v>
      </c>
      <c r="G97" s="27">
        <v>2.0</v>
      </c>
      <c r="H97" s="27">
        <v>2.0</v>
      </c>
      <c r="I97" s="27">
        <v>3.0</v>
      </c>
      <c r="J97" s="27">
        <v>5.0</v>
      </c>
      <c r="K97" s="27">
        <v>0.0</v>
      </c>
      <c r="L97" s="27">
        <v>3.0</v>
      </c>
      <c r="M97" s="27">
        <v>4.0</v>
      </c>
      <c r="N97" s="27">
        <v>2.0</v>
      </c>
      <c r="O97" s="27">
        <v>2.0</v>
      </c>
      <c r="P97" s="27">
        <v>2.0</v>
      </c>
      <c r="Q97" s="27">
        <v>1.0</v>
      </c>
      <c r="R97" s="27">
        <v>4.0</v>
      </c>
      <c r="S97" s="27">
        <v>0.0</v>
      </c>
      <c r="T97" s="27">
        <v>3.0</v>
      </c>
      <c r="U97" s="101">
        <f t="shared" ref="U97:W97" si="94">(C97+F97+I97+L97+O97+R97)</f>
        <v>22</v>
      </c>
      <c r="V97" s="101">
        <f t="shared" si="94"/>
        <v>16</v>
      </c>
      <c r="W97" s="101">
        <f t="shared" si="94"/>
        <v>8</v>
      </c>
      <c r="X97" s="23">
        <f t="shared" si="3"/>
        <v>78.57142857</v>
      </c>
      <c r="Y97" s="23">
        <f t="shared" si="4"/>
        <v>80</v>
      </c>
      <c r="Z97" s="23">
        <f t="shared" si="5"/>
        <v>80</v>
      </c>
    </row>
    <row r="98" ht="14.25" customHeight="1">
      <c r="A98" s="27">
        <v>28.0</v>
      </c>
      <c r="B98" s="104" t="s">
        <v>116</v>
      </c>
      <c r="C98" s="27">
        <v>1.0</v>
      </c>
      <c r="D98" s="27">
        <v>4.0</v>
      </c>
      <c r="E98" s="27">
        <v>0.0</v>
      </c>
      <c r="F98" s="27">
        <v>7.0</v>
      </c>
      <c r="G98" s="27">
        <v>2.0</v>
      </c>
      <c r="H98" s="27">
        <v>1.0</v>
      </c>
      <c r="I98" s="27">
        <v>1.0</v>
      </c>
      <c r="J98" s="27">
        <v>5.0</v>
      </c>
      <c r="K98" s="27">
        <v>0.0</v>
      </c>
      <c r="L98" s="27">
        <v>1.0</v>
      </c>
      <c r="M98" s="27">
        <v>2.0</v>
      </c>
      <c r="N98" s="27">
        <v>1.0</v>
      </c>
      <c r="O98" s="27">
        <v>3.0</v>
      </c>
      <c r="P98" s="27">
        <v>3.0</v>
      </c>
      <c r="Q98" s="27">
        <v>1.0</v>
      </c>
      <c r="R98" s="27">
        <v>2.0</v>
      </c>
      <c r="S98" s="27">
        <v>0.0</v>
      </c>
      <c r="T98" s="27">
        <v>2.0</v>
      </c>
      <c r="U98" s="101">
        <f t="shared" ref="U98:W98" si="95">(C98+F98+I98+L98+O98+R98)</f>
        <v>15</v>
      </c>
      <c r="V98" s="101">
        <f t="shared" si="95"/>
        <v>16</v>
      </c>
      <c r="W98" s="101">
        <f t="shared" si="95"/>
        <v>5</v>
      </c>
      <c r="X98" s="23">
        <f t="shared" si="3"/>
        <v>53.57142857</v>
      </c>
      <c r="Y98" s="23">
        <f t="shared" si="4"/>
        <v>80</v>
      </c>
      <c r="Z98" s="23">
        <f t="shared" si="5"/>
        <v>50</v>
      </c>
    </row>
    <row r="99" ht="14.25" customHeight="1">
      <c r="A99" s="59"/>
      <c r="B99" s="59"/>
      <c r="C99" s="59"/>
      <c r="D99" s="59"/>
      <c r="E99" s="59"/>
      <c r="F99" s="59"/>
      <c r="G99" s="82"/>
      <c r="H99" s="59"/>
      <c r="I99" s="59"/>
      <c r="J99" s="59"/>
      <c r="K99" s="59"/>
      <c r="L99" s="59"/>
      <c r="M99" s="59"/>
      <c r="N99" s="59"/>
      <c r="O99" s="59"/>
      <c r="P99" s="82"/>
      <c r="Q99" s="82"/>
      <c r="R99" s="59"/>
      <c r="S99" s="59"/>
      <c r="T99" s="59"/>
      <c r="U99" s="59"/>
      <c r="V99" s="59"/>
      <c r="W99" s="59"/>
      <c r="X99" s="59"/>
      <c r="Y99" s="59"/>
      <c r="Z99" s="59"/>
    </row>
    <row r="100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</row>
    <row r="101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</row>
    <row r="107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</row>
    <row r="108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</row>
    <row r="109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</row>
    <row r="110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</row>
    <row r="111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</row>
    <row r="112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</row>
    <row r="113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</row>
    <row r="114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</row>
    <row r="115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</row>
    <row r="11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</row>
    <row r="117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</row>
    <row r="118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</row>
    <row r="119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</row>
    <row r="120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</row>
    <row r="121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</row>
    <row r="122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</row>
    <row r="123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</row>
    <row r="124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</row>
    <row r="125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</row>
    <row r="1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</row>
    <row r="127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</row>
    <row r="128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</row>
    <row r="129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</row>
    <row r="130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</row>
    <row r="131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</row>
    <row r="132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</row>
    <row r="133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</row>
    <row r="134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</row>
    <row r="135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</row>
    <row r="13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</row>
    <row r="137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</row>
    <row r="138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</row>
    <row r="139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</row>
    <row r="140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</row>
    <row r="141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</row>
    <row r="142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</row>
    <row r="143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</row>
    <row r="144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</row>
    <row r="145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</row>
    <row r="14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</row>
    <row r="147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</row>
    <row r="148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</row>
    <row r="149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</row>
    <row r="150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</row>
    <row r="151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</row>
    <row r="152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</row>
    <row r="153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</row>
    <row r="154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</row>
    <row r="155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</row>
    <row r="15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</row>
    <row r="157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</row>
    <row r="158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</row>
    <row r="159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</row>
    <row r="160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</row>
    <row r="161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</row>
    <row r="162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</row>
    <row r="163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</row>
    <row r="164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</row>
    <row r="165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</row>
    <row r="16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</row>
    <row r="167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</row>
    <row r="168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</row>
    <row r="169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</row>
    <row r="170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</row>
    <row r="171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</row>
    <row r="172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</row>
    <row r="173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</row>
    <row r="174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</row>
    <row r="175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</row>
    <row r="17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</row>
    <row r="177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</row>
    <row r="178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</row>
    <row r="179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</row>
    <row r="180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</row>
    <row r="181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</row>
    <row r="182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</row>
    <row r="183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</row>
    <row r="184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</row>
    <row r="185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</row>
    <row r="18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</row>
    <row r="187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</row>
    <row r="188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</row>
    <row r="189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</row>
    <row r="190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</row>
    <row r="191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</row>
    <row r="192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</row>
    <row r="193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</row>
    <row r="194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</row>
    <row r="195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</row>
    <row r="19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</row>
    <row r="197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</row>
    <row r="198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</row>
    <row r="199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</row>
    <row r="200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</row>
    <row r="201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</row>
    <row r="202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</row>
    <row r="203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</row>
    <row r="204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</row>
    <row r="205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</row>
    <row r="20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</row>
    <row r="207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</row>
    <row r="208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</row>
    <row r="209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</row>
    <row r="210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</row>
    <row r="211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</row>
    <row r="212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</row>
    <row r="213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</row>
    <row r="214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</row>
    <row r="215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</row>
    <row r="21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</row>
    <row r="217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</row>
    <row r="218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</row>
    <row r="219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</row>
    <row r="220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</row>
    <row r="221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</row>
    <row r="222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</row>
    <row r="223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</row>
    <row r="224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</row>
    <row r="225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</row>
    <row r="2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</row>
    <row r="227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</row>
    <row r="228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</row>
    <row r="229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</row>
    <row r="230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</row>
    <row r="231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</row>
    <row r="232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</row>
    <row r="233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</row>
    <row r="234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</row>
    <row r="235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</row>
    <row r="23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</row>
    <row r="237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</row>
    <row r="238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</row>
    <row r="239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</row>
    <row r="240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</row>
    <row r="241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</row>
    <row r="242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</row>
    <row r="243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</row>
    <row r="244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</row>
    <row r="245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</row>
    <row r="24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</row>
    <row r="247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</row>
    <row r="248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</row>
    <row r="249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</row>
    <row r="250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</row>
    <row r="251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</row>
    <row r="252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</row>
    <row r="253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</row>
    <row r="254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</row>
    <row r="255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</row>
    <row r="25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</row>
    <row r="257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</row>
    <row r="258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</row>
    <row r="259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</row>
    <row r="260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</row>
    <row r="261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</row>
    <row r="262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</row>
    <row r="263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</row>
    <row r="264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</row>
    <row r="265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</row>
    <row r="26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</row>
    <row r="267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</row>
    <row r="268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</row>
    <row r="269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</row>
    <row r="270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</row>
    <row r="271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</row>
    <row r="272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</row>
    <row r="273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</row>
    <row r="274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</row>
    <row r="275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</row>
    <row r="27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</row>
    <row r="277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</row>
    <row r="278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</row>
    <row r="279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</row>
    <row r="280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</row>
    <row r="281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</row>
    <row r="282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</row>
    <row r="283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</row>
    <row r="284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</row>
    <row r="285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</row>
    <row r="28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</row>
    <row r="287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</row>
    <row r="288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</row>
    <row r="289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</row>
    <row r="290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</row>
    <row r="291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</row>
    <row r="292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</row>
    <row r="293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</row>
    <row r="294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</row>
    <row r="295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</row>
    <row r="29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</row>
    <row r="297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</row>
    <row r="298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</row>
    <row r="299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</row>
    <row r="300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</row>
    <row r="301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</row>
    <row r="302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</row>
    <row r="303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</row>
    <row r="304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</row>
    <row r="305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</row>
    <row r="30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</row>
    <row r="307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</row>
    <row r="308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</row>
    <row r="309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</row>
    <row r="310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</row>
    <row r="311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</row>
    <row r="312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</row>
    <row r="313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</row>
    <row r="314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</row>
    <row r="315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</row>
    <row r="31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</row>
    <row r="317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</row>
    <row r="318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</row>
    <row r="319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</row>
    <row r="320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</row>
    <row r="321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</row>
    <row r="322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</row>
    <row r="323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</row>
    <row r="324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</row>
    <row r="325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</row>
    <row r="3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</row>
    <row r="327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</row>
    <row r="328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</row>
    <row r="329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</row>
    <row r="330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</row>
    <row r="331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</row>
    <row r="332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</row>
    <row r="333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</row>
    <row r="334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</row>
    <row r="335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</row>
    <row r="33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</row>
    <row r="337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</row>
    <row r="338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</row>
    <row r="339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</row>
    <row r="340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</row>
    <row r="341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</row>
    <row r="342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</row>
    <row r="343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</row>
    <row r="344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</row>
    <row r="345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</row>
    <row r="34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</row>
    <row r="347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</row>
    <row r="348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</row>
    <row r="349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</row>
    <row r="350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</row>
    <row r="351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</row>
    <row r="352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</row>
    <row r="353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</row>
    <row r="354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</row>
    <row r="355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</row>
    <row r="35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</row>
    <row r="357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</row>
    <row r="358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</row>
    <row r="359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</row>
    <row r="360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</row>
    <row r="361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</row>
    <row r="362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</row>
    <row r="363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</row>
    <row r="364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</row>
    <row r="365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</row>
    <row r="36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</row>
    <row r="367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</row>
    <row r="368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</row>
    <row r="369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</row>
    <row r="370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</row>
    <row r="371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</row>
    <row r="372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</row>
    <row r="373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</row>
    <row r="374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</row>
    <row r="375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</row>
    <row r="37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</row>
    <row r="377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</row>
    <row r="378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</row>
    <row r="379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</row>
    <row r="380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</row>
    <row r="381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</row>
    <row r="382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</row>
    <row r="383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</row>
    <row r="384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</row>
    <row r="385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</row>
    <row r="38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</row>
    <row r="387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</row>
    <row r="388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</row>
    <row r="389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</row>
    <row r="390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</row>
    <row r="391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</row>
    <row r="392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</row>
    <row r="393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</row>
    <row r="394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</row>
    <row r="395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</row>
    <row r="39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</row>
    <row r="397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</row>
    <row r="398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</row>
    <row r="399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</row>
    <row r="400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</row>
    <row r="401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</row>
    <row r="402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</row>
    <row r="403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</row>
    <row r="404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</row>
    <row r="405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</row>
    <row r="40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</row>
    <row r="407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</row>
    <row r="408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</row>
    <row r="409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</row>
    <row r="410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</row>
    <row r="411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</row>
    <row r="412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</row>
    <row r="413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</row>
    <row r="414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</row>
    <row r="415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</row>
    <row r="41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</row>
    <row r="417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</row>
    <row r="418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</row>
    <row r="419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</row>
    <row r="420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</row>
    <row r="421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</row>
    <row r="422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</row>
    <row r="423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</row>
    <row r="424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</row>
    <row r="425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</row>
    <row r="4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</row>
    <row r="427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</row>
    <row r="428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</row>
    <row r="429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</row>
    <row r="430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</row>
    <row r="431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</row>
    <row r="432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</row>
    <row r="433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</row>
    <row r="434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</row>
    <row r="435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</row>
    <row r="43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</row>
    <row r="437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</row>
    <row r="438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</row>
    <row r="439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</row>
    <row r="440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</row>
    <row r="441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</row>
    <row r="442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</row>
    <row r="443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</row>
    <row r="444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</row>
    <row r="445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</row>
    <row r="44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</row>
    <row r="447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</row>
    <row r="448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</row>
    <row r="449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</row>
    <row r="450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</row>
    <row r="451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</row>
    <row r="452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</row>
    <row r="453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</row>
    <row r="454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</row>
    <row r="455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</row>
    <row r="45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</row>
    <row r="457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</row>
    <row r="458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</row>
    <row r="459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</row>
    <row r="460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</row>
    <row r="461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</row>
    <row r="462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</row>
    <row r="463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</row>
    <row r="464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</row>
    <row r="465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</row>
    <row r="46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</row>
    <row r="467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</row>
    <row r="468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</row>
    <row r="469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</row>
    <row r="470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</row>
    <row r="471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</row>
    <row r="472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</row>
    <row r="473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</row>
    <row r="474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</row>
    <row r="475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</row>
    <row r="47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</row>
    <row r="477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</row>
    <row r="478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</row>
    <row r="479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</row>
    <row r="480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</row>
    <row r="481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</row>
    <row r="482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</row>
    <row r="483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</row>
    <row r="484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</row>
    <row r="485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</row>
    <row r="48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</row>
    <row r="487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</row>
    <row r="488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</row>
    <row r="489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</row>
    <row r="490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</row>
    <row r="491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</row>
    <row r="492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</row>
    <row r="493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</row>
    <row r="494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</row>
    <row r="495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</row>
    <row r="49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</row>
    <row r="497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</row>
    <row r="498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</row>
    <row r="499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</row>
    <row r="500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</row>
    <row r="501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</row>
    <row r="502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</row>
    <row r="503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</row>
    <row r="504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</row>
    <row r="505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</row>
    <row r="50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</row>
    <row r="507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</row>
    <row r="508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</row>
    <row r="509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</row>
    <row r="510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</row>
    <row r="511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</row>
    <row r="512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</row>
    <row r="513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</row>
    <row r="514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</row>
    <row r="515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</row>
    <row r="51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</row>
    <row r="517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</row>
    <row r="518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</row>
    <row r="519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</row>
    <row r="520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</row>
    <row r="521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</row>
    <row r="522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</row>
    <row r="523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</row>
    <row r="524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</row>
    <row r="525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</row>
    <row r="5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</row>
    <row r="527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</row>
    <row r="528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</row>
    <row r="529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</row>
    <row r="530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</row>
    <row r="531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</row>
    <row r="532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</row>
    <row r="533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</row>
    <row r="534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</row>
    <row r="535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</row>
    <row r="53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</row>
    <row r="537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</row>
    <row r="538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</row>
    <row r="539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</row>
    <row r="540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</row>
    <row r="541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</row>
    <row r="542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</row>
    <row r="543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</row>
    <row r="544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</row>
    <row r="545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</row>
    <row r="54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</row>
    <row r="547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</row>
    <row r="548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</row>
    <row r="549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</row>
    <row r="550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</row>
    <row r="551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</row>
    <row r="552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</row>
    <row r="553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</row>
    <row r="554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</row>
    <row r="555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</row>
    <row r="55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</row>
    <row r="557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</row>
    <row r="558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</row>
    <row r="559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</row>
    <row r="560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</row>
    <row r="561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</row>
    <row r="562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</row>
    <row r="563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</row>
    <row r="564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</row>
    <row r="565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</row>
    <row r="56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</row>
    <row r="567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</row>
    <row r="568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</row>
    <row r="569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</row>
    <row r="570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</row>
    <row r="571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</row>
    <row r="572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</row>
    <row r="573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</row>
    <row r="574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</row>
    <row r="575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</row>
    <row r="57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</row>
    <row r="577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</row>
    <row r="578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</row>
    <row r="579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</row>
    <row r="580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</row>
    <row r="581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</row>
    <row r="582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</row>
    <row r="583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</row>
    <row r="584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</row>
    <row r="585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</row>
    <row r="58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</row>
    <row r="587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</row>
    <row r="588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</row>
    <row r="589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</row>
    <row r="590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</row>
    <row r="591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</row>
    <row r="592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</row>
    <row r="593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</row>
    <row r="594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</row>
    <row r="595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</row>
    <row r="59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</row>
    <row r="597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</row>
    <row r="598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</row>
    <row r="599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</row>
    <row r="600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</row>
    <row r="601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</row>
    <row r="602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</row>
    <row r="603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</row>
    <row r="604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</row>
    <row r="605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</row>
    <row r="60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</row>
    <row r="607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</row>
    <row r="608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</row>
    <row r="609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</row>
    <row r="610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</row>
    <row r="611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</row>
    <row r="612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</row>
    <row r="613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</row>
    <row r="614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</row>
    <row r="615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</row>
    <row r="61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</row>
    <row r="617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</row>
    <row r="618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</row>
    <row r="619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</row>
    <row r="620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</row>
    <row r="621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</row>
    <row r="622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</row>
    <row r="623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</row>
    <row r="624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</row>
    <row r="625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</row>
    <row r="6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</row>
    <row r="627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</row>
    <row r="628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</row>
    <row r="629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</row>
    <row r="630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</row>
    <row r="631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</row>
    <row r="632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</row>
    <row r="633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</row>
    <row r="634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</row>
    <row r="635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</row>
    <row r="63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</row>
    <row r="637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</row>
    <row r="638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</row>
    <row r="639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</row>
    <row r="640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</row>
    <row r="641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</row>
    <row r="642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</row>
    <row r="643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</row>
    <row r="644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</row>
    <row r="645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</row>
    <row r="64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</row>
    <row r="647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</row>
    <row r="648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</row>
    <row r="649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</row>
    <row r="650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</row>
    <row r="651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</row>
    <row r="652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</row>
    <row r="653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</row>
    <row r="654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</row>
    <row r="655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</row>
    <row r="65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</row>
    <row r="657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</row>
    <row r="658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</row>
    <row r="659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</row>
    <row r="660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</row>
    <row r="661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</row>
    <row r="662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</row>
    <row r="663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</row>
    <row r="664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</row>
    <row r="665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</row>
    <row r="66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</row>
    <row r="667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</row>
    <row r="668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</row>
    <row r="669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</row>
    <row r="670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</row>
    <row r="671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</row>
    <row r="672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</row>
    <row r="673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</row>
    <row r="674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</row>
    <row r="675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</row>
    <row r="67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</row>
    <row r="677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</row>
    <row r="678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</row>
    <row r="679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</row>
    <row r="680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</row>
    <row r="681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</row>
    <row r="682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</row>
    <row r="683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</row>
    <row r="684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</row>
    <row r="685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</row>
    <row r="68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</row>
    <row r="687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</row>
    <row r="688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</row>
    <row r="689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</row>
    <row r="690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</row>
    <row r="691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</row>
    <row r="692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</row>
    <row r="693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</row>
    <row r="694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</row>
    <row r="695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</row>
    <row r="69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</row>
    <row r="697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</row>
    <row r="698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</row>
    <row r="699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</row>
    <row r="700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</row>
    <row r="701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</row>
    <row r="702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</row>
    <row r="703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</row>
    <row r="704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</row>
    <row r="705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</row>
    <row r="70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</row>
    <row r="707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</row>
    <row r="708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</row>
    <row r="709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</row>
    <row r="710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</row>
    <row r="711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</row>
    <row r="712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</row>
    <row r="713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</row>
    <row r="714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</row>
    <row r="715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</row>
    <row r="71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</row>
    <row r="717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</row>
    <row r="718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</row>
    <row r="719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</row>
    <row r="720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</row>
    <row r="721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</row>
    <row r="722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</row>
    <row r="723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</row>
    <row r="724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</row>
    <row r="725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</row>
    <row r="7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</row>
    <row r="727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</row>
    <row r="728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</row>
    <row r="729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</row>
    <row r="730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</row>
    <row r="731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</row>
    <row r="732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</row>
    <row r="733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</row>
    <row r="734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</row>
    <row r="735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</row>
    <row r="73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</row>
    <row r="737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</row>
    <row r="738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</row>
    <row r="739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</row>
    <row r="740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</row>
    <row r="741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</row>
    <row r="742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</row>
    <row r="743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</row>
    <row r="744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</row>
    <row r="745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</row>
    <row r="74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</row>
    <row r="747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</row>
    <row r="748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</row>
    <row r="749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</row>
    <row r="750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</row>
    <row r="751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</row>
    <row r="752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</row>
    <row r="753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</row>
    <row r="754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</row>
    <row r="755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</row>
    <row r="75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</row>
    <row r="757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</row>
    <row r="758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</row>
    <row r="759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</row>
    <row r="760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</row>
    <row r="761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</row>
    <row r="762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</row>
    <row r="763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</row>
    <row r="764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</row>
    <row r="765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</row>
    <row r="76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</row>
    <row r="767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</row>
    <row r="768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</row>
    <row r="769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</row>
    <row r="770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</row>
    <row r="771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</row>
    <row r="772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</row>
    <row r="773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</row>
    <row r="774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</row>
    <row r="775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</row>
    <row r="77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</row>
    <row r="777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</row>
    <row r="778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</row>
    <row r="779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</row>
    <row r="780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</row>
    <row r="781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</row>
    <row r="782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</row>
    <row r="783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</row>
    <row r="784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</row>
    <row r="785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</row>
    <row r="78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</row>
    <row r="787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</row>
    <row r="788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</row>
    <row r="789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</row>
    <row r="790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</row>
    <row r="791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</row>
    <row r="792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</row>
    <row r="793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</row>
    <row r="794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</row>
    <row r="795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</row>
    <row r="79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</row>
    <row r="797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</row>
    <row r="798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</row>
    <row r="799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</row>
    <row r="800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</row>
    <row r="801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</row>
    <row r="802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</row>
    <row r="803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</row>
    <row r="804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</row>
    <row r="805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</row>
    <row r="80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</row>
    <row r="807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</row>
    <row r="808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</row>
    <row r="809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</row>
    <row r="810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</row>
    <row r="811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</row>
    <row r="812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</row>
    <row r="813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</row>
    <row r="814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</row>
    <row r="815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</row>
    <row r="81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</row>
    <row r="817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</row>
    <row r="818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</row>
    <row r="819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</row>
    <row r="820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</row>
    <row r="821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</row>
    <row r="822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</row>
    <row r="823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</row>
    <row r="824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</row>
    <row r="825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</row>
    <row r="8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</row>
    <row r="827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</row>
    <row r="828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</row>
    <row r="829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</row>
    <row r="830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</row>
    <row r="831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</row>
    <row r="832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</row>
    <row r="833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</row>
    <row r="834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</row>
    <row r="835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</row>
    <row r="83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</row>
    <row r="837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</row>
    <row r="838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</row>
    <row r="839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</row>
    <row r="840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</row>
    <row r="841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</row>
    <row r="842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</row>
    <row r="843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</row>
    <row r="844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</row>
    <row r="845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</row>
    <row r="84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</row>
    <row r="847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</row>
    <row r="848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</row>
    <row r="849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</row>
    <row r="850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</row>
    <row r="851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</row>
    <row r="852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</row>
    <row r="853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</row>
    <row r="854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</row>
    <row r="855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</row>
    <row r="85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</row>
    <row r="857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</row>
    <row r="858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</row>
    <row r="859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</row>
    <row r="860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</row>
    <row r="861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</row>
    <row r="862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</row>
    <row r="863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</row>
    <row r="864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</row>
    <row r="865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</row>
    <row r="86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</row>
    <row r="867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</row>
    <row r="868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</row>
    <row r="869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</row>
    <row r="870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</row>
    <row r="871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</row>
    <row r="872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</row>
    <row r="873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</row>
    <row r="874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</row>
    <row r="875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</row>
    <row r="87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</row>
    <row r="877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</row>
    <row r="878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</row>
    <row r="879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</row>
    <row r="880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</row>
    <row r="881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</row>
    <row r="882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</row>
    <row r="883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</row>
    <row r="884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</row>
    <row r="885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</row>
    <row r="88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</row>
    <row r="887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</row>
    <row r="888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</row>
    <row r="889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</row>
    <row r="890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</row>
    <row r="891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</row>
    <row r="892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</row>
    <row r="893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</row>
    <row r="894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</row>
    <row r="895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</row>
    <row r="89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</row>
    <row r="897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</row>
    <row r="898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</row>
    <row r="899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</row>
    <row r="900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</row>
    <row r="901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</row>
    <row r="902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</row>
    <row r="903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</row>
    <row r="904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</row>
    <row r="905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</row>
    <row r="90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</row>
    <row r="907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</row>
    <row r="908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</row>
    <row r="909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</row>
    <row r="910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</row>
    <row r="911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</row>
    <row r="912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</row>
    <row r="913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</row>
    <row r="914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</row>
    <row r="915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</row>
    <row r="91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</row>
    <row r="917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</row>
    <row r="918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</row>
    <row r="919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</row>
    <row r="920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</row>
    <row r="921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</row>
    <row r="922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</row>
    <row r="923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</row>
    <row r="924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</row>
    <row r="925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</row>
    <row r="9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</row>
    <row r="927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</row>
    <row r="928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</row>
    <row r="929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</row>
    <row r="930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</row>
    <row r="931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</row>
    <row r="932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</row>
    <row r="933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</row>
    <row r="934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</row>
    <row r="935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</row>
    <row r="93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</row>
    <row r="937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</row>
    <row r="938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</row>
    <row r="939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</row>
    <row r="940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</row>
    <row r="941" ht="14.25" customHeight="1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</row>
    <row r="942" ht="14.25" customHeight="1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  <c r="Y942" s="59"/>
      <c r="Z942" s="59"/>
    </row>
    <row r="943" ht="14.25" customHeight="1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</row>
    <row r="944" ht="14.25" customHeight="1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  <c r="Y944" s="59"/>
      <c r="Z944" s="59"/>
    </row>
    <row r="945" ht="14.25" customHeight="1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</row>
    <row r="946" ht="14.25" customHeight="1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</row>
    <row r="947" ht="14.25" customHeight="1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  <c r="Y947" s="59"/>
      <c r="Z947" s="59"/>
    </row>
    <row r="948" ht="14.25" customHeight="1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  <c r="Y948" s="59"/>
      <c r="Z948" s="59"/>
    </row>
    <row r="949" ht="14.25" customHeight="1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  <c r="Y949" s="59"/>
      <c r="Z949" s="59"/>
    </row>
    <row r="950" ht="14.25" customHeight="1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  <c r="Y950" s="59"/>
      <c r="Z950" s="59"/>
    </row>
    <row r="951" ht="14.25" customHeight="1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</row>
    <row r="952" ht="14.25" customHeight="1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59"/>
      <c r="V952" s="59"/>
      <c r="W952" s="59"/>
      <c r="X952" s="59"/>
      <c r="Y952" s="59"/>
      <c r="Z952" s="59"/>
    </row>
    <row r="953" ht="14.25" customHeight="1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59"/>
      <c r="V953" s="59"/>
      <c r="W953" s="59"/>
      <c r="X953" s="59"/>
      <c r="Y953" s="59"/>
      <c r="Z953" s="59"/>
    </row>
    <row r="954" ht="14.25" customHeight="1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59"/>
      <c r="V954" s="59"/>
      <c r="W954" s="59"/>
      <c r="X954" s="59"/>
      <c r="Y954" s="59"/>
      <c r="Z954" s="59"/>
    </row>
    <row r="955" ht="14.25" customHeight="1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59"/>
      <c r="V955" s="59"/>
      <c r="W955" s="59"/>
      <c r="X955" s="59"/>
      <c r="Y955" s="59"/>
      <c r="Z955" s="59"/>
    </row>
    <row r="956" ht="14.25" customHeight="1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59"/>
      <c r="V956" s="59"/>
      <c r="W956" s="59"/>
      <c r="X956" s="59"/>
      <c r="Y956" s="59"/>
      <c r="Z956" s="59"/>
    </row>
    <row r="957" ht="14.25" customHeight="1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59"/>
      <c r="V957" s="59"/>
      <c r="W957" s="59"/>
      <c r="X957" s="59"/>
      <c r="Y957" s="59"/>
      <c r="Z957" s="59"/>
    </row>
    <row r="958" ht="14.25" customHeight="1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59"/>
    </row>
    <row r="959" ht="14.25" customHeight="1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59"/>
      <c r="V959" s="59"/>
      <c r="W959" s="59"/>
      <c r="X959" s="59"/>
      <c r="Y959" s="59"/>
      <c r="Z959" s="59"/>
    </row>
    <row r="960" ht="14.25" customHeight="1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59"/>
      <c r="V960" s="59"/>
      <c r="W960" s="59"/>
      <c r="X960" s="59"/>
      <c r="Y960" s="59"/>
      <c r="Z960" s="59"/>
    </row>
    <row r="961" ht="14.25" customHeight="1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59"/>
      <c r="V961" s="59"/>
      <c r="W961" s="59"/>
      <c r="X961" s="59"/>
      <c r="Y961" s="59"/>
      <c r="Z961" s="59"/>
    </row>
    <row r="962" ht="14.25" customHeight="1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59"/>
      <c r="V962" s="59"/>
      <c r="W962" s="59"/>
      <c r="X962" s="59"/>
      <c r="Y962" s="59"/>
      <c r="Z962" s="59"/>
    </row>
    <row r="963" ht="14.25" customHeight="1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59"/>
      <c r="V963" s="59"/>
      <c r="W963" s="59"/>
      <c r="X963" s="59"/>
      <c r="Y963" s="59"/>
      <c r="Z963" s="59"/>
    </row>
    <row r="964" ht="14.25" customHeight="1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59"/>
      <c r="V964" s="59"/>
      <c r="W964" s="59"/>
      <c r="X964" s="59"/>
      <c r="Y964" s="59"/>
      <c r="Z964" s="59"/>
    </row>
    <row r="965" ht="14.25" customHeight="1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59"/>
      <c r="V965" s="59"/>
      <c r="W965" s="59"/>
      <c r="X965" s="59"/>
      <c r="Y965" s="59"/>
      <c r="Z965" s="59"/>
    </row>
    <row r="966" ht="14.25" customHeight="1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59"/>
      <c r="V966" s="59"/>
      <c r="W966" s="59"/>
      <c r="X966" s="59"/>
      <c r="Y966" s="59"/>
      <c r="Z966" s="59"/>
    </row>
    <row r="967" ht="14.25" customHeight="1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59"/>
      <c r="V967" s="59"/>
      <c r="W967" s="59"/>
      <c r="X967" s="59"/>
      <c r="Y967" s="59"/>
      <c r="Z967" s="59"/>
    </row>
    <row r="968" ht="14.25" customHeight="1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59"/>
      <c r="V968" s="59"/>
      <c r="W968" s="59"/>
      <c r="X968" s="59"/>
      <c r="Y968" s="59"/>
      <c r="Z968" s="59"/>
    </row>
    <row r="969" ht="14.25" customHeight="1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59"/>
      <c r="V969" s="59"/>
      <c r="W969" s="59"/>
      <c r="X969" s="59"/>
      <c r="Y969" s="59"/>
      <c r="Z969" s="59"/>
    </row>
    <row r="970" ht="14.25" customHeight="1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59"/>
      <c r="V970" s="59"/>
      <c r="W970" s="59"/>
      <c r="X970" s="59"/>
      <c r="Y970" s="59"/>
      <c r="Z970" s="59"/>
    </row>
    <row r="971" ht="14.25" customHeight="1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</row>
    <row r="972" ht="14.25" customHeight="1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59"/>
      <c r="V972" s="59"/>
      <c r="W972" s="59"/>
      <c r="X972" s="59"/>
      <c r="Y972" s="59"/>
      <c r="Z972" s="59"/>
    </row>
    <row r="973" ht="14.25" customHeight="1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59"/>
      <c r="V973" s="59"/>
      <c r="W973" s="59"/>
      <c r="X973" s="59"/>
      <c r="Y973" s="59"/>
      <c r="Z973" s="59"/>
    </row>
    <row r="974" ht="14.25" customHeight="1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59"/>
      <c r="V974" s="59"/>
      <c r="W974" s="59"/>
      <c r="X974" s="59"/>
      <c r="Y974" s="59"/>
      <c r="Z974" s="59"/>
    </row>
    <row r="975" ht="14.25" customHeight="1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59"/>
      <c r="V975" s="59"/>
      <c r="W975" s="59"/>
      <c r="X975" s="59"/>
      <c r="Y975" s="59"/>
      <c r="Z975" s="59"/>
    </row>
    <row r="976" ht="14.25" customHeight="1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59"/>
      <c r="V976" s="59"/>
      <c r="W976" s="59"/>
      <c r="X976" s="59"/>
      <c r="Y976" s="59"/>
      <c r="Z976" s="59"/>
    </row>
    <row r="977" ht="14.25" customHeight="1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59"/>
    </row>
    <row r="978" ht="14.25" customHeight="1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59"/>
      <c r="V978" s="59"/>
      <c r="W978" s="59"/>
      <c r="X978" s="59"/>
      <c r="Y978" s="59"/>
      <c r="Z978" s="59"/>
    </row>
    <row r="979" ht="14.25" customHeight="1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59"/>
      <c r="V979" s="59"/>
      <c r="W979" s="59"/>
      <c r="X979" s="59"/>
      <c r="Y979" s="59"/>
      <c r="Z979" s="59"/>
    </row>
    <row r="980" ht="14.25" customHeight="1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59"/>
      <c r="V980" s="59"/>
      <c r="W980" s="59"/>
      <c r="X980" s="59"/>
      <c r="Y980" s="59"/>
      <c r="Z980" s="59"/>
    </row>
    <row r="981" ht="14.25" customHeight="1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59"/>
      <c r="V981" s="59"/>
      <c r="W981" s="59"/>
      <c r="X981" s="59"/>
      <c r="Y981" s="59"/>
      <c r="Z981" s="59"/>
    </row>
    <row r="982" ht="14.25" customHeight="1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59"/>
      <c r="V982" s="59"/>
      <c r="W982" s="59"/>
      <c r="X982" s="59"/>
      <c r="Y982" s="59"/>
      <c r="Z982" s="59"/>
    </row>
    <row r="983" ht="14.25" customHeight="1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59"/>
      <c r="V983" s="59"/>
      <c r="W983" s="59"/>
      <c r="X983" s="59"/>
      <c r="Y983" s="59"/>
      <c r="Z983" s="59"/>
    </row>
    <row r="984" ht="14.25" customHeight="1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59"/>
      <c r="V984" s="59"/>
      <c r="W984" s="59"/>
      <c r="X984" s="59"/>
      <c r="Y984" s="59"/>
      <c r="Z984" s="59"/>
    </row>
    <row r="985" ht="14.25" customHeight="1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59"/>
      <c r="V985" s="59"/>
      <c r="W985" s="59"/>
      <c r="X985" s="59"/>
      <c r="Y985" s="59"/>
      <c r="Z985" s="59"/>
    </row>
    <row r="986" ht="14.25" customHeight="1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59"/>
      <c r="V986" s="59"/>
      <c r="W986" s="59"/>
      <c r="X986" s="59"/>
      <c r="Y986" s="59"/>
      <c r="Z986" s="59"/>
    </row>
    <row r="987" ht="14.25" customHeight="1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59"/>
    </row>
    <row r="988" ht="14.25" customHeight="1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9"/>
    </row>
    <row r="989" ht="14.25" customHeight="1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59"/>
      <c r="V989" s="59"/>
      <c r="W989" s="59"/>
      <c r="X989" s="59"/>
      <c r="Y989" s="59"/>
      <c r="Z989" s="59"/>
    </row>
    <row r="990" ht="14.25" customHeight="1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59"/>
      <c r="V990" s="59"/>
      <c r="W990" s="59"/>
      <c r="X990" s="59"/>
      <c r="Y990" s="59"/>
      <c r="Z990" s="59"/>
    </row>
    <row r="991" ht="14.25" customHeight="1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59"/>
      <c r="V991" s="59"/>
      <c r="W991" s="59"/>
      <c r="X991" s="59"/>
      <c r="Y991" s="59"/>
      <c r="Z991" s="59"/>
    </row>
    <row r="992" ht="14.25" customHeight="1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59"/>
      <c r="V992" s="59"/>
      <c r="W992" s="59"/>
      <c r="X992" s="59"/>
      <c r="Y992" s="59"/>
      <c r="Z992" s="59"/>
    </row>
    <row r="993" ht="14.25" customHeight="1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59"/>
      <c r="V993" s="59"/>
      <c r="W993" s="59"/>
      <c r="X993" s="59"/>
      <c r="Y993" s="59"/>
      <c r="Z993" s="59"/>
    </row>
    <row r="994" ht="14.25" customHeight="1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59"/>
      <c r="V994" s="59"/>
      <c r="W994" s="59"/>
      <c r="X994" s="59"/>
      <c r="Y994" s="59"/>
      <c r="Z994" s="59"/>
    </row>
    <row r="995" ht="14.25" customHeight="1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59"/>
      <c r="V995" s="59"/>
      <c r="W995" s="59"/>
      <c r="X995" s="59"/>
      <c r="Y995" s="59"/>
      <c r="Z995" s="59"/>
    </row>
    <row r="996" ht="14.25" customHeight="1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59"/>
      <c r="V996" s="59"/>
      <c r="W996" s="59"/>
      <c r="X996" s="59"/>
      <c r="Y996" s="59"/>
      <c r="Z996" s="59"/>
    </row>
    <row r="997" ht="14.25" customHeight="1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9"/>
    </row>
    <row r="998" ht="14.25" customHeight="1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59"/>
    </row>
    <row r="999" ht="14.25" customHeight="1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  <c r="Y999" s="59"/>
      <c r="Z999" s="59"/>
    </row>
    <row r="1000" ht="14.25" customHeight="1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59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rintOptions/>
  <pageMargins bottom="0.75" footer="0.0" header="0.0" left="0.7" right="0.7" top="0.75"/>
  <pageSetup scale="75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57"/>
    <col customWidth="1" min="2" max="2" width="46.0"/>
    <col customWidth="1" min="3" max="4" width="5.71"/>
    <col customWidth="1" min="5" max="5" width="5.57"/>
    <col customWidth="1" min="6" max="7" width="5.71"/>
    <col customWidth="1" min="8" max="8" width="5.57"/>
    <col customWidth="1" min="9" max="10" width="5.71"/>
    <col customWidth="1" min="11" max="11" width="5.57"/>
    <col customWidth="1" min="12" max="13" width="5.71"/>
    <col customWidth="1" min="14" max="14" width="5.57"/>
    <col customWidth="1" min="15" max="16" width="5.71"/>
    <col customWidth="1" min="17" max="17" width="5.57"/>
    <col customWidth="1" min="18" max="19" width="5.71"/>
    <col customWidth="1" min="20" max="20" width="5.57"/>
    <col customWidth="1" min="21" max="22" width="5.71"/>
    <col customWidth="1" min="23" max="23" width="5.57"/>
    <col customWidth="1" min="24" max="26" width="12.14"/>
  </cols>
  <sheetData>
    <row r="1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</row>
    <row r="2" ht="14.25" customHeight="1">
      <c r="A2" s="4"/>
      <c r="Z2" s="5"/>
    </row>
    <row r="3" ht="14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8"/>
    </row>
    <row r="4" ht="36.0" customHeight="1">
      <c r="A4" s="9" t="s">
        <v>118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14.25" customHeight="1">
      <c r="A5" s="12" t="s">
        <v>2</v>
      </c>
      <c r="B5" s="11"/>
      <c r="C5" s="12" t="s">
        <v>3</v>
      </c>
      <c r="D5" s="10"/>
      <c r="E5" s="11"/>
      <c r="F5" s="13" t="s">
        <v>4</v>
      </c>
      <c r="G5" s="10"/>
      <c r="H5" s="11"/>
      <c r="I5" s="13" t="s">
        <v>5</v>
      </c>
      <c r="J5" s="10"/>
      <c r="K5" s="11"/>
      <c r="L5" s="12" t="s">
        <v>6</v>
      </c>
      <c r="M5" s="10"/>
      <c r="N5" s="11"/>
      <c r="O5" s="12" t="s">
        <v>7</v>
      </c>
      <c r="P5" s="10"/>
      <c r="Q5" s="11"/>
      <c r="R5" s="12" t="s">
        <v>8</v>
      </c>
      <c r="S5" s="10"/>
      <c r="T5" s="11"/>
      <c r="U5" s="100" t="s">
        <v>9</v>
      </c>
      <c r="V5" s="10"/>
      <c r="W5" s="11"/>
      <c r="X5" s="12" t="s">
        <v>10</v>
      </c>
      <c r="Y5" s="10"/>
      <c r="Z5" s="11"/>
    </row>
    <row r="6" ht="14.25" customHeight="1">
      <c r="A6" s="15" t="s">
        <v>11</v>
      </c>
      <c r="B6" s="15" t="s">
        <v>12</v>
      </c>
      <c r="C6" s="16" t="s">
        <v>13</v>
      </c>
      <c r="D6" s="16" t="s">
        <v>14</v>
      </c>
      <c r="E6" s="17" t="s">
        <v>15</v>
      </c>
      <c r="F6" s="16" t="s">
        <v>13</v>
      </c>
      <c r="G6" s="16" t="s">
        <v>14</v>
      </c>
      <c r="H6" s="17" t="s">
        <v>15</v>
      </c>
      <c r="I6" s="16" t="s">
        <v>13</v>
      </c>
      <c r="J6" s="16" t="s">
        <v>14</v>
      </c>
      <c r="K6" s="17" t="s">
        <v>15</v>
      </c>
      <c r="L6" s="16" t="s">
        <v>13</v>
      </c>
      <c r="M6" s="16" t="s">
        <v>14</v>
      </c>
      <c r="N6" s="17" t="s">
        <v>15</v>
      </c>
      <c r="O6" s="16" t="s">
        <v>13</v>
      </c>
      <c r="P6" s="16" t="s">
        <v>14</v>
      </c>
      <c r="Q6" s="17" t="s">
        <v>15</v>
      </c>
      <c r="R6" s="16" t="s">
        <v>13</v>
      </c>
      <c r="S6" s="16" t="s">
        <v>14</v>
      </c>
      <c r="T6" s="17" t="s">
        <v>15</v>
      </c>
      <c r="U6" s="16" t="s">
        <v>13</v>
      </c>
      <c r="V6" s="16" t="s">
        <v>14</v>
      </c>
      <c r="W6" s="16" t="s">
        <v>15</v>
      </c>
      <c r="X6" s="16" t="s">
        <v>13</v>
      </c>
      <c r="Y6" s="16" t="s">
        <v>14</v>
      </c>
      <c r="Z6" s="16" t="s">
        <v>15</v>
      </c>
    </row>
    <row r="7" ht="14.25" customHeight="1">
      <c r="A7" s="19"/>
      <c r="B7" s="19" t="s">
        <v>16</v>
      </c>
      <c r="C7" s="20">
        <v>12.0</v>
      </c>
      <c r="D7" s="20">
        <v>8.0</v>
      </c>
      <c r="E7" s="21">
        <v>1.0</v>
      </c>
      <c r="F7" s="20">
        <v>12.0</v>
      </c>
      <c r="G7" s="20">
        <v>4.0</v>
      </c>
      <c r="H7" s="21">
        <v>3.0</v>
      </c>
      <c r="I7" s="20">
        <v>7.0</v>
      </c>
      <c r="J7" s="20">
        <v>11.0</v>
      </c>
      <c r="K7" s="21">
        <v>3.0</v>
      </c>
      <c r="L7" s="20">
        <v>8.0</v>
      </c>
      <c r="M7" s="20">
        <v>9.0</v>
      </c>
      <c r="N7" s="21">
        <v>4.0</v>
      </c>
      <c r="O7" s="20">
        <v>10.0</v>
      </c>
      <c r="P7" s="20">
        <v>6.0</v>
      </c>
      <c r="Q7" s="21">
        <v>3.0</v>
      </c>
      <c r="R7" s="20">
        <v>8.0</v>
      </c>
      <c r="S7" s="20">
        <v>0.0</v>
      </c>
      <c r="T7" s="21">
        <v>9.0</v>
      </c>
      <c r="U7" s="101">
        <f t="shared" ref="U7:W7" si="1">(C7+F7+I7+L7+O7+R7)</f>
        <v>57</v>
      </c>
      <c r="V7" s="101">
        <f t="shared" si="1"/>
        <v>38</v>
      </c>
      <c r="W7" s="101">
        <f t="shared" si="1"/>
        <v>23</v>
      </c>
      <c r="X7" s="23">
        <f t="shared" ref="X7:X36" si="3">(U7*100/57)</f>
        <v>100</v>
      </c>
      <c r="Y7" s="23">
        <f t="shared" ref="Y7:Y36" si="4">(V7*100/38)</f>
        <v>100</v>
      </c>
      <c r="Z7" s="23">
        <f t="shared" ref="Z7:Z36" si="5">(W7*100/23)</f>
        <v>100</v>
      </c>
    </row>
    <row r="8" ht="14.25" customHeight="1">
      <c r="A8" s="24">
        <v>1.0</v>
      </c>
      <c r="B8" s="25" t="s">
        <v>17</v>
      </c>
      <c r="C8" s="26">
        <v>10.0</v>
      </c>
      <c r="D8" s="26">
        <v>8.0</v>
      </c>
      <c r="E8" s="26">
        <v>1.0</v>
      </c>
      <c r="F8" s="27">
        <v>11.0</v>
      </c>
      <c r="G8" s="27">
        <v>4.0</v>
      </c>
      <c r="H8" s="27">
        <v>3.0</v>
      </c>
      <c r="I8" s="27">
        <v>7.0</v>
      </c>
      <c r="J8" s="27">
        <v>11.0</v>
      </c>
      <c r="K8" s="27">
        <v>3.0</v>
      </c>
      <c r="L8" s="27">
        <v>8.0</v>
      </c>
      <c r="M8" s="27">
        <v>9.0</v>
      </c>
      <c r="N8" s="27">
        <v>3.0</v>
      </c>
      <c r="O8" s="27">
        <v>10.0</v>
      </c>
      <c r="P8" s="27">
        <v>5.0</v>
      </c>
      <c r="Q8" s="27">
        <v>2.0</v>
      </c>
      <c r="R8" s="27">
        <v>8.0</v>
      </c>
      <c r="S8" s="105">
        <v>0.0</v>
      </c>
      <c r="T8" s="27">
        <v>9.0</v>
      </c>
      <c r="U8" s="101">
        <f t="shared" ref="U8:W8" si="2">(C8+F8+I8+L8+O8+R8)</f>
        <v>54</v>
      </c>
      <c r="V8" s="101">
        <f t="shared" si="2"/>
        <v>37</v>
      </c>
      <c r="W8" s="101">
        <f t="shared" si="2"/>
        <v>21</v>
      </c>
      <c r="X8" s="23">
        <f t="shared" si="3"/>
        <v>94.73684211</v>
      </c>
      <c r="Y8" s="23">
        <f t="shared" si="4"/>
        <v>97.36842105</v>
      </c>
      <c r="Z8" s="23">
        <f t="shared" si="5"/>
        <v>91.30434783</v>
      </c>
    </row>
    <row r="9" ht="14.25" customHeight="1">
      <c r="A9" s="24">
        <v>2.0</v>
      </c>
      <c r="B9" s="25" t="s">
        <v>18</v>
      </c>
      <c r="C9" s="26">
        <v>8.0</v>
      </c>
      <c r="D9" s="26">
        <v>7.0</v>
      </c>
      <c r="E9" s="26">
        <v>1.0</v>
      </c>
      <c r="F9" s="27">
        <v>11.0</v>
      </c>
      <c r="G9" s="27">
        <v>4.0</v>
      </c>
      <c r="H9" s="27">
        <v>3.0</v>
      </c>
      <c r="I9" s="27">
        <v>7.0</v>
      </c>
      <c r="J9" s="27">
        <v>11.0</v>
      </c>
      <c r="K9" s="27">
        <v>3.0</v>
      </c>
      <c r="L9" s="27">
        <v>8.0</v>
      </c>
      <c r="M9" s="27">
        <v>9.0</v>
      </c>
      <c r="N9" s="27">
        <v>4.0</v>
      </c>
      <c r="O9" s="27">
        <v>10.0</v>
      </c>
      <c r="P9" s="27">
        <v>5.0</v>
      </c>
      <c r="Q9" s="27">
        <v>2.0</v>
      </c>
      <c r="R9" s="27">
        <v>8.0</v>
      </c>
      <c r="S9" s="105">
        <v>0.0</v>
      </c>
      <c r="T9" s="27">
        <v>9.0</v>
      </c>
      <c r="U9" s="101">
        <f t="shared" ref="U9:W9" si="6">(C9+F9+I9+L9+O9+R9)</f>
        <v>52</v>
      </c>
      <c r="V9" s="101">
        <f t="shared" si="6"/>
        <v>36</v>
      </c>
      <c r="W9" s="101">
        <f t="shared" si="6"/>
        <v>22</v>
      </c>
      <c r="X9" s="23">
        <f t="shared" si="3"/>
        <v>91.22807018</v>
      </c>
      <c r="Y9" s="23">
        <f t="shared" si="4"/>
        <v>94.73684211</v>
      </c>
      <c r="Z9" s="23">
        <f t="shared" si="5"/>
        <v>95.65217391</v>
      </c>
    </row>
    <row r="10" ht="14.25" customHeight="1">
      <c r="A10" s="24">
        <v>3.0</v>
      </c>
      <c r="B10" s="25" t="s">
        <v>19</v>
      </c>
      <c r="C10" s="26">
        <v>9.0</v>
      </c>
      <c r="D10" s="26">
        <v>7.0</v>
      </c>
      <c r="E10" s="26">
        <v>1.0</v>
      </c>
      <c r="F10" s="27">
        <v>10.0</v>
      </c>
      <c r="G10" s="27">
        <v>2.0</v>
      </c>
      <c r="H10" s="27">
        <v>3.0</v>
      </c>
      <c r="I10" s="27">
        <v>5.0</v>
      </c>
      <c r="J10" s="27">
        <v>9.0</v>
      </c>
      <c r="K10" s="27">
        <v>2.0</v>
      </c>
      <c r="L10" s="27">
        <v>6.0</v>
      </c>
      <c r="M10" s="27">
        <v>9.0</v>
      </c>
      <c r="N10" s="27">
        <v>3.0</v>
      </c>
      <c r="O10" s="27">
        <v>7.0</v>
      </c>
      <c r="P10" s="27">
        <v>5.0</v>
      </c>
      <c r="Q10" s="27">
        <v>2.0</v>
      </c>
      <c r="R10" s="27">
        <v>7.0</v>
      </c>
      <c r="S10" s="105">
        <v>0.0</v>
      </c>
      <c r="T10" s="27">
        <v>8.0</v>
      </c>
      <c r="U10" s="101">
        <f t="shared" ref="U10:W10" si="7">(C10+F10+I10+L10+O10+R10)</f>
        <v>44</v>
      </c>
      <c r="V10" s="101">
        <f t="shared" si="7"/>
        <v>32</v>
      </c>
      <c r="W10" s="101">
        <f t="shared" si="7"/>
        <v>19</v>
      </c>
      <c r="X10" s="23">
        <f t="shared" si="3"/>
        <v>77.19298246</v>
      </c>
      <c r="Y10" s="23">
        <f t="shared" si="4"/>
        <v>84.21052632</v>
      </c>
      <c r="Z10" s="23">
        <f t="shared" si="5"/>
        <v>82.60869565</v>
      </c>
    </row>
    <row r="11" ht="14.25" customHeight="1">
      <c r="A11" s="24">
        <v>4.0</v>
      </c>
      <c r="B11" s="25" t="s">
        <v>20</v>
      </c>
      <c r="C11" s="26">
        <v>9.0</v>
      </c>
      <c r="D11" s="26">
        <v>8.0</v>
      </c>
      <c r="E11" s="26">
        <v>1.0</v>
      </c>
      <c r="F11" s="27">
        <v>12.0</v>
      </c>
      <c r="G11" s="27">
        <v>4.0</v>
      </c>
      <c r="H11" s="27">
        <v>3.0</v>
      </c>
      <c r="I11" s="27">
        <v>7.0</v>
      </c>
      <c r="J11" s="27">
        <v>11.0</v>
      </c>
      <c r="K11" s="27">
        <v>3.0</v>
      </c>
      <c r="L11" s="27">
        <v>8.0</v>
      </c>
      <c r="M11" s="27">
        <v>9.0</v>
      </c>
      <c r="N11" s="27">
        <v>3.0</v>
      </c>
      <c r="O11" s="27">
        <v>10.0</v>
      </c>
      <c r="P11" s="27">
        <v>5.0</v>
      </c>
      <c r="Q11" s="27">
        <v>2.0</v>
      </c>
      <c r="R11" s="27">
        <v>8.0</v>
      </c>
      <c r="S11" s="105">
        <v>0.0</v>
      </c>
      <c r="T11" s="27">
        <v>9.0</v>
      </c>
      <c r="U11" s="101">
        <f t="shared" ref="U11:W11" si="8">(C11+F11+I11+L11+O11+R11)</f>
        <v>54</v>
      </c>
      <c r="V11" s="101">
        <f t="shared" si="8"/>
        <v>37</v>
      </c>
      <c r="W11" s="101">
        <f t="shared" si="8"/>
        <v>21</v>
      </c>
      <c r="X11" s="23">
        <f t="shared" si="3"/>
        <v>94.73684211</v>
      </c>
      <c r="Y11" s="23">
        <f t="shared" si="4"/>
        <v>97.36842105</v>
      </c>
      <c r="Z11" s="23">
        <f t="shared" si="5"/>
        <v>91.30434783</v>
      </c>
    </row>
    <row r="12" ht="14.25" customHeight="1">
      <c r="A12" s="24">
        <v>5.0</v>
      </c>
      <c r="B12" s="25" t="s">
        <v>21</v>
      </c>
      <c r="C12" s="26">
        <v>10.0</v>
      </c>
      <c r="D12" s="26">
        <v>8.0</v>
      </c>
      <c r="E12" s="26">
        <v>1.0</v>
      </c>
      <c r="F12" s="27">
        <v>11.0</v>
      </c>
      <c r="G12" s="27">
        <v>4.0</v>
      </c>
      <c r="H12" s="27">
        <v>3.0</v>
      </c>
      <c r="I12" s="27">
        <v>7.0</v>
      </c>
      <c r="J12" s="27">
        <v>11.0</v>
      </c>
      <c r="K12" s="27">
        <v>3.0</v>
      </c>
      <c r="L12" s="27">
        <v>8.0</v>
      </c>
      <c r="M12" s="27">
        <v>9.0</v>
      </c>
      <c r="N12" s="27">
        <v>4.0</v>
      </c>
      <c r="O12" s="27">
        <v>10.0</v>
      </c>
      <c r="P12" s="27">
        <v>5.0</v>
      </c>
      <c r="Q12" s="27">
        <v>2.0</v>
      </c>
      <c r="R12" s="27">
        <v>8.0</v>
      </c>
      <c r="S12" s="105">
        <v>0.0</v>
      </c>
      <c r="T12" s="27">
        <v>9.0</v>
      </c>
      <c r="U12" s="101">
        <f t="shared" ref="U12:W12" si="9">(C12+F12+I12+L12+O12+R12)</f>
        <v>54</v>
      </c>
      <c r="V12" s="101">
        <f t="shared" si="9"/>
        <v>37</v>
      </c>
      <c r="W12" s="101">
        <f t="shared" si="9"/>
        <v>22</v>
      </c>
      <c r="X12" s="23">
        <f t="shared" si="3"/>
        <v>94.73684211</v>
      </c>
      <c r="Y12" s="23">
        <f t="shared" si="4"/>
        <v>97.36842105</v>
      </c>
      <c r="Z12" s="23">
        <f t="shared" si="5"/>
        <v>95.65217391</v>
      </c>
    </row>
    <row r="13" ht="14.25" customHeight="1">
      <c r="A13" s="24">
        <v>6.0</v>
      </c>
      <c r="B13" s="25" t="s">
        <v>22</v>
      </c>
      <c r="C13" s="26">
        <v>11.0</v>
      </c>
      <c r="D13" s="26">
        <v>7.0</v>
      </c>
      <c r="E13" s="26">
        <v>0.0</v>
      </c>
      <c r="F13" s="27">
        <v>10.0</v>
      </c>
      <c r="G13" s="27">
        <v>3.0</v>
      </c>
      <c r="H13" s="27">
        <v>3.0</v>
      </c>
      <c r="I13" s="27">
        <v>7.0</v>
      </c>
      <c r="J13" s="27">
        <v>9.0</v>
      </c>
      <c r="K13" s="27">
        <v>3.0</v>
      </c>
      <c r="L13" s="27">
        <v>8.0</v>
      </c>
      <c r="M13" s="27">
        <v>7.0</v>
      </c>
      <c r="N13" s="27">
        <v>4.0</v>
      </c>
      <c r="O13" s="27">
        <v>10.0</v>
      </c>
      <c r="P13" s="27">
        <v>5.0</v>
      </c>
      <c r="Q13" s="27">
        <v>2.0</v>
      </c>
      <c r="R13" s="27">
        <v>8.0</v>
      </c>
      <c r="S13" s="105">
        <v>0.0</v>
      </c>
      <c r="T13" s="27">
        <v>9.0</v>
      </c>
      <c r="U13" s="101">
        <f t="shared" ref="U13:W13" si="10">(C13+F13+I13+L13+O13+R13)</f>
        <v>54</v>
      </c>
      <c r="V13" s="101">
        <f t="shared" si="10"/>
        <v>31</v>
      </c>
      <c r="W13" s="101">
        <f t="shared" si="10"/>
        <v>21</v>
      </c>
      <c r="X13" s="23">
        <f t="shared" si="3"/>
        <v>94.73684211</v>
      </c>
      <c r="Y13" s="23">
        <f t="shared" si="4"/>
        <v>81.57894737</v>
      </c>
      <c r="Z13" s="23">
        <f t="shared" si="5"/>
        <v>91.30434783</v>
      </c>
    </row>
    <row r="14" ht="14.25" customHeight="1">
      <c r="A14" s="24">
        <v>7.0</v>
      </c>
      <c r="B14" s="25" t="s">
        <v>23</v>
      </c>
      <c r="C14" s="26">
        <v>9.0</v>
      </c>
      <c r="D14" s="26">
        <v>7.0</v>
      </c>
      <c r="E14" s="26">
        <v>1.0</v>
      </c>
      <c r="F14" s="27">
        <v>11.0</v>
      </c>
      <c r="G14" s="27">
        <v>4.0</v>
      </c>
      <c r="H14" s="27">
        <v>3.0</v>
      </c>
      <c r="I14" s="27">
        <v>7.0</v>
      </c>
      <c r="J14" s="27">
        <v>9.0</v>
      </c>
      <c r="K14" s="27">
        <v>3.0</v>
      </c>
      <c r="L14" s="27">
        <v>7.0</v>
      </c>
      <c r="M14" s="27">
        <v>9.0</v>
      </c>
      <c r="N14" s="27">
        <v>3.0</v>
      </c>
      <c r="O14" s="27">
        <v>9.0</v>
      </c>
      <c r="P14" s="27">
        <v>5.0</v>
      </c>
      <c r="Q14" s="27">
        <v>2.0</v>
      </c>
      <c r="R14" s="27">
        <v>8.0</v>
      </c>
      <c r="S14" s="105">
        <v>0.0</v>
      </c>
      <c r="T14" s="27">
        <v>9.0</v>
      </c>
      <c r="U14" s="101">
        <f t="shared" ref="U14:W14" si="11">(C14+F14+I14+L14+O14+R14)</f>
        <v>51</v>
      </c>
      <c r="V14" s="101">
        <f t="shared" si="11"/>
        <v>34</v>
      </c>
      <c r="W14" s="101">
        <f t="shared" si="11"/>
        <v>21</v>
      </c>
      <c r="X14" s="23">
        <f t="shared" si="3"/>
        <v>89.47368421</v>
      </c>
      <c r="Y14" s="23">
        <f t="shared" si="4"/>
        <v>89.47368421</v>
      </c>
      <c r="Z14" s="23">
        <f t="shared" si="5"/>
        <v>91.30434783</v>
      </c>
    </row>
    <row r="15" ht="14.25" customHeight="1">
      <c r="A15" s="24">
        <v>8.0</v>
      </c>
      <c r="B15" s="25" t="s">
        <v>24</v>
      </c>
      <c r="C15" s="26">
        <v>11.0</v>
      </c>
      <c r="D15" s="26">
        <v>8.0</v>
      </c>
      <c r="E15" s="26">
        <v>1.0</v>
      </c>
      <c r="F15" s="27">
        <v>12.0</v>
      </c>
      <c r="G15" s="27">
        <v>3.0</v>
      </c>
      <c r="H15" s="27">
        <v>3.0</v>
      </c>
      <c r="I15" s="27">
        <v>6.0</v>
      </c>
      <c r="J15" s="27">
        <v>11.0</v>
      </c>
      <c r="K15" s="27">
        <v>3.0</v>
      </c>
      <c r="L15" s="27">
        <v>7.0</v>
      </c>
      <c r="M15" s="27">
        <v>9.0</v>
      </c>
      <c r="N15" s="27">
        <v>4.0</v>
      </c>
      <c r="O15" s="27">
        <v>10.0</v>
      </c>
      <c r="P15" s="27">
        <v>5.0</v>
      </c>
      <c r="Q15" s="27">
        <v>3.0</v>
      </c>
      <c r="R15" s="27">
        <v>8.0</v>
      </c>
      <c r="S15" s="105">
        <v>0.0</v>
      </c>
      <c r="T15" s="27">
        <v>8.0</v>
      </c>
      <c r="U15" s="101">
        <f t="shared" ref="U15:W15" si="12">(C15+F15+I15+L15+O15+R15)</f>
        <v>54</v>
      </c>
      <c r="V15" s="101">
        <f t="shared" si="12"/>
        <v>36</v>
      </c>
      <c r="W15" s="101">
        <f t="shared" si="12"/>
        <v>22</v>
      </c>
      <c r="X15" s="23">
        <f t="shared" si="3"/>
        <v>94.73684211</v>
      </c>
      <c r="Y15" s="23">
        <f t="shared" si="4"/>
        <v>94.73684211</v>
      </c>
      <c r="Z15" s="23">
        <f t="shared" si="5"/>
        <v>95.65217391</v>
      </c>
    </row>
    <row r="16" ht="14.25" customHeight="1">
      <c r="A16" s="24">
        <v>9.0</v>
      </c>
      <c r="B16" s="25" t="s">
        <v>25</v>
      </c>
      <c r="C16" s="26">
        <v>11.0</v>
      </c>
      <c r="D16" s="26">
        <v>8.0</v>
      </c>
      <c r="E16" s="26">
        <v>1.0</v>
      </c>
      <c r="F16" s="27">
        <v>11.0</v>
      </c>
      <c r="G16" s="27">
        <v>4.0</v>
      </c>
      <c r="H16" s="27">
        <v>3.0</v>
      </c>
      <c r="I16" s="27">
        <v>7.0</v>
      </c>
      <c r="J16" s="27">
        <v>11.0</v>
      </c>
      <c r="K16" s="27">
        <v>3.0</v>
      </c>
      <c r="L16" s="27">
        <v>8.0</v>
      </c>
      <c r="M16" s="27">
        <v>9.0</v>
      </c>
      <c r="N16" s="27">
        <v>4.0</v>
      </c>
      <c r="O16" s="27">
        <v>10.0</v>
      </c>
      <c r="P16" s="27">
        <v>5.0</v>
      </c>
      <c r="Q16" s="27">
        <v>3.0</v>
      </c>
      <c r="R16" s="27">
        <v>8.0</v>
      </c>
      <c r="S16" s="105">
        <v>0.0</v>
      </c>
      <c r="T16" s="27">
        <v>9.0</v>
      </c>
      <c r="U16" s="101">
        <f t="shared" ref="U16:W16" si="13">(C16+F16+I16+L16+O16+R16)</f>
        <v>55</v>
      </c>
      <c r="V16" s="101">
        <f t="shared" si="13"/>
        <v>37</v>
      </c>
      <c r="W16" s="101">
        <f t="shared" si="13"/>
        <v>23</v>
      </c>
      <c r="X16" s="23">
        <f t="shared" si="3"/>
        <v>96.49122807</v>
      </c>
      <c r="Y16" s="23">
        <f t="shared" si="4"/>
        <v>97.36842105</v>
      </c>
      <c r="Z16" s="23">
        <f t="shared" si="5"/>
        <v>100</v>
      </c>
    </row>
    <row r="17" ht="14.25" customHeight="1">
      <c r="A17" s="24">
        <v>10.0</v>
      </c>
      <c r="B17" s="25" t="s">
        <v>26</v>
      </c>
      <c r="C17" s="26">
        <v>10.0</v>
      </c>
      <c r="D17" s="26">
        <v>7.0</v>
      </c>
      <c r="E17" s="26">
        <v>1.0</v>
      </c>
      <c r="F17" s="27">
        <v>11.0</v>
      </c>
      <c r="G17" s="27">
        <v>3.0</v>
      </c>
      <c r="H17" s="27">
        <v>3.0</v>
      </c>
      <c r="I17" s="27">
        <v>7.0</v>
      </c>
      <c r="J17" s="27">
        <v>11.0</v>
      </c>
      <c r="K17" s="27">
        <v>3.0</v>
      </c>
      <c r="L17" s="27">
        <v>7.0</v>
      </c>
      <c r="M17" s="27">
        <v>9.0</v>
      </c>
      <c r="N17" s="27">
        <v>3.0</v>
      </c>
      <c r="O17" s="27">
        <v>10.0</v>
      </c>
      <c r="P17" s="27">
        <v>5.0</v>
      </c>
      <c r="Q17" s="27">
        <v>3.0</v>
      </c>
      <c r="R17" s="27">
        <v>8.0</v>
      </c>
      <c r="S17" s="105">
        <v>0.0</v>
      </c>
      <c r="T17" s="27">
        <v>8.0</v>
      </c>
      <c r="U17" s="101">
        <f t="shared" ref="U17:W17" si="14">(C17+F17+I17+L17+O17+R17)</f>
        <v>53</v>
      </c>
      <c r="V17" s="101">
        <f t="shared" si="14"/>
        <v>35</v>
      </c>
      <c r="W17" s="101">
        <f t="shared" si="14"/>
        <v>21</v>
      </c>
      <c r="X17" s="23">
        <f t="shared" si="3"/>
        <v>92.98245614</v>
      </c>
      <c r="Y17" s="23">
        <f t="shared" si="4"/>
        <v>92.10526316</v>
      </c>
      <c r="Z17" s="23">
        <f t="shared" si="5"/>
        <v>91.30434783</v>
      </c>
    </row>
    <row r="18" ht="14.25" customHeight="1">
      <c r="A18" s="24">
        <v>11.0</v>
      </c>
      <c r="B18" s="25" t="s">
        <v>27</v>
      </c>
      <c r="C18" s="26">
        <v>11.0</v>
      </c>
      <c r="D18" s="26">
        <v>8.0</v>
      </c>
      <c r="E18" s="26">
        <v>1.0</v>
      </c>
      <c r="F18" s="27">
        <v>12.0</v>
      </c>
      <c r="G18" s="27">
        <v>4.0</v>
      </c>
      <c r="H18" s="27">
        <v>3.0</v>
      </c>
      <c r="I18" s="27">
        <v>7.0</v>
      </c>
      <c r="J18" s="27">
        <v>11.0</v>
      </c>
      <c r="K18" s="27">
        <v>3.0</v>
      </c>
      <c r="L18" s="27">
        <v>8.0</v>
      </c>
      <c r="M18" s="27">
        <v>9.0</v>
      </c>
      <c r="N18" s="27">
        <v>3.0</v>
      </c>
      <c r="O18" s="27">
        <v>10.0</v>
      </c>
      <c r="P18" s="27">
        <v>5.0</v>
      </c>
      <c r="Q18" s="27">
        <v>3.0</v>
      </c>
      <c r="R18" s="27">
        <v>8.0</v>
      </c>
      <c r="S18" s="105">
        <v>0.0</v>
      </c>
      <c r="T18" s="27">
        <v>9.0</v>
      </c>
      <c r="U18" s="101">
        <f t="shared" ref="U18:W18" si="15">(C18+F18+I18+L18+O18+R18)</f>
        <v>56</v>
      </c>
      <c r="V18" s="101">
        <f t="shared" si="15"/>
        <v>37</v>
      </c>
      <c r="W18" s="101">
        <f t="shared" si="15"/>
        <v>22</v>
      </c>
      <c r="X18" s="23">
        <f t="shared" si="3"/>
        <v>98.24561404</v>
      </c>
      <c r="Y18" s="23">
        <f t="shared" si="4"/>
        <v>97.36842105</v>
      </c>
      <c r="Z18" s="23">
        <f t="shared" si="5"/>
        <v>95.65217391</v>
      </c>
    </row>
    <row r="19" ht="14.25" customHeight="1">
      <c r="A19" s="24">
        <v>12.0</v>
      </c>
      <c r="B19" s="25" t="s">
        <v>28</v>
      </c>
      <c r="C19" s="26">
        <v>10.0</v>
      </c>
      <c r="D19" s="26">
        <v>8.0</v>
      </c>
      <c r="E19" s="26">
        <v>1.0</v>
      </c>
      <c r="F19" s="27">
        <v>11.0</v>
      </c>
      <c r="G19" s="27">
        <v>4.0</v>
      </c>
      <c r="H19" s="27">
        <v>3.0</v>
      </c>
      <c r="I19" s="27">
        <v>7.0</v>
      </c>
      <c r="J19" s="27">
        <v>11.0</v>
      </c>
      <c r="K19" s="27">
        <v>3.0</v>
      </c>
      <c r="L19" s="27">
        <v>8.0</v>
      </c>
      <c r="M19" s="27">
        <v>9.0</v>
      </c>
      <c r="N19" s="27">
        <v>3.0</v>
      </c>
      <c r="O19" s="27">
        <v>10.0</v>
      </c>
      <c r="P19" s="27">
        <v>5.0</v>
      </c>
      <c r="Q19" s="27">
        <v>3.0</v>
      </c>
      <c r="R19" s="27">
        <v>8.0</v>
      </c>
      <c r="S19" s="105">
        <v>0.0</v>
      </c>
      <c r="T19" s="27">
        <v>9.0</v>
      </c>
      <c r="U19" s="101">
        <f t="shared" ref="U19:W19" si="16">(C19+F19+I19+L19+O19+R19)</f>
        <v>54</v>
      </c>
      <c r="V19" s="101">
        <f t="shared" si="16"/>
        <v>37</v>
      </c>
      <c r="W19" s="101">
        <f t="shared" si="16"/>
        <v>22</v>
      </c>
      <c r="X19" s="23">
        <f t="shared" si="3"/>
        <v>94.73684211</v>
      </c>
      <c r="Y19" s="23">
        <f t="shared" si="4"/>
        <v>97.36842105</v>
      </c>
      <c r="Z19" s="23">
        <f t="shared" si="5"/>
        <v>95.65217391</v>
      </c>
    </row>
    <row r="20" ht="14.25" customHeight="1">
      <c r="A20" s="24">
        <v>13.0</v>
      </c>
      <c r="B20" s="25" t="s">
        <v>29</v>
      </c>
      <c r="C20" s="26">
        <v>11.0</v>
      </c>
      <c r="D20" s="26">
        <v>8.0</v>
      </c>
      <c r="E20" s="26">
        <v>1.0</v>
      </c>
      <c r="F20" s="27">
        <v>11.0</v>
      </c>
      <c r="G20" s="27">
        <v>4.0</v>
      </c>
      <c r="H20" s="27">
        <v>3.0</v>
      </c>
      <c r="I20" s="27">
        <v>6.0</v>
      </c>
      <c r="J20" s="27">
        <v>11.0</v>
      </c>
      <c r="K20" s="27">
        <v>3.0</v>
      </c>
      <c r="L20" s="27">
        <v>8.0</v>
      </c>
      <c r="M20" s="27">
        <v>9.0</v>
      </c>
      <c r="N20" s="27">
        <v>4.0</v>
      </c>
      <c r="O20" s="27">
        <v>10.0</v>
      </c>
      <c r="P20" s="27">
        <v>5.0</v>
      </c>
      <c r="Q20" s="27">
        <v>3.0</v>
      </c>
      <c r="R20" s="27">
        <v>8.0</v>
      </c>
      <c r="S20" s="105">
        <v>0.0</v>
      </c>
      <c r="T20" s="27">
        <v>8.0</v>
      </c>
      <c r="U20" s="101">
        <f t="shared" ref="U20:W20" si="17">(C20+F20+I20+L20+O20+R20)</f>
        <v>54</v>
      </c>
      <c r="V20" s="101">
        <f t="shared" si="17"/>
        <v>37</v>
      </c>
      <c r="W20" s="101">
        <f t="shared" si="17"/>
        <v>22</v>
      </c>
      <c r="X20" s="23">
        <f t="shared" si="3"/>
        <v>94.73684211</v>
      </c>
      <c r="Y20" s="23">
        <f t="shared" si="4"/>
        <v>97.36842105</v>
      </c>
      <c r="Z20" s="23">
        <f t="shared" si="5"/>
        <v>95.65217391</v>
      </c>
    </row>
    <row r="21" ht="14.25" customHeight="1">
      <c r="A21" s="24">
        <v>14.0</v>
      </c>
      <c r="B21" s="25" t="s">
        <v>30</v>
      </c>
      <c r="C21" s="26">
        <v>11.0</v>
      </c>
      <c r="D21" s="26">
        <v>7.0</v>
      </c>
      <c r="E21" s="26">
        <v>0.0</v>
      </c>
      <c r="F21" s="27">
        <v>11.0</v>
      </c>
      <c r="G21" s="27">
        <v>4.0</v>
      </c>
      <c r="H21" s="27">
        <v>3.0</v>
      </c>
      <c r="I21" s="27">
        <v>7.0</v>
      </c>
      <c r="J21" s="27">
        <v>11.0</v>
      </c>
      <c r="K21" s="27">
        <v>3.0</v>
      </c>
      <c r="L21" s="27">
        <v>8.0</v>
      </c>
      <c r="M21" s="27">
        <v>9.0</v>
      </c>
      <c r="N21" s="27">
        <v>4.0</v>
      </c>
      <c r="O21" s="27">
        <v>10.0</v>
      </c>
      <c r="P21" s="27">
        <v>5.0</v>
      </c>
      <c r="Q21" s="27">
        <v>3.0</v>
      </c>
      <c r="R21" s="27">
        <v>8.0</v>
      </c>
      <c r="S21" s="105">
        <v>0.0</v>
      </c>
      <c r="T21" s="27">
        <v>9.0</v>
      </c>
      <c r="U21" s="101">
        <f t="shared" ref="U21:W21" si="18">(C21+F21+I21+L21+O21+R21)</f>
        <v>55</v>
      </c>
      <c r="V21" s="101">
        <f t="shared" si="18"/>
        <v>36</v>
      </c>
      <c r="W21" s="101">
        <f t="shared" si="18"/>
        <v>22</v>
      </c>
      <c r="X21" s="23">
        <f t="shared" si="3"/>
        <v>96.49122807</v>
      </c>
      <c r="Y21" s="23">
        <f t="shared" si="4"/>
        <v>94.73684211</v>
      </c>
      <c r="Z21" s="23">
        <f t="shared" si="5"/>
        <v>95.65217391</v>
      </c>
    </row>
    <row r="22" ht="14.25" customHeight="1">
      <c r="A22" s="24">
        <v>15.0</v>
      </c>
      <c r="B22" s="25" t="s">
        <v>31</v>
      </c>
      <c r="C22" s="26">
        <v>11.0</v>
      </c>
      <c r="D22" s="26">
        <v>8.0</v>
      </c>
      <c r="E22" s="26">
        <v>1.0</v>
      </c>
      <c r="F22" s="27">
        <v>11.0</v>
      </c>
      <c r="G22" s="27">
        <v>4.0</v>
      </c>
      <c r="H22" s="27">
        <v>3.0</v>
      </c>
      <c r="I22" s="27">
        <v>7.0</v>
      </c>
      <c r="J22" s="27">
        <v>11.0</v>
      </c>
      <c r="K22" s="27">
        <v>3.0</v>
      </c>
      <c r="L22" s="27">
        <v>8.0</v>
      </c>
      <c r="M22" s="27">
        <v>9.0</v>
      </c>
      <c r="N22" s="27">
        <v>4.0</v>
      </c>
      <c r="O22" s="27">
        <v>10.0</v>
      </c>
      <c r="P22" s="27">
        <v>5.0</v>
      </c>
      <c r="Q22" s="27">
        <v>3.0</v>
      </c>
      <c r="R22" s="27">
        <v>8.0</v>
      </c>
      <c r="S22" s="105">
        <v>0.0</v>
      </c>
      <c r="T22" s="27">
        <v>9.0</v>
      </c>
      <c r="U22" s="101">
        <f t="shared" ref="U22:W22" si="19">(C22+F22+I22+L22+O22+R22)</f>
        <v>55</v>
      </c>
      <c r="V22" s="101">
        <f t="shared" si="19"/>
        <v>37</v>
      </c>
      <c r="W22" s="101">
        <f t="shared" si="19"/>
        <v>23</v>
      </c>
      <c r="X22" s="23">
        <f t="shared" si="3"/>
        <v>96.49122807</v>
      </c>
      <c r="Y22" s="23">
        <f t="shared" si="4"/>
        <v>97.36842105</v>
      </c>
      <c r="Z22" s="23">
        <f t="shared" si="5"/>
        <v>100</v>
      </c>
    </row>
    <row r="23" ht="14.25" customHeight="1">
      <c r="A23" s="24">
        <v>16.0</v>
      </c>
      <c r="B23" s="25" t="s">
        <v>32</v>
      </c>
      <c r="C23" s="65">
        <v>12.0</v>
      </c>
      <c r="D23" s="65">
        <v>8.0</v>
      </c>
      <c r="E23" s="65">
        <v>1.0</v>
      </c>
      <c r="F23" s="61">
        <v>12.0</v>
      </c>
      <c r="G23" s="61">
        <v>4.0</v>
      </c>
      <c r="H23" s="61">
        <v>3.0</v>
      </c>
      <c r="I23" s="61">
        <v>7.0</v>
      </c>
      <c r="J23" s="61">
        <v>11.0</v>
      </c>
      <c r="K23" s="61">
        <v>3.0</v>
      </c>
      <c r="L23" s="61">
        <v>8.0</v>
      </c>
      <c r="M23" s="61">
        <v>9.0</v>
      </c>
      <c r="N23" s="61">
        <v>3.0</v>
      </c>
      <c r="O23" s="27">
        <v>10.0</v>
      </c>
      <c r="P23" s="61">
        <v>5.0</v>
      </c>
      <c r="Q23" s="61">
        <v>3.0</v>
      </c>
      <c r="R23" s="61">
        <v>8.0</v>
      </c>
      <c r="S23" s="105">
        <v>0.0</v>
      </c>
      <c r="T23" s="61">
        <v>9.0</v>
      </c>
      <c r="U23" s="101">
        <f t="shared" ref="U23:W23" si="20">(C23+F23+I23+L23+O23+R23)</f>
        <v>57</v>
      </c>
      <c r="V23" s="101">
        <f t="shared" si="20"/>
        <v>37</v>
      </c>
      <c r="W23" s="101">
        <f t="shared" si="20"/>
        <v>22</v>
      </c>
      <c r="X23" s="23">
        <f t="shared" si="3"/>
        <v>100</v>
      </c>
      <c r="Y23" s="23">
        <f t="shared" si="4"/>
        <v>97.36842105</v>
      </c>
      <c r="Z23" s="23">
        <f t="shared" si="5"/>
        <v>95.65217391</v>
      </c>
    </row>
    <row r="24" ht="14.25" customHeight="1">
      <c r="A24" s="24">
        <v>17.0</v>
      </c>
      <c r="B24" s="25" t="s">
        <v>33</v>
      </c>
      <c r="C24" s="37">
        <v>11.0</v>
      </c>
      <c r="D24" s="37">
        <v>8.0</v>
      </c>
      <c r="E24" s="37">
        <v>1.0</v>
      </c>
      <c r="F24" s="27">
        <v>12.0</v>
      </c>
      <c r="G24" s="27">
        <v>4.0</v>
      </c>
      <c r="H24" s="27">
        <v>3.0</v>
      </c>
      <c r="I24" s="27">
        <v>7.0</v>
      </c>
      <c r="J24" s="27">
        <v>11.0</v>
      </c>
      <c r="K24" s="27">
        <v>3.0</v>
      </c>
      <c r="L24" s="27">
        <v>8.0</v>
      </c>
      <c r="M24" s="27">
        <v>9.0</v>
      </c>
      <c r="N24" s="27">
        <v>3.0</v>
      </c>
      <c r="O24" s="27">
        <v>10.0</v>
      </c>
      <c r="P24" s="27">
        <v>5.0</v>
      </c>
      <c r="Q24" s="27">
        <v>3.0</v>
      </c>
      <c r="R24" s="27">
        <v>8.0</v>
      </c>
      <c r="S24" s="105">
        <v>0.0</v>
      </c>
      <c r="T24" s="27">
        <v>9.0</v>
      </c>
      <c r="U24" s="101">
        <f t="shared" ref="U24:W24" si="21">(C24+F24+I24+L24+O24+R24)</f>
        <v>56</v>
      </c>
      <c r="V24" s="101">
        <f t="shared" si="21"/>
        <v>37</v>
      </c>
      <c r="W24" s="101">
        <f t="shared" si="21"/>
        <v>22</v>
      </c>
      <c r="X24" s="23">
        <f t="shared" si="3"/>
        <v>98.24561404</v>
      </c>
      <c r="Y24" s="23">
        <f t="shared" si="4"/>
        <v>97.36842105</v>
      </c>
      <c r="Z24" s="23">
        <f t="shared" si="5"/>
        <v>95.65217391</v>
      </c>
    </row>
    <row r="25" ht="14.25" customHeight="1">
      <c r="A25" s="24">
        <v>18.0</v>
      </c>
      <c r="B25" s="25" t="s">
        <v>34</v>
      </c>
      <c r="C25" s="37">
        <v>11.0</v>
      </c>
      <c r="D25" s="37">
        <v>6.0</v>
      </c>
      <c r="E25" s="37">
        <v>1.0</v>
      </c>
      <c r="F25" s="27">
        <v>10.0</v>
      </c>
      <c r="G25" s="27">
        <v>4.0</v>
      </c>
      <c r="H25" s="27">
        <v>3.0</v>
      </c>
      <c r="I25" s="27">
        <v>6.0</v>
      </c>
      <c r="J25" s="27">
        <v>9.0</v>
      </c>
      <c r="K25" s="27">
        <v>3.0</v>
      </c>
      <c r="L25" s="27">
        <v>7.0</v>
      </c>
      <c r="M25" s="27">
        <v>9.0</v>
      </c>
      <c r="N25" s="27">
        <v>3.0</v>
      </c>
      <c r="O25" s="27">
        <v>8.0</v>
      </c>
      <c r="P25" s="27">
        <v>5.0</v>
      </c>
      <c r="Q25" s="27">
        <v>3.0</v>
      </c>
      <c r="R25" s="27">
        <v>6.0</v>
      </c>
      <c r="S25" s="105">
        <v>0.0</v>
      </c>
      <c r="T25" s="27">
        <v>8.0</v>
      </c>
      <c r="U25" s="101">
        <f t="shared" ref="U25:W25" si="22">(C25+F25+I25+L25+O25+R25)</f>
        <v>48</v>
      </c>
      <c r="V25" s="101">
        <f t="shared" si="22"/>
        <v>33</v>
      </c>
      <c r="W25" s="101">
        <f t="shared" si="22"/>
        <v>21</v>
      </c>
      <c r="X25" s="23">
        <f t="shared" si="3"/>
        <v>84.21052632</v>
      </c>
      <c r="Y25" s="23">
        <f t="shared" si="4"/>
        <v>86.84210526</v>
      </c>
      <c r="Z25" s="23">
        <f t="shared" si="5"/>
        <v>91.30434783</v>
      </c>
    </row>
    <row r="26" ht="14.25" customHeight="1">
      <c r="A26" s="24">
        <v>19.0</v>
      </c>
      <c r="B26" s="25" t="s">
        <v>35</v>
      </c>
      <c r="C26" s="37">
        <v>9.0</v>
      </c>
      <c r="D26" s="37">
        <v>8.0</v>
      </c>
      <c r="E26" s="37">
        <v>1.0</v>
      </c>
      <c r="F26" s="27">
        <v>12.0</v>
      </c>
      <c r="G26" s="27">
        <v>3.0</v>
      </c>
      <c r="H26" s="27">
        <v>3.0</v>
      </c>
      <c r="I26" s="27">
        <v>6.0</v>
      </c>
      <c r="J26" s="27">
        <v>11.0</v>
      </c>
      <c r="K26" s="27">
        <v>3.0</v>
      </c>
      <c r="L26" s="27">
        <v>7.0</v>
      </c>
      <c r="M26" s="27">
        <v>9.0</v>
      </c>
      <c r="N26" s="27">
        <v>3.0</v>
      </c>
      <c r="O26" s="27">
        <v>10.0</v>
      </c>
      <c r="P26" s="27">
        <v>5.0</v>
      </c>
      <c r="Q26" s="27">
        <v>3.0</v>
      </c>
      <c r="R26" s="27">
        <v>8.0</v>
      </c>
      <c r="S26" s="105">
        <v>0.0</v>
      </c>
      <c r="T26" s="27">
        <v>8.0</v>
      </c>
      <c r="U26" s="101">
        <f t="shared" ref="U26:W26" si="23">(C26+F26+I26+L26+O26+R26)</f>
        <v>52</v>
      </c>
      <c r="V26" s="101">
        <f t="shared" si="23"/>
        <v>36</v>
      </c>
      <c r="W26" s="101">
        <f t="shared" si="23"/>
        <v>21</v>
      </c>
      <c r="X26" s="23">
        <f t="shared" si="3"/>
        <v>91.22807018</v>
      </c>
      <c r="Y26" s="23">
        <f t="shared" si="4"/>
        <v>94.73684211</v>
      </c>
      <c r="Z26" s="23">
        <f t="shared" si="5"/>
        <v>91.30434783</v>
      </c>
    </row>
    <row r="27" ht="14.25" customHeight="1">
      <c r="A27" s="24">
        <v>20.0</v>
      </c>
      <c r="B27" s="25" t="s">
        <v>36</v>
      </c>
      <c r="C27" s="37">
        <v>12.0</v>
      </c>
      <c r="D27" s="37">
        <v>8.0</v>
      </c>
      <c r="E27" s="37">
        <v>1.0</v>
      </c>
      <c r="F27" s="27">
        <v>12.0</v>
      </c>
      <c r="G27" s="27">
        <v>4.0</v>
      </c>
      <c r="H27" s="27">
        <v>3.0</v>
      </c>
      <c r="I27" s="27">
        <v>7.0</v>
      </c>
      <c r="J27" s="27">
        <v>11.0</v>
      </c>
      <c r="K27" s="27">
        <v>3.0</v>
      </c>
      <c r="L27" s="27">
        <v>8.0</v>
      </c>
      <c r="M27" s="27">
        <v>9.0</v>
      </c>
      <c r="N27" s="27">
        <v>3.0</v>
      </c>
      <c r="O27" s="27">
        <v>10.0</v>
      </c>
      <c r="P27" s="27">
        <v>5.0</v>
      </c>
      <c r="Q27" s="27">
        <v>3.0</v>
      </c>
      <c r="R27" s="27">
        <v>8.0</v>
      </c>
      <c r="S27" s="105">
        <v>0.0</v>
      </c>
      <c r="T27" s="27">
        <v>9.0</v>
      </c>
      <c r="U27" s="101">
        <f t="shared" ref="U27:W27" si="24">(C27+F27+I27+L27+O27+R27)</f>
        <v>57</v>
      </c>
      <c r="V27" s="101">
        <f t="shared" si="24"/>
        <v>37</v>
      </c>
      <c r="W27" s="101">
        <f t="shared" si="24"/>
        <v>22</v>
      </c>
      <c r="X27" s="23">
        <f t="shared" si="3"/>
        <v>100</v>
      </c>
      <c r="Y27" s="23">
        <f t="shared" si="4"/>
        <v>97.36842105</v>
      </c>
      <c r="Z27" s="23">
        <f t="shared" si="5"/>
        <v>95.65217391</v>
      </c>
    </row>
    <row r="28" ht="14.25" customHeight="1">
      <c r="A28" s="24">
        <v>21.0</v>
      </c>
      <c r="B28" s="25" t="s">
        <v>37</v>
      </c>
      <c r="C28" s="37">
        <v>9.0</v>
      </c>
      <c r="D28" s="37">
        <v>7.0</v>
      </c>
      <c r="E28" s="37">
        <v>1.0</v>
      </c>
      <c r="F28" s="27">
        <v>10.0</v>
      </c>
      <c r="G28" s="27">
        <v>4.0</v>
      </c>
      <c r="H28" s="27">
        <v>3.0</v>
      </c>
      <c r="I28" s="27">
        <v>7.0</v>
      </c>
      <c r="J28" s="27">
        <v>9.0</v>
      </c>
      <c r="K28" s="27">
        <v>3.0</v>
      </c>
      <c r="L28" s="27">
        <v>7.0</v>
      </c>
      <c r="M28" s="27">
        <v>9.0</v>
      </c>
      <c r="N28" s="27">
        <v>4.0</v>
      </c>
      <c r="O28" s="27">
        <v>9.0</v>
      </c>
      <c r="P28" s="27">
        <v>5.0</v>
      </c>
      <c r="Q28" s="27">
        <v>3.0</v>
      </c>
      <c r="R28" s="27">
        <v>8.0</v>
      </c>
      <c r="S28" s="105">
        <v>0.0</v>
      </c>
      <c r="T28" s="27">
        <v>9.0</v>
      </c>
      <c r="U28" s="101">
        <f t="shared" ref="U28:W28" si="25">(C28+F28+I28+L28+O28+R28)</f>
        <v>50</v>
      </c>
      <c r="V28" s="101">
        <f t="shared" si="25"/>
        <v>34</v>
      </c>
      <c r="W28" s="101">
        <f t="shared" si="25"/>
        <v>23</v>
      </c>
      <c r="X28" s="23">
        <f t="shared" si="3"/>
        <v>87.71929825</v>
      </c>
      <c r="Y28" s="23">
        <f t="shared" si="4"/>
        <v>89.47368421</v>
      </c>
      <c r="Z28" s="23">
        <f t="shared" si="5"/>
        <v>100</v>
      </c>
    </row>
    <row r="29" ht="14.25" customHeight="1">
      <c r="A29" s="24">
        <v>22.0</v>
      </c>
      <c r="B29" s="25" t="s">
        <v>38</v>
      </c>
      <c r="C29" s="37">
        <v>9.0</v>
      </c>
      <c r="D29" s="37">
        <v>8.0</v>
      </c>
      <c r="E29" s="37">
        <v>1.0</v>
      </c>
      <c r="F29" s="27">
        <v>10.0</v>
      </c>
      <c r="G29" s="27">
        <v>4.0</v>
      </c>
      <c r="H29" s="27">
        <v>2.0</v>
      </c>
      <c r="I29" s="27">
        <v>7.0</v>
      </c>
      <c r="J29" s="27">
        <v>11.0</v>
      </c>
      <c r="K29" s="27">
        <v>2.0</v>
      </c>
      <c r="L29" s="27">
        <v>8.0</v>
      </c>
      <c r="M29" s="27">
        <v>7.0</v>
      </c>
      <c r="N29" s="27">
        <v>3.0</v>
      </c>
      <c r="O29" s="27">
        <v>10.0</v>
      </c>
      <c r="P29" s="27">
        <v>5.0</v>
      </c>
      <c r="Q29" s="27">
        <v>3.0</v>
      </c>
      <c r="R29" s="27">
        <v>8.0</v>
      </c>
      <c r="S29" s="105">
        <v>0.0</v>
      </c>
      <c r="T29" s="27">
        <v>9.0</v>
      </c>
      <c r="U29" s="101">
        <f t="shared" ref="U29:W29" si="26">(C29+F29+I29+L29+O29+R29)</f>
        <v>52</v>
      </c>
      <c r="V29" s="101">
        <f t="shared" si="26"/>
        <v>35</v>
      </c>
      <c r="W29" s="101">
        <f t="shared" si="26"/>
        <v>20</v>
      </c>
      <c r="X29" s="23">
        <f t="shared" si="3"/>
        <v>91.22807018</v>
      </c>
      <c r="Y29" s="23">
        <f t="shared" si="4"/>
        <v>92.10526316</v>
      </c>
      <c r="Z29" s="23">
        <f t="shared" si="5"/>
        <v>86.95652174</v>
      </c>
    </row>
    <row r="30" ht="14.25" customHeight="1">
      <c r="A30" s="24">
        <v>23.0</v>
      </c>
      <c r="B30" s="25" t="s">
        <v>39</v>
      </c>
      <c r="C30" s="37">
        <v>7.0</v>
      </c>
      <c r="D30" s="37">
        <v>8.0</v>
      </c>
      <c r="E30" s="37">
        <v>1.0</v>
      </c>
      <c r="F30" s="27">
        <v>12.0</v>
      </c>
      <c r="G30" s="27">
        <v>4.0</v>
      </c>
      <c r="H30" s="27">
        <v>3.0</v>
      </c>
      <c r="I30" s="27">
        <v>7.0</v>
      </c>
      <c r="J30" s="27">
        <v>11.0</v>
      </c>
      <c r="K30" s="27">
        <v>3.0</v>
      </c>
      <c r="L30" s="27">
        <v>8.0</v>
      </c>
      <c r="M30" s="27">
        <v>9.0</v>
      </c>
      <c r="N30" s="27">
        <v>3.0</v>
      </c>
      <c r="O30" s="27">
        <v>10.0</v>
      </c>
      <c r="P30" s="27">
        <v>5.0</v>
      </c>
      <c r="Q30" s="27">
        <v>2.0</v>
      </c>
      <c r="R30" s="27">
        <v>8.0</v>
      </c>
      <c r="S30" s="105">
        <v>0.0</v>
      </c>
      <c r="T30" s="27">
        <v>9.0</v>
      </c>
      <c r="U30" s="101">
        <f t="shared" ref="U30:W30" si="27">(C30+F30+I30+L30+O30+R30)</f>
        <v>52</v>
      </c>
      <c r="V30" s="101">
        <f t="shared" si="27"/>
        <v>37</v>
      </c>
      <c r="W30" s="101">
        <f t="shared" si="27"/>
        <v>21</v>
      </c>
      <c r="X30" s="23">
        <f t="shared" si="3"/>
        <v>91.22807018</v>
      </c>
      <c r="Y30" s="23">
        <f t="shared" si="4"/>
        <v>97.36842105</v>
      </c>
      <c r="Z30" s="23">
        <f t="shared" si="5"/>
        <v>91.30434783</v>
      </c>
    </row>
    <row r="31" ht="14.25" customHeight="1">
      <c r="A31" s="24">
        <v>24.0</v>
      </c>
      <c r="B31" s="25" t="s">
        <v>40</v>
      </c>
      <c r="C31" s="37">
        <v>10.0</v>
      </c>
      <c r="D31" s="37">
        <v>8.0</v>
      </c>
      <c r="E31" s="37">
        <v>1.0</v>
      </c>
      <c r="F31" s="27">
        <v>11.0</v>
      </c>
      <c r="G31" s="27">
        <v>4.0</v>
      </c>
      <c r="H31" s="27">
        <v>3.0</v>
      </c>
      <c r="I31" s="27">
        <v>7.0</v>
      </c>
      <c r="J31" s="27">
        <v>11.0</v>
      </c>
      <c r="K31" s="27">
        <v>3.0</v>
      </c>
      <c r="L31" s="27">
        <v>8.0</v>
      </c>
      <c r="M31" s="27">
        <v>9.0</v>
      </c>
      <c r="N31" s="27">
        <v>4.0</v>
      </c>
      <c r="O31" s="27">
        <v>10.0</v>
      </c>
      <c r="P31" s="27">
        <v>5.0</v>
      </c>
      <c r="Q31" s="27">
        <v>2.0</v>
      </c>
      <c r="R31" s="27">
        <v>8.0</v>
      </c>
      <c r="S31" s="105">
        <v>0.0</v>
      </c>
      <c r="T31" s="27">
        <v>9.0</v>
      </c>
      <c r="U31" s="101">
        <f t="shared" ref="U31:W31" si="28">(C31+F31+I31+L31+O31+R31)</f>
        <v>54</v>
      </c>
      <c r="V31" s="101">
        <f t="shared" si="28"/>
        <v>37</v>
      </c>
      <c r="W31" s="101">
        <f t="shared" si="28"/>
        <v>22</v>
      </c>
      <c r="X31" s="23">
        <f t="shared" si="3"/>
        <v>94.73684211</v>
      </c>
      <c r="Y31" s="23">
        <f t="shared" si="4"/>
        <v>97.36842105</v>
      </c>
      <c r="Z31" s="23">
        <f t="shared" si="5"/>
        <v>95.65217391</v>
      </c>
    </row>
    <row r="32" ht="14.25" customHeight="1">
      <c r="A32" s="24">
        <v>25.0</v>
      </c>
      <c r="B32" s="25" t="s">
        <v>41</v>
      </c>
      <c r="C32" s="37">
        <v>9.0</v>
      </c>
      <c r="D32" s="37">
        <v>8.0</v>
      </c>
      <c r="E32" s="37">
        <v>1.0</v>
      </c>
      <c r="F32" s="27">
        <v>11.0</v>
      </c>
      <c r="G32" s="27">
        <v>4.0</v>
      </c>
      <c r="H32" s="27">
        <v>3.0</v>
      </c>
      <c r="I32" s="27">
        <v>7.0</v>
      </c>
      <c r="J32" s="27">
        <v>11.0</v>
      </c>
      <c r="K32" s="27">
        <v>3.0</v>
      </c>
      <c r="L32" s="27">
        <v>8.0</v>
      </c>
      <c r="M32" s="27">
        <v>9.0</v>
      </c>
      <c r="N32" s="27">
        <v>3.0</v>
      </c>
      <c r="O32" s="27">
        <v>10.0</v>
      </c>
      <c r="P32" s="27">
        <v>5.0</v>
      </c>
      <c r="Q32" s="27">
        <v>2.0</v>
      </c>
      <c r="R32" s="27">
        <v>8.0</v>
      </c>
      <c r="S32" s="105">
        <v>0.0</v>
      </c>
      <c r="T32" s="27">
        <v>9.0</v>
      </c>
      <c r="U32" s="101">
        <f t="shared" ref="U32:W32" si="29">(C32+F32+I32+L32+O32+R32)</f>
        <v>53</v>
      </c>
      <c r="V32" s="101">
        <f t="shared" si="29"/>
        <v>37</v>
      </c>
      <c r="W32" s="101">
        <f t="shared" si="29"/>
        <v>21</v>
      </c>
      <c r="X32" s="23">
        <f t="shared" si="3"/>
        <v>92.98245614</v>
      </c>
      <c r="Y32" s="23">
        <f t="shared" si="4"/>
        <v>97.36842105</v>
      </c>
      <c r="Z32" s="23">
        <f t="shared" si="5"/>
        <v>91.30434783</v>
      </c>
    </row>
    <row r="33" ht="14.25" customHeight="1">
      <c r="A33" s="24">
        <v>26.0</v>
      </c>
      <c r="B33" s="25" t="s">
        <v>42</v>
      </c>
      <c r="C33" s="37">
        <v>10.0</v>
      </c>
      <c r="D33" s="37">
        <v>8.0</v>
      </c>
      <c r="E33" s="37">
        <v>1.0</v>
      </c>
      <c r="F33" s="27">
        <v>11.0</v>
      </c>
      <c r="G33" s="27">
        <v>4.0</v>
      </c>
      <c r="H33" s="27">
        <v>3.0</v>
      </c>
      <c r="I33" s="27">
        <v>7.0</v>
      </c>
      <c r="J33" s="27">
        <v>11.0</v>
      </c>
      <c r="K33" s="27">
        <v>3.0</v>
      </c>
      <c r="L33" s="27">
        <v>8.0</v>
      </c>
      <c r="M33" s="27">
        <v>9.0</v>
      </c>
      <c r="N33" s="27">
        <v>3.0</v>
      </c>
      <c r="O33" s="27">
        <v>10.0</v>
      </c>
      <c r="P33" s="27">
        <v>5.0</v>
      </c>
      <c r="Q33" s="27">
        <v>2.0</v>
      </c>
      <c r="R33" s="27">
        <v>8.0</v>
      </c>
      <c r="S33" s="105">
        <v>0.0</v>
      </c>
      <c r="T33" s="27">
        <v>9.0</v>
      </c>
      <c r="U33" s="101">
        <f t="shared" ref="U33:W33" si="30">(C33+F33+I33+L33+O33+R33)</f>
        <v>54</v>
      </c>
      <c r="V33" s="101">
        <f t="shared" si="30"/>
        <v>37</v>
      </c>
      <c r="W33" s="101">
        <f t="shared" si="30"/>
        <v>21</v>
      </c>
      <c r="X33" s="23">
        <f t="shared" si="3"/>
        <v>94.73684211</v>
      </c>
      <c r="Y33" s="23">
        <f t="shared" si="4"/>
        <v>97.36842105</v>
      </c>
      <c r="Z33" s="23">
        <f t="shared" si="5"/>
        <v>91.30434783</v>
      </c>
    </row>
    <row r="34" ht="14.25" customHeight="1">
      <c r="A34" s="24">
        <v>27.0</v>
      </c>
      <c r="B34" s="25" t="s">
        <v>43</v>
      </c>
      <c r="C34" s="37">
        <v>11.0</v>
      </c>
      <c r="D34" s="37">
        <v>8.0</v>
      </c>
      <c r="E34" s="37">
        <v>1.0</v>
      </c>
      <c r="F34" s="27">
        <v>12.0</v>
      </c>
      <c r="G34" s="27">
        <v>4.0</v>
      </c>
      <c r="H34" s="27">
        <v>3.0</v>
      </c>
      <c r="I34" s="27">
        <v>7.0</v>
      </c>
      <c r="J34" s="27">
        <v>11.0</v>
      </c>
      <c r="K34" s="27">
        <v>3.0</v>
      </c>
      <c r="L34" s="27">
        <v>8.0</v>
      </c>
      <c r="M34" s="27">
        <v>9.0</v>
      </c>
      <c r="N34" s="27">
        <v>4.0</v>
      </c>
      <c r="O34" s="27">
        <v>10.0</v>
      </c>
      <c r="P34" s="27">
        <v>5.0</v>
      </c>
      <c r="Q34" s="27">
        <v>2.0</v>
      </c>
      <c r="R34" s="27">
        <v>8.0</v>
      </c>
      <c r="S34" s="105">
        <v>0.0</v>
      </c>
      <c r="T34" s="27">
        <v>9.0</v>
      </c>
      <c r="U34" s="101">
        <f t="shared" ref="U34:W34" si="31">(C34+F34+I34+L34+O34+R34)</f>
        <v>56</v>
      </c>
      <c r="V34" s="101">
        <f t="shared" si="31"/>
        <v>37</v>
      </c>
      <c r="W34" s="101">
        <f t="shared" si="31"/>
        <v>22</v>
      </c>
      <c r="X34" s="23">
        <f t="shared" si="3"/>
        <v>98.24561404</v>
      </c>
      <c r="Y34" s="23">
        <f t="shared" si="4"/>
        <v>97.36842105</v>
      </c>
      <c r="Z34" s="23">
        <f t="shared" si="5"/>
        <v>95.65217391</v>
      </c>
    </row>
    <row r="35" ht="14.25" customHeight="1">
      <c r="A35" s="24">
        <v>28.0</v>
      </c>
      <c r="B35" s="25" t="s">
        <v>44</v>
      </c>
      <c r="C35" s="37">
        <v>10.0</v>
      </c>
      <c r="D35" s="37">
        <v>8.0</v>
      </c>
      <c r="E35" s="37">
        <v>1.0</v>
      </c>
      <c r="F35" s="27">
        <v>12.0</v>
      </c>
      <c r="G35" s="27">
        <v>4.0</v>
      </c>
      <c r="H35" s="27">
        <v>3.0</v>
      </c>
      <c r="I35" s="27">
        <v>7.0</v>
      </c>
      <c r="J35" s="27">
        <v>11.0</v>
      </c>
      <c r="K35" s="27">
        <v>3.0</v>
      </c>
      <c r="L35" s="27">
        <v>8.0</v>
      </c>
      <c r="M35" s="27">
        <v>9.0</v>
      </c>
      <c r="N35" s="27">
        <v>4.0</v>
      </c>
      <c r="O35" s="27">
        <v>10.0</v>
      </c>
      <c r="P35" s="27">
        <v>5.0</v>
      </c>
      <c r="Q35" s="27">
        <v>2.0</v>
      </c>
      <c r="R35" s="27">
        <v>8.0</v>
      </c>
      <c r="S35" s="105">
        <v>0.0</v>
      </c>
      <c r="T35" s="27">
        <v>9.0</v>
      </c>
      <c r="U35" s="101">
        <f t="shared" ref="U35:W35" si="32">(C35+F35+I35+L35+O35+R35)</f>
        <v>55</v>
      </c>
      <c r="V35" s="101">
        <f t="shared" si="32"/>
        <v>37</v>
      </c>
      <c r="W35" s="101">
        <f t="shared" si="32"/>
        <v>22</v>
      </c>
      <c r="X35" s="23">
        <f t="shared" si="3"/>
        <v>96.49122807</v>
      </c>
      <c r="Y35" s="23">
        <f t="shared" si="4"/>
        <v>97.36842105</v>
      </c>
      <c r="Z35" s="23">
        <f t="shared" si="5"/>
        <v>95.65217391</v>
      </c>
    </row>
    <row r="36" ht="14.25" customHeight="1">
      <c r="A36" s="24">
        <v>29.0</v>
      </c>
      <c r="B36" s="25" t="s">
        <v>45</v>
      </c>
      <c r="C36" s="37">
        <v>10.0</v>
      </c>
      <c r="D36" s="37">
        <v>6.0</v>
      </c>
      <c r="E36" s="37">
        <v>1.0</v>
      </c>
      <c r="F36" s="27">
        <v>8.0</v>
      </c>
      <c r="G36" s="27">
        <v>4.0</v>
      </c>
      <c r="H36" s="27">
        <v>2.0</v>
      </c>
      <c r="I36" s="27">
        <v>6.0</v>
      </c>
      <c r="J36" s="27">
        <v>8.0</v>
      </c>
      <c r="K36" s="27">
        <v>2.0</v>
      </c>
      <c r="L36" s="27">
        <v>7.0</v>
      </c>
      <c r="M36" s="27">
        <v>9.0</v>
      </c>
      <c r="N36" s="27">
        <v>3.0</v>
      </c>
      <c r="O36" s="27">
        <v>7.0</v>
      </c>
      <c r="P36" s="27">
        <v>5.0</v>
      </c>
      <c r="Q36" s="27">
        <v>2.0</v>
      </c>
      <c r="R36" s="27">
        <v>6.0</v>
      </c>
      <c r="S36" s="105">
        <v>0.0</v>
      </c>
      <c r="T36" s="27">
        <v>9.0</v>
      </c>
      <c r="U36" s="101">
        <f t="shared" ref="U36:W36" si="33">(C36+F36+I36+L36+O36+R36)</f>
        <v>44</v>
      </c>
      <c r="V36" s="101">
        <f t="shared" si="33"/>
        <v>32</v>
      </c>
      <c r="W36" s="101">
        <f t="shared" si="33"/>
        <v>19</v>
      </c>
      <c r="X36" s="23">
        <f t="shared" si="3"/>
        <v>77.19298246</v>
      </c>
      <c r="Y36" s="23">
        <f t="shared" si="4"/>
        <v>84.21052632</v>
      </c>
      <c r="Z36" s="23">
        <f t="shared" si="5"/>
        <v>82.60869565</v>
      </c>
    </row>
    <row r="37" ht="14.25" customHeight="1">
      <c r="A37" s="23"/>
      <c r="B37" s="19"/>
      <c r="C37" s="68"/>
      <c r="D37" s="68"/>
      <c r="E37" s="68"/>
      <c r="F37" s="70"/>
      <c r="G37" s="70"/>
      <c r="H37" s="70"/>
      <c r="I37" s="69"/>
      <c r="J37" s="69"/>
      <c r="K37" s="69"/>
      <c r="L37" s="70"/>
      <c r="M37" s="70"/>
      <c r="N37" s="70"/>
      <c r="O37" s="70"/>
      <c r="P37" s="69"/>
      <c r="Q37" s="69"/>
      <c r="R37" s="69"/>
      <c r="S37" s="20"/>
      <c r="T37" s="70"/>
      <c r="U37" s="101"/>
      <c r="V37" s="101"/>
      <c r="W37" s="101"/>
      <c r="X37" s="23"/>
      <c r="Y37" s="23"/>
      <c r="Z37" s="23"/>
    </row>
    <row r="38" ht="14.25" customHeight="1">
      <c r="A38" s="23"/>
      <c r="B38" s="19" t="s">
        <v>46</v>
      </c>
      <c r="C38" s="20">
        <v>12.0</v>
      </c>
      <c r="D38" s="20">
        <v>8.0</v>
      </c>
      <c r="E38" s="21">
        <v>1.0</v>
      </c>
      <c r="F38" s="20">
        <v>12.0</v>
      </c>
      <c r="G38" s="20">
        <v>4.0</v>
      </c>
      <c r="H38" s="21">
        <v>3.0</v>
      </c>
      <c r="I38" s="20">
        <v>7.0</v>
      </c>
      <c r="J38" s="20">
        <v>11.0</v>
      </c>
      <c r="K38" s="21">
        <v>3.0</v>
      </c>
      <c r="L38" s="20">
        <v>8.0</v>
      </c>
      <c r="M38" s="20">
        <v>9.0</v>
      </c>
      <c r="N38" s="21">
        <v>4.0</v>
      </c>
      <c r="O38" s="20">
        <v>10.0</v>
      </c>
      <c r="P38" s="20">
        <v>6.0</v>
      </c>
      <c r="Q38" s="21">
        <v>3.0</v>
      </c>
      <c r="R38" s="20">
        <v>8.0</v>
      </c>
      <c r="S38" s="20">
        <v>0.0</v>
      </c>
      <c r="T38" s="21">
        <v>9.0</v>
      </c>
      <c r="U38" s="19">
        <f t="shared" ref="U38:W38" si="34">(C38+F38+I38+L38+O38+R38)</f>
        <v>57</v>
      </c>
      <c r="V38" s="19">
        <f t="shared" si="34"/>
        <v>38</v>
      </c>
      <c r="W38" s="19">
        <f t="shared" si="34"/>
        <v>23</v>
      </c>
      <c r="X38" s="23">
        <f t="shared" ref="X38:X67" si="36">(U38*100/57)</f>
        <v>100</v>
      </c>
      <c r="Y38" s="23">
        <f t="shared" ref="Y38:Y67" si="37">(V38*100/38)</f>
        <v>100</v>
      </c>
      <c r="Z38" s="23">
        <f t="shared" ref="Z38:Z67" si="38">(W38*100/23)</f>
        <v>100</v>
      </c>
    </row>
    <row r="39" ht="14.25" customHeight="1">
      <c r="A39" s="24">
        <v>30.0</v>
      </c>
      <c r="B39" s="25" t="s">
        <v>47</v>
      </c>
      <c r="C39" s="37">
        <v>11.0</v>
      </c>
      <c r="D39" s="37">
        <v>8.0</v>
      </c>
      <c r="E39" s="37">
        <v>0.0</v>
      </c>
      <c r="F39" s="37">
        <v>12.0</v>
      </c>
      <c r="G39" s="37">
        <v>4.0</v>
      </c>
      <c r="H39" s="37">
        <v>3.0</v>
      </c>
      <c r="I39" s="37">
        <v>7.0</v>
      </c>
      <c r="J39" s="37">
        <v>11.0</v>
      </c>
      <c r="K39" s="37">
        <v>3.0</v>
      </c>
      <c r="L39" s="37">
        <v>7.0</v>
      </c>
      <c r="M39" s="37">
        <v>9.0</v>
      </c>
      <c r="N39" s="37">
        <v>4.0</v>
      </c>
      <c r="O39" s="27">
        <v>10.0</v>
      </c>
      <c r="P39" s="37">
        <v>5.0</v>
      </c>
      <c r="Q39" s="37">
        <v>2.0</v>
      </c>
      <c r="R39" s="37">
        <v>8.0</v>
      </c>
      <c r="S39" s="105">
        <v>0.0</v>
      </c>
      <c r="T39" s="37">
        <v>8.0</v>
      </c>
      <c r="U39" s="101">
        <f t="shared" ref="U39:W39" si="35">(C39+F39+I39+L39+O39+R39)</f>
        <v>55</v>
      </c>
      <c r="V39" s="101">
        <f t="shared" si="35"/>
        <v>37</v>
      </c>
      <c r="W39" s="101">
        <f t="shared" si="35"/>
        <v>20</v>
      </c>
      <c r="X39" s="23">
        <f t="shared" si="36"/>
        <v>96.49122807</v>
      </c>
      <c r="Y39" s="23">
        <f t="shared" si="37"/>
        <v>97.36842105</v>
      </c>
      <c r="Z39" s="23">
        <f t="shared" si="38"/>
        <v>86.95652174</v>
      </c>
    </row>
    <row r="40" ht="14.25" customHeight="1">
      <c r="A40" s="24">
        <v>31.0</v>
      </c>
      <c r="B40" s="25" t="s">
        <v>48</v>
      </c>
      <c r="C40" s="37">
        <v>12.0</v>
      </c>
      <c r="D40" s="37">
        <v>8.0</v>
      </c>
      <c r="E40" s="37">
        <v>1.0</v>
      </c>
      <c r="F40" s="37">
        <v>12.0</v>
      </c>
      <c r="G40" s="37">
        <v>4.0</v>
      </c>
      <c r="H40" s="37">
        <v>3.0</v>
      </c>
      <c r="I40" s="37">
        <v>7.0</v>
      </c>
      <c r="J40" s="37">
        <v>11.0</v>
      </c>
      <c r="K40" s="37">
        <v>3.0</v>
      </c>
      <c r="L40" s="37">
        <v>8.0</v>
      </c>
      <c r="M40" s="37">
        <v>9.0</v>
      </c>
      <c r="N40" s="37">
        <v>4.0</v>
      </c>
      <c r="O40" s="27">
        <v>10.0</v>
      </c>
      <c r="P40" s="37">
        <v>5.0</v>
      </c>
      <c r="Q40" s="37">
        <v>2.0</v>
      </c>
      <c r="R40" s="37">
        <v>8.0</v>
      </c>
      <c r="S40" s="105">
        <v>0.0</v>
      </c>
      <c r="T40" s="37">
        <v>9.0</v>
      </c>
      <c r="U40" s="101">
        <f t="shared" ref="U40:W40" si="39">(C40+F40+I40+L40+O40+R40)</f>
        <v>57</v>
      </c>
      <c r="V40" s="101">
        <f t="shared" si="39"/>
        <v>37</v>
      </c>
      <c r="W40" s="101">
        <f t="shared" si="39"/>
        <v>22</v>
      </c>
      <c r="X40" s="23">
        <f t="shared" si="36"/>
        <v>100</v>
      </c>
      <c r="Y40" s="23">
        <f t="shared" si="37"/>
        <v>97.36842105</v>
      </c>
      <c r="Z40" s="23">
        <f t="shared" si="38"/>
        <v>95.65217391</v>
      </c>
    </row>
    <row r="41" ht="14.25" customHeight="1">
      <c r="A41" s="24">
        <v>32.0</v>
      </c>
      <c r="B41" s="25" t="s">
        <v>49</v>
      </c>
      <c r="C41" s="37">
        <v>11.0</v>
      </c>
      <c r="D41" s="37">
        <v>7.0</v>
      </c>
      <c r="E41" s="37">
        <v>1.0</v>
      </c>
      <c r="F41" s="37">
        <v>11.0</v>
      </c>
      <c r="G41" s="37">
        <v>4.0</v>
      </c>
      <c r="H41" s="37">
        <v>3.0</v>
      </c>
      <c r="I41" s="37">
        <v>7.0</v>
      </c>
      <c r="J41" s="37">
        <v>11.0</v>
      </c>
      <c r="K41" s="37">
        <v>3.0</v>
      </c>
      <c r="L41" s="37">
        <v>8.0</v>
      </c>
      <c r="M41" s="37">
        <v>9.0</v>
      </c>
      <c r="N41" s="37">
        <v>3.0</v>
      </c>
      <c r="O41" s="27">
        <v>10.0</v>
      </c>
      <c r="P41" s="37">
        <v>5.0</v>
      </c>
      <c r="Q41" s="37">
        <v>2.0</v>
      </c>
      <c r="R41" s="37">
        <v>8.0</v>
      </c>
      <c r="S41" s="105">
        <v>0.0</v>
      </c>
      <c r="T41" s="37">
        <v>8.0</v>
      </c>
      <c r="U41" s="101">
        <f t="shared" ref="U41:W41" si="40">(C41+F41+I41+L41+O41+R41)</f>
        <v>55</v>
      </c>
      <c r="V41" s="101">
        <f t="shared" si="40"/>
        <v>36</v>
      </c>
      <c r="W41" s="101">
        <f t="shared" si="40"/>
        <v>20</v>
      </c>
      <c r="X41" s="23">
        <f t="shared" si="36"/>
        <v>96.49122807</v>
      </c>
      <c r="Y41" s="23">
        <f t="shared" si="37"/>
        <v>94.73684211</v>
      </c>
      <c r="Z41" s="23">
        <f t="shared" si="38"/>
        <v>86.95652174</v>
      </c>
    </row>
    <row r="42" ht="14.25" customHeight="1">
      <c r="A42" s="24">
        <v>33.0</v>
      </c>
      <c r="B42" s="25" t="s">
        <v>50</v>
      </c>
      <c r="C42" s="37">
        <v>10.0</v>
      </c>
      <c r="D42" s="37">
        <v>8.0</v>
      </c>
      <c r="E42" s="37">
        <v>1.0</v>
      </c>
      <c r="F42" s="37">
        <v>11.0</v>
      </c>
      <c r="G42" s="37">
        <v>4.0</v>
      </c>
      <c r="H42" s="37">
        <v>3.0</v>
      </c>
      <c r="I42" s="37">
        <v>6.0</v>
      </c>
      <c r="J42" s="37">
        <v>11.0</v>
      </c>
      <c r="K42" s="37">
        <v>3.0</v>
      </c>
      <c r="L42" s="37">
        <v>7.0</v>
      </c>
      <c r="M42" s="37">
        <v>9.0</v>
      </c>
      <c r="N42" s="37">
        <v>3.0</v>
      </c>
      <c r="O42" s="37">
        <v>9.0</v>
      </c>
      <c r="P42" s="37">
        <v>5.0</v>
      </c>
      <c r="Q42" s="37">
        <v>2.0</v>
      </c>
      <c r="R42" s="37">
        <v>8.0</v>
      </c>
      <c r="S42" s="105">
        <v>0.0</v>
      </c>
      <c r="T42" s="37">
        <v>8.0</v>
      </c>
      <c r="U42" s="101">
        <f t="shared" ref="U42:W42" si="41">(C42+F42+I42+L42+O42+R42)</f>
        <v>51</v>
      </c>
      <c r="V42" s="101">
        <f t="shared" si="41"/>
        <v>37</v>
      </c>
      <c r="W42" s="101">
        <f t="shared" si="41"/>
        <v>20</v>
      </c>
      <c r="X42" s="23">
        <f t="shared" si="36"/>
        <v>89.47368421</v>
      </c>
      <c r="Y42" s="23">
        <f t="shared" si="37"/>
        <v>97.36842105</v>
      </c>
      <c r="Z42" s="23">
        <f t="shared" si="38"/>
        <v>86.95652174</v>
      </c>
    </row>
    <row r="43" ht="14.25" customHeight="1">
      <c r="A43" s="24">
        <v>34.0</v>
      </c>
      <c r="B43" s="25" t="s">
        <v>51</v>
      </c>
      <c r="C43" s="37">
        <v>11.0</v>
      </c>
      <c r="D43" s="37">
        <v>8.0</v>
      </c>
      <c r="E43" s="37">
        <v>1.0</v>
      </c>
      <c r="F43" s="37">
        <v>10.0</v>
      </c>
      <c r="G43" s="37">
        <v>4.0</v>
      </c>
      <c r="H43" s="37">
        <v>2.0</v>
      </c>
      <c r="I43" s="37">
        <v>7.0</v>
      </c>
      <c r="J43" s="37">
        <v>11.0</v>
      </c>
      <c r="K43" s="37">
        <v>2.0</v>
      </c>
      <c r="L43" s="37">
        <v>8.0</v>
      </c>
      <c r="M43" s="37">
        <v>7.0</v>
      </c>
      <c r="N43" s="37">
        <v>4.0</v>
      </c>
      <c r="O43" s="37">
        <v>9.0</v>
      </c>
      <c r="P43" s="37">
        <v>5.0</v>
      </c>
      <c r="Q43" s="37">
        <v>2.0</v>
      </c>
      <c r="R43" s="37">
        <v>8.0</v>
      </c>
      <c r="S43" s="105">
        <v>0.0</v>
      </c>
      <c r="T43" s="37">
        <v>9.0</v>
      </c>
      <c r="U43" s="101">
        <f t="shared" ref="U43:W43" si="42">(C43+F43+I43+L43+O43+R43)</f>
        <v>53</v>
      </c>
      <c r="V43" s="101">
        <f t="shared" si="42"/>
        <v>35</v>
      </c>
      <c r="W43" s="101">
        <f t="shared" si="42"/>
        <v>20</v>
      </c>
      <c r="X43" s="23">
        <f t="shared" si="36"/>
        <v>92.98245614</v>
      </c>
      <c r="Y43" s="23">
        <f t="shared" si="37"/>
        <v>92.10526316</v>
      </c>
      <c r="Z43" s="23">
        <f t="shared" si="38"/>
        <v>86.95652174</v>
      </c>
    </row>
    <row r="44" ht="14.25" customHeight="1">
      <c r="A44" s="24">
        <v>35.0</v>
      </c>
      <c r="B44" s="25" t="s">
        <v>52</v>
      </c>
      <c r="C44" s="37">
        <v>12.0</v>
      </c>
      <c r="D44" s="37">
        <v>8.0</v>
      </c>
      <c r="E44" s="37">
        <v>1.0</v>
      </c>
      <c r="F44" s="37">
        <v>11.0</v>
      </c>
      <c r="G44" s="37">
        <v>4.0</v>
      </c>
      <c r="H44" s="37">
        <v>3.0</v>
      </c>
      <c r="I44" s="37">
        <v>7.0</v>
      </c>
      <c r="J44" s="37">
        <v>11.0</v>
      </c>
      <c r="K44" s="37">
        <v>3.0</v>
      </c>
      <c r="L44" s="37">
        <v>8.0</v>
      </c>
      <c r="M44" s="37">
        <v>9.0</v>
      </c>
      <c r="N44" s="37">
        <v>4.0</v>
      </c>
      <c r="O44" s="27">
        <v>10.0</v>
      </c>
      <c r="P44" s="37">
        <v>5.0</v>
      </c>
      <c r="Q44" s="37">
        <v>2.0</v>
      </c>
      <c r="R44" s="37">
        <v>8.0</v>
      </c>
      <c r="S44" s="105">
        <v>0.0</v>
      </c>
      <c r="T44" s="37">
        <v>9.0</v>
      </c>
      <c r="U44" s="101">
        <f t="shared" ref="U44:W44" si="43">(C44+F44+I44+L44+O44+R44)</f>
        <v>56</v>
      </c>
      <c r="V44" s="101">
        <f t="shared" si="43"/>
        <v>37</v>
      </c>
      <c r="W44" s="101">
        <f t="shared" si="43"/>
        <v>22</v>
      </c>
      <c r="X44" s="23">
        <f t="shared" si="36"/>
        <v>98.24561404</v>
      </c>
      <c r="Y44" s="23">
        <f t="shared" si="37"/>
        <v>97.36842105</v>
      </c>
      <c r="Z44" s="23">
        <f t="shared" si="38"/>
        <v>95.65217391</v>
      </c>
    </row>
    <row r="45" ht="14.25" customHeight="1">
      <c r="A45" s="24">
        <v>36.0</v>
      </c>
      <c r="B45" s="25" t="s">
        <v>53</v>
      </c>
      <c r="C45" s="37">
        <v>12.0</v>
      </c>
      <c r="D45" s="37">
        <v>8.0</v>
      </c>
      <c r="E45" s="37">
        <v>1.0</v>
      </c>
      <c r="F45" s="37">
        <v>12.0</v>
      </c>
      <c r="G45" s="37">
        <v>4.0</v>
      </c>
      <c r="H45" s="37">
        <v>3.0</v>
      </c>
      <c r="I45" s="37">
        <v>7.0</v>
      </c>
      <c r="J45" s="37">
        <v>11.0</v>
      </c>
      <c r="K45" s="37">
        <v>3.0</v>
      </c>
      <c r="L45" s="37">
        <v>8.0</v>
      </c>
      <c r="M45" s="37">
        <v>9.0</v>
      </c>
      <c r="N45" s="37">
        <v>4.0</v>
      </c>
      <c r="O45" s="27">
        <v>10.0</v>
      </c>
      <c r="P45" s="37">
        <v>4.0</v>
      </c>
      <c r="Q45" s="37">
        <v>3.0</v>
      </c>
      <c r="R45" s="37">
        <v>8.0</v>
      </c>
      <c r="S45" s="105">
        <v>0.0</v>
      </c>
      <c r="T45" s="37">
        <v>9.0</v>
      </c>
      <c r="U45" s="101">
        <f t="shared" ref="U45:W45" si="44">(C45+F45+I45+L45+O45+R45)</f>
        <v>57</v>
      </c>
      <c r="V45" s="101">
        <f t="shared" si="44"/>
        <v>36</v>
      </c>
      <c r="W45" s="101">
        <f t="shared" si="44"/>
        <v>23</v>
      </c>
      <c r="X45" s="23">
        <f t="shared" si="36"/>
        <v>100</v>
      </c>
      <c r="Y45" s="23">
        <f t="shared" si="37"/>
        <v>94.73684211</v>
      </c>
      <c r="Z45" s="23">
        <f t="shared" si="38"/>
        <v>100</v>
      </c>
    </row>
    <row r="46" ht="14.25" customHeight="1">
      <c r="A46" s="24">
        <v>37.0</v>
      </c>
      <c r="B46" s="25" t="s">
        <v>54</v>
      </c>
      <c r="C46" s="77">
        <v>12.0</v>
      </c>
      <c r="D46" s="77">
        <v>8.0</v>
      </c>
      <c r="E46" s="77">
        <v>1.0</v>
      </c>
      <c r="F46" s="77">
        <v>11.0</v>
      </c>
      <c r="G46" s="77">
        <v>4.0</v>
      </c>
      <c r="H46" s="77">
        <v>3.0</v>
      </c>
      <c r="I46" s="77">
        <v>7.0</v>
      </c>
      <c r="J46" s="77">
        <v>11.0</v>
      </c>
      <c r="K46" s="77">
        <v>3.0</v>
      </c>
      <c r="L46" s="77">
        <v>8.0</v>
      </c>
      <c r="M46" s="77">
        <v>9.0</v>
      </c>
      <c r="N46" s="77">
        <v>4.0</v>
      </c>
      <c r="O46" s="27">
        <v>10.0</v>
      </c>
      <c r="P46" s="77">
        <v>4.0</v>
      </c>
      <c r="Q46" s="77">
        <v>3.0</v>
      </c>
      <c r="R46" s="77">
        <v>8.0</v>
      </c>
      <c r="S46" s="105">
        <v>0.0</v>
      </c>
      <c r="T46" s="77">
        <v>9.0</v>
      </c>
      <c r="U46" s="101">
        <f t="shared" ref="U46:W46" si="45">(C46+F46+I46+L46+O46+R46)</f>
        <v>56</v>
      </c>
      <c r="V46" s="101">
        <f t="shared" si="45"/>
        <v>36</v>
      </c>
      <c r="W46" s="101">
        <f t="shared" si="45"/>
        <v>23</v>
      </c>
      <c r="X46" s="23">
        <f t="shared" si="36"/>
        <v>98.24561404</v>
      </c>
      <c r="Y46" s="23">
        <f t="shared" si="37"/>
        <v>94.73684211</v>
      </c>
      <c r="Z46" s="23">
        <f t="shared" si="38"/>
        <v>100</v>
      </c>
    </row>
    <row r="47" ht="14.25" customHeight="1">
      <c r="A47" s="24">
        <v>38.0</v>
      </c>
      <c r="B47" s="25" t="s">
        <v>55</v>
      </c>
      <c r="C47" s="37">
        <v>11.0</v>
      </c>
      <c r="D47" s="37">
        <v>8.0</v>
      </c>
      <c r="E47" s="37">
        <v>1.0</v>
      </c>
      <c r="F47" s="37">
        <v>11.0</v>
      </c>
      <c r="G47" s="37">
        <v>4.0</v>
      </c>
      <c r="H47" s="37">
        <v>3.0</v>
      </c>
      <c r="I47" s="37">
        <v>7.0</v>
      </c>
      <c r="J47" s="37">
        <v>11.0</v>
      </c>
      <c r="K47" s="37">
        <v>3.0</v>
      </c>
      <c r="L47" s="37">
        <v>8.0</v>
      </c>
      <c r="M47" s="37">
        <v>9.0</v>
      </c>
      <c r="N47" s="37">
        <v>4.0</v>
      </c>
      <c r="O47" s="27">
        <v>10.0</v>
      </c>
      <c r="P47" s="37">
        <v>6.0</v>
      </c>
      <c r="Q47" s="37">
        <v>3.0</v>
      </c>
      <c r="R47" s="37">
        <v>8.0</v>
      </c>
      <c r="S47" s="105">
        <v>0.0</v>
      </c>
      <c r="T47" s="37">
        <v>9.0</v>
      </c>
      <c r="U47" s="101">
        <f t="shared" ref="U47:W47" si="46">(C47+F47+I47+L47+O47+R47)</f>
        <v>55</v>
      </c>
      <c r="V47" s="101">
        <f t="shared" si="46"/>
        <v>38</v>
      </c>
      <c r="W47" s="101">
        <f t="shared" si="46"/>
        <v>23</v>
      </c>
      <c r="X47" s="23">
        <f t="shared" si="36"/>
        <v>96.49122807</v>
      </c>
      <c r="Y47" s="23">
        <f t="shared" si="37"/>
        <v>100</v>
      </c>
      <c r="Z47" s="23">
        <f t="shared" si="38"/>
        <v>100</v>
      </c>
    </row>
    <row r="48" ht="14.25" customHeight="1">
      <c r="A48" s="24">
        <v>39.0</v>
      </c>
      <c r="B48" s="25" t="s">
        <v>56</v>
      </c>
      <c r="C48" s="37">
        <v>11.0</v>
      </c>
      <c r="D48" s="37">
        <v>7.0</v>
      </c>
      <c r="E48" s="37">
        <v>1.0</v>
      </c>
      <c r="F48" s="37">
        <v>11.0</v>
      </c>
      <c r="G48" s="37">
        <v>4.0</v>
      </c>
      <c r="H48" s="37">
        <v>3.0</v>
      </c>
      <c r="I48" s="37">
        <v>7.0</v>
      </c>
      <c r="J48" s="37">
        <v>9.0</v>
      </c>
      <c r="K48" s="37">
        <v>3.0</v>
      </c>
      <c r="L48" s="37">
        <v>7.0</v>
      </c>
      <c r="M48" s="37">
        <v>9.0</v>
      </c>
      <c r="N48" s="37">
        <v>4.0</v>
      </c>
      <c r="O48" s="37">
        <v>10.0</v>
      </c>
      <c r="P48" s="37">
        <v>6.0</v>
      </c>
      <c r="Q48" s="37">
        <v>3.0</v>
      </c>
      <c r="R48" s="37">
        <v>8.0</v>
      </c>
      <c r="S48" s="105">
        <v>0.0</v>
      </c>
      <c r="T48" s="37">
        <v>9.0</v>
      </c>
      <c r="U48" s="101">
        <f t="shared" ref="U48:W48" si="47">(C48+F48+I48+L48+O48+R48)</f>
        <v>54</v>
      </c>
      <c r="V48" s="101">
        <f t="shared" si="47"/>
        <v>35</v>
      </c>
      <c r="W48" s="101">
        <f t="shared" si="47"/>
        <v>23</v>
      </c>
      <c r="X48" s="23">
        <f t="shared" si="36"/>
        <v>94.73684211</v>
      </c>
      <c r="Y48" s="23">
        <f t="shared" si="37"/>
        <v>92.10526316</v>
      </c>
      <c r="Z48" s="23">
        <f t="shared" si="38"/>
        <v>100</v>
      </c>
    </row>
    <row r="49" ht="14.25" customHeight="1">
      <c r="A49" s="24">
        <v>40.0</v>
      </c>
      <c r="B49" s="25" t="s">
        <v>57</v>
      </c>
      <c r="C49" s="37">
        <v>11.0</v>
      </c>
      <c r="D49" s="37">
        <v>8.0</v>
      </c>
      <c r="E49" s="37">
        <v>1.0</v>
      </c>
      <c r="F49" s="37">
        <v>11.0</v>
      </c>
      <c r="G49" s="37">
        <v>4.0</v>
      </c>
      <c r="H49" s="37">
        <v>3.0</v>
      </c>
      <c r="I49" s="37">
        <v>6.0</v>
      </c>
      <c r="J49" s="37">
        <v>11.0</v>
      </c>
      <c r="K49" s="37">
        <v>3.0</v>
      </c>
      <c r="L49" s="37">
        <v>7.0</v>
      </c>
      <c r="M49" s="37">
        <v>9.0</v>
      </c>
      <c r="N49" s="37">
        <v>4.0</v>
      </c>
      <c r="O49" s="27">
        <v>10.0</v>
      </c>
      <c r="P49" s="37">
        <v>6.0</v>
      </c>
      <c r="Q49" s="37">
        <v>3.0</v>
      </c>
      <c r="R49" s="37">
        <v>8.0</v>
      </c>
      <c r="S49" s="105">
        <v>0.0</v>
      </c>
      <c r="T49" s="37">
        <v>8.0</v>
      </c>
      <c r="U49" s="101">
        <f t="shared" ref="U49:W49" si="48">(C49+F49+I49+L49+O49+R49)</f>
        <v>53</v>
      </c>
      <c r="V49" s="101">
        <f t="shared" si="48"/>
        <v>38</v>
      </c>
      <c r="W49" s="101">
        <f t="shared" si="48"/>
        <v>22</v>
      </c>
      <c r="X49" s="23">
        <f t="shared" si="36"/>
        <v>92.98245614</v>
      </c>
      <c r="Y49" s="23">
        <f t="shared" si="37"/>
        <v>100</v>
      </c>
      <c r="Z49" s="23">
        <f t="shared" si="38"/>
        <v>95.65217391</v>
      </c>
    </row>
    <row r="50" ht="14.25" customHeight="1">
      <c r="A50" s="24">
        <v>41.0</v>
      </c>
      <c r="B50" s="25" t="s">
        <v>58</v>
      </c>
      <c r="C50" s="37">
        <v>10.0</v>
      </c>
      <c r="D50" s="37">
        <v>6.0</v>
      </c>
      <c r="E50" s="37">
        <v>0.0</v>
      </c>
      <c r="F50" s="37">
        <v>11.0</v>
      </c>
      <c r="G50" s="37">
        <v>3.0</v>
      </c>
      <c r="H50" s="37">
        <v>3.0</v>
      </c>
      <c r="I50" s="37">
        <v>6.0</v>
      </c>
      <c r="J50" s="37">
        <v>9.0</v>
      </c>
      <c r="K50" s="37">
        <v>3.0</v>
      </c>
      <c r="L50" s="37">
        <v>7.0</v>
      </c>
      <c r="M50" s="37">
        <v>9.0</v>
      </c>
      <c r="N50" s="37">
        <v>4.0</v>
      </c>
      <c r="O50" s="27">
        <v>10.0</v>
      </c>
      <c r="P50" s="37">
        <v>6.0</v>
      </c>
      <c r="Q50" s="37">
        <v>3.0</v>
      </c>
      <c r="R50" s="37">
        <v>6.0</v>
      </c>
      <c r="S50" s="105">
        <v>0.0</v>
      </c>
      <c r="T50" s="37">
        <v>7.0</v>
      </c>
      <c r="U50" s="101">
        <f t="shared" ref="U50:W50" si="49">(C50+F50+I50+L50+O50+R50)</f>
        <v>50</v>
      </c>
      <c r="V50" s="101">
        <f t="shared" si="49"/>
        <v>33</v>
      </c>
      <c r="W50" s="101">
        <f t="shared" si="49"/>
        <v>20</v>
      </c>
      <c r="X50" s="23">
        <f t="shared" si="36"/>
        <v>87.71929825</v>
      </c>
      <c r="Y50" s="23">
        <f t="shared" si="37"/>
        <v>86.84210526</v>
      </c>
      <c r="Z50" s="23">
        <f t="shared" si="38"/>
        <v>86.95652174</v>
      </c>
    </row>
    <row r="51" ht="14.25" customHeight="1">
      <c r="A51" s="24">
        <v>42.0</v>
      </c>
      <c r="B51" s="25" t="s">
        <v>59</v>
      </c>
      <c r="C51" s="37">
        <v>11.0</v>
      </c>
      <c r="D51" s="37">
        <v>8.0</v>
      </c>
      <c r="E51" s="37">
        <v>1.0</v>
      </c>
      <c r="F51" s="37">
        <v>11.0</v>
      </c>
      <c r="G51" s="37">
        <v>4.0</v>
      </c>
      <c r="H51" s="37">
        <v>3.0</v>
      </c>
      <c r="I51" s="37">
        <v>7.0</v>
      </c>
      <c r="J51" s="37">
        <v>11.0</v>
      </c>
      <c r="K51" s="37">
        <v>3.0</v>
      </c>
      <c r="L51" s="37">
        <v>8.0</v>
      </c>
      <c r="M51" s="37">
        <v>9.0</v>
      </c>
      <c r="N51" s="37">
        <v>4.0</v>
      </c>
      <c r="O51" s="27">
        <v>10.0</v>
      </c>
      <c r="P51" s="37">
        <v>6.0</v>
      </c>
      <c r="Q51" s="37">
        <v>3.0</v>
      </c>
      <c r="R51" s="37">
        <v>8.0</v>
      </c>
      <c r="S51" s="105">
        <v>0.0</v>
      </c>
      <c r="T51" s="37">
        <v>9.0</v>
      </c>
      <c r="U51" s="101">
        <f t="shared" ref="U51:W51" si="50">(C51+F51+I51+L51+O51+R51)</f>
        <v>55</v>
      </c>
      <c r="V51" s="101">
        <f t="shared" si="50"/>
        <v>38</v>
      </c>
      <c r="W51" s="101">
        <f t="shared" si="50"/>
        <v>23</v>
      </c>
      <c r="X51" s="23">
        <f t="shared" si="36"/>
        <v>96.49122807</v>
      </c>
      <c r="Y51" s="23">
        <f t="shared" si="37"/>
        <v>100</v>
      </c>
      <c r="Z51" s="23">
        <f t="shared" si="38"/>
        <v>100</v>
      </c>
    </row>
    <row r="52" ht="14.25" customHeight="1">
      <c r="A52" s="24">
        <v>43.0</v>
      </c>
      <c r="B52" s="25" t="s">
        <v>60</v>
      </c>
      <c r="C52" s="37">
        <v>10.0</v>
      </c>
      <c r="D52" s="37">
        <v>8.0</v>
      </c>
      <c r="E52" s="37">
        <v>1.0</v>
      </c>
      <c r="F52" s="37">
        <v>11.0</v>
      </c>
      <c r="G52" s="37">
        <v>4.0</v>
      </c>
      <c r="H52" s="37">
        <v>3.0</v>
      </c>
      <c r="I52" s="37">
        <v>6.0</v>
      </c>
      <c r="J52" s="37">
        <v>11.0</v>
      </c>
      <c r="K52" s="37">
        <v>2.0</v>
      </c>
      <c r="L52" s="37">
        <v>8.0</v>
      </c>
      <c r="M52" s="37">
        <v>9.0</v>
      </c>
      <c r="N52" s="37">
        <v>2.0</v>
      </c>
      <c r="O52" s="27">
        <v>10.0</v>
      </c>
      <c r="P52" s="37">
        <v>6.0</v>
      </c>
      <c r="Q52" s="37">
        <v>3.0</v>
      </c>
      <c r="R52" s="37">
        <v>7.0</v>
      </c>
      <c r="S52" s="105">
        <v>0.0</v>
      </c>
      <c r="T52" s="37">
        <v>9.0</v>
      </c>
      <c r="U52" s="101">
        <f t="shared" ref="U52:W52" si="51">(C52+F52+I52+L52+O52+R52)</f>
        <v>52</v>
      </c>
      <c r="V52" s="101">
        <f t="shared" si="51"/>
        <v>38</v>
      </c>
      <c r="W52" s="101">
        <f t="shared" si="51"/>
        <v>20</v>
      </c>
      <c r="X52" s="23">
        <f t="shared" si="36"/>
        <v>91.22807018</v>
      </c>
      <c r="Y52" s="23">
        <f t="shared" si="37"/>
        <v>100</v>
      </c>
      <c r="Z52" s="23">
        <f t="shared" si="38"/>
        <v>86.95652174</v>
      </c>
    </row>
    <row r="53" ht="14.25" customHeight="1">
      <c r="A53" s="24">
        <v>44.0</v>
      </c>
      <c r="B53" s="25" t="s">
        <v>61</v>
      </c>
      <c r="C53" s="37">
        <v>12.0</v>
      </c>
      <c r="D53" s="37">
        <v>8.0</v>
      </c>
      <c r="E53" s="37">
        <v>1.0</v>
      </c>
      <c r="F53" s="37">
        <v>11.0</v>
      </c>
      <c r="G53" s="37">
        <v>4.0</v>
      </c>
      <c r="H53" s="37">
        <v>3.0</v>
      </c>
      <c r="I53" s="37">
        <v>7.0</v>
      </c>
      <c r="J53" s="37">
        <v>11.0</v>
      </c>
      <c r="K53" s="37">
        <v>3.0</v>
      </c>
      <c r="L53" s="37">
        <v>8.0</v>
      </c>
      <c r="M53" s="37">
        <v>9.0</v>
      </c>
      <c r="N53" s="37">
        <v>4.0</v>
      </c>
      <c r="O53" s="37">
        <v>10.0</v>
      </c>
      <c r="P53" s="37">
        <v>6.0</v>
      </c>
      <c r="Q53" s="37">
        <v>2.0</v>
      </c>
      <c r="R53" s="37">
        <v>8.0</v>
      </c>
      <c r="S53" s="105">
        <v>0.0</v>
      </c>
      <c r="T53" s="37">
        <v>9.0</v>
      </c>
      <c r="U53" s="101">
        <f t="shared" ref="U53:W53" si="52">(C53+F53+I53+L53+O53+R53)</f>
        <v>56</v>
      </c>
      <c r="V53" s="101">
        <f t="shared" si="52"/>
        <v>38</v>
      </c>
      <c r="W53" s="101">
        <f t="shared" si="52"/>
        <v>22</v>
      </c>
      <c r="X53" s="23">
        <f t="shared" si="36"/>
        <v>98.24561404</v>
      </c>
      <c r="Y53" s="23">
        <f t="shared" si="37"/>
        <v>100</v>
      </c>
      <c r="Z53" s="23">
        <f t="shared" si="38"/>
        <v>95.65217391</v>
      </c>
    </row>
    <row r="54" ht="14.25" customHeight="1">
      <c r="A54" s="24">
        <v>45.0</v>
      </c>
      <c r="B54" s="25" t="s">
        <v>62</v>
      </c>
      <c r="C54" s="37">
        <v>12.0</v>
      </c>
      <c r="D54" s="37">
        <v>8.0</v>
      </c>
      <c r="E54" s="37">
        <v>1.0</v>
      </c>
      <c r="F54" s="37">
        <v>11.0</v>
      </c>
      <c r="G54" s="37">
        <v>4.0</v>
      </c>
      <c r="H54" s="37">
        <v>3.0</v>
      </c>
      <c r="I54" s="37">
        <v>7.0</v>
      </c>
      <c r="J54" s="37">
        <v>11.0</v>
      </c>
      <c r="K54" s="37">
        <v>3.0</v>
      </c>
      <c r="L54" s="37">
        <v>8.0</v>
      </c>
      <c r="M54" s="37">
        <v>9.0</v>
      </c>
      <c r="N54" s="37">
        <v>4.0</v>
      </c>
      <c r="O54" s="27">
        <v>10.0</v>
      </c>
      <c r="P54" s="37">
        <v>6.0</v>
      </c>
      <c r="Q54" s="37">
        <v>3.0</v>
      </c>
      <c r="R54" s="37">
        <v>8.0</v>
      </c>
      <c r="S54" s="105">
        <v>0.0</v>
      </c>
      <c r="T54" s="37">
        <v>9.0</v>
      </c>
      <c r="U54" s="101">
        <f t="shared" ref="U54:W54" si="53">(C54+F54+I54+L54+O54+R54)</f>
        <v>56</v>
      </c>
      <c r="V54" s="101">
        <f t="shared" si="53"/>
        <v>38</v>
      </c>
      <c r="W54" s="101">
        <f t="shared" si="53"/>
        <v>23</v>
      </c>
      <c r="X54" s="23">
        <f t="shared" si="36"/>
        <v>98.24561404</v>
      </c>
      <c r="Y54" s="23">
        <f t="shared" si="37"/>
        <v>100</v>
      </c>
      <c r="Z54" s="23">
        <f t="shared" si="38"/>
        <v>100</v>
      </c>
    </row>
    <row r="55" ht="14.25" customHeight="1">
      <c r="A55" s="24">
        <v>46.0</v>
      </c>
      <c r="B55" s="25" t="s">
        <v>63</v>
      </c>
      <c r="C55" s="37">
        <v>10.0</v>
      </c>
      <c r="D55" s="37">
        <v>7.0</v>
      </c>
      <c r="E55" s="37">
        <v>0.0</v>
      </c>
      <c r="F55" s="37">
        <v>11.0</v>
      </c>
      <c r="G55" s="37">
        <v>4.0</v>
      </c>
      <c r="H55" s="37">
        <v>2.0</v>
      </c>
      <c r="I55" s="37">
        <v>7.0</v>
      </c>
      <c r="J55" s="37">
        <v>9.0</v>
      </c>
      <c r="K55" s="37">
        <v>3.0</v>
      </c>
      <c r="L55" s="37">
        <v>7.0</v>
      </c>
      <c r="M55" s="37">
        <v>7.0</v>
      </c>
      <c r="N55" s="37">
        <v>3.0</v>
      </c>
      <c r="O55" s="27">
        <v>10.0</v>
      </c>
      <c r="P55" s="37">
        <v>6.0</v>
      </c>
      <c r="Q55" s="37">
        <v>2.0</v>
      </c>
      <c r="R55" s="37">
        <v>8.0</v>
      </c>
      <c r="S55" s="105">
        <v>0.0</v>
      </c>
      <c r="T55" s="37">
        <v>8.0</v>
      </c>
      <c r="U55" s="101">
        <f t="shared" ref="U55:W55" si="54">(C55+F55+I55+L55+O55+R55)</f>
        <v>53</v>
      </c>
      <c r="V55" s="101">
        <f t="shared" si="54"/>
        <v>33</v>
      </c>
      <c r="W55" s="101">
        <f t="shared" si="54"/>
        <v>18</v>
      </c>
      <c r="X55" s="23">
        <f t="shared" si="36"/>
        <v>92.98245614</v>
      </c>
      <c r="Y55" s="23">
        <f t="shared" si="37"/>
        <v>86.84210526</v>
      </c>
      <c r="Z55" s="23">
        <f t="shared" si="38"/>
        <v>78.26086957</v>
      </c>
    </row>
    <row r="56" ht="14.25" customHeight="1">
      <c r="A56" s="24">
        <v>47.0</v>
      </c>
      <c r="B56" s="25" t="s">
        <v>64</v>
      </c>
      <c r="C56" s="37">
        <v>10.0</v>
      </c>
      <c r="D56" s="37">
        <v>8.0</v>
      </c>
      <c r="E56" s="37">
        <v>1.0</v>
      </c>
      <c r="F56" s="37">
        <v>11.0</v>
      </c>
      <c r="G56" s="37">
        <v>4.0</v>
      </c>
      <c r="H56" s="37">
        <v>2.0</v>
      </c>
      <c r="I56" s="37">
        <v>7.0</v>
      </c>
      <c r="J56" s="37">
        <v>11.0</v>
      </c>
      <c r="K56" s="37">
        <v>2.0</v>
      </c>
      <c r="L56" s="37">
        <v>8.0</v>
      </c>
      <c r="M56" s="37">
        <v>9.0</v>
      </c>
      <c r="N56" s="37">
        <v>3.0</v>
      </c>
      <c r="O56" s="27">
        <v>10.0</v>
      </c>
      <c r="P56" s="37">
        <v>6.0</v>
      </c>
      <c r="Q56" s="37">
        <v>2.0</v>
      </c>
      <c r="R56" s="37">
        <v>8.0</v>
      </c>
      <c r="S56" s="105">
        <v>0.0</v>
      </c>
      <c r="T56" s="37">
        <v>9.0</v>
      </c>
      <c r="U56" s="101">
        <f t="shared" ref="U56:W56" si="55">(C56+F56+I56+L56+O56+R56)</f>
        <v>54</v>
      </c>
      <c r="V56" s="101">
        <f t="shared" si="55"/>
        <v>38</v>
      </c>
      <c r="W56" s="101">
        <f t="shared" si="55"/>
        <v>19</v>
      </c>
      <c r="X56" s="23">
        <f t="shared" si="36"/>
        <v>94.73684211</v>
      </c>
      <c r="Y56" s="23">
        <f t="shared" si="37"/>
        <v>100</v>
      </c>
      <c r="Z56" s="23">
        <f t="shared" si="38"/>
        <v>82.60869565</v>
      </c>
    </row>
    <row r="57" ht="14.25" customHeight="1">
      <c r="A57" s="24">
        <v>48.0</v>
      </c>
      <c r="B57" s="25" t="s">
        <v>65</v>
      </c>
      <c r="C57" s="37">
        <v>12.0</v>
      </c>
      <c r="D57" s="37">
        <v>7.0</v>
      </c>
      <c r="E57" s="37">
        <v>0.0</v>
      </c>
      <c r="F57" s="37">
        <v>12.0</v>
      </c>
      <c r="G57" s="37">
        <v>3.0</v>
      </c>
      <c r="H57" s="37">
        <v>3.0</v>
      </c>
      <c r="I57" s="37">
        <v>6.0</v>
      </c>
      <c r="J57" s="37">
        <v>11.0</v>
      </c>
      <c r="K57" s="37">
        <v>3.0</v>
      </c>
      <c r="L57" s="37">
        <v>8.0</v>
      </c>
      <c r="M57" s="37">
        <v>9.0</v>
      </c>
      <c r="N57" s="37">
        <v>2.0</v>
      </c>
      <c r="O57" s="37">
        <v>9.0</v>
      </c>
      <c r="P57" s="37">
        <v>5.0</v>
      </c>
      <c r="Q57" s="37">
        <v>2.0</v>
      </c>
      <c r="R57" s="37">
        <v>7.0</v>
      </c>
      <c r="S57" s="105">
        <v>0.0</v>
      </c>
      <c r="T57" s="37">
        <v>9.0</v>
      </c>
      <c r="U57" s="101">
        <f t="shared" ref="U57:W57" si="56">(C57+F57+I57+L57+O57+R57)</f>
        <v>54</v>
      </c>
      <c r="V57" s="101">
        <f t="shared" si="56"/>
        <v>35</v>
      </c>
      <c r="W57" s="101">
        <f t="shared" si="56"/>
        <v>19</v>
      </c>
      <c r="X57" s="23">
        <f t="shared" si="36"/>
        <v>94.73684211</v>
      </c>
      <c r="Y57" s="23">
        <f t="shared" si="37"/>
        <v>92.10526316</v>
      </c>
      <c r="Z57" s="23">
        <f t="shared" si="38"/>
        <v>82.60869565</v>
      </c>
    </row>
    <row r="58" ht="14.25" customHeight="1">
      <c r="A58" s="24">
        <v>49.0</v>
      </c>
      <c r="B58" s="25" t="s">
        <v>66</v>
      </c>
      <c r="C58" s="37">
        <v>12.0</v>
      </c>
      <c r="D58" s="37">
        <v>8.0</v>
      </c>
      <c r="E58" s="37">
        <v>1.0</v>
      </c>
      <c r="F58" s="37">
        <v>12.0</v>
      </c>
      <c r="G58" s="37">
        <v>4.0</v>
      </c>
      <c r="H58" s="37">
        <v>3.0</v>
      </c>
      <c r="I58" s="37">
        <v>7.0</v>
      </c>
      <c r="J58" s="37">
        <v>11.0</v>
      </c>
      <c r="K58" s="37">
        <v>3.0</v>
      </c>
      <c r="L58" s="37">
        <v>8.0</v>
      </c>
      <c r="M58" s="37">
        <v>9.0</v>
      </c>
      <c r="N58" s="37">
        <v>4.0</v>
      </c>
      <c r="O58" s="37">
        <v>10.0</v>
      </c>
      <c r="P58" s="37">
        <v>5.0</v>
      </c>
      <c r="Q58" s="37">
        <v>2.0</v>
      </c>
      <c r="R58" s="37">
        <v>8.0</v>
      </c>
      <c r="S58" s="105">
        <v>0.0</v>
      </c>
      <c r="T58" s="37">
        <v>9.0</v>
      </c>
      <c r="U58" s="101">
        <f t="shared" ref="U58:W58" si="57">(C58+F58+I58+L58+O58+R58)</f>
        <v>57</v>
      </c>
      <c r="V58" s="101">
        <f t="shared" si="57"/>
        <v>37</v>
      </c>
      <c r="W58" s="101">
        <f t="shared" si="57"/>
        <v>22</v>
      </c>
      <c r="X58" s="23">
        <f t="shared" si="36"/>
        <v>100</v>
      </c>
      <c r="Y58" s="23">
        <f t="shared" si="37"/>
        <v>97.36842105</v>
      </c>
      <c r="Z58" s="23">
        <f t="shared" si="38"/>
        <v>95.65217391</v>
      </c>
    </row>
    <row r="59" ht="14.25" customHeight="1">
      <c r="A59" s="24">
        <v>50.0</v>
      </c>
      <c r="B59" s="25" t="s">
        <v>67</v>
      </c>
      <c r="C59" s="37">
        <v>12.0</v>
      </c>
      <c r="D59" s="37">
        <v>8.0</v>
      </c>
      <c r="E59" s="37">
        <v>1.0</v>
      </c>
      <c r="F59" s="37">
        <v>12.0</v>
      </c>
      <c r="G59" s="37">
        <v>4.0</v>
      </c>
      <c r="H59" s="37">
        <v>3.0</v>
      </c>
      <c r="I59" s="37">
        <v>7.0</v>
      </c>
      <c r="J59" s="37">
        <v>11.0</v>
      </c>
      <c r="K59" s="37">
        <v>3.0</v>
      </c>
      <c r="L59" s="37">
        <v>8.0</v>
      </c>
      <c r="M59" s="37">
        <v>9.0</v>
      </c>
      <c r="N59" s="37">
        <v>4.0</v>
      </c>
      <c r="O59" s="27">
        <v>10.0</v>
      </c>
      <c r="P59" s="37">
        <v>5.0</v>
      </c>
      <c r="Q59" s="37">
        <v>2.0</v>
      </c>
      <c r="R59" s="37">
        <v>8.0</v>
      </c>
      <c r="S59" s="105">
        <v>0.0</v>
      </c>
      <c r="T59" s="37">
        <v>9.0</v>
      </c>
      <c r="U59" s="101">
        <f t="shared" ref="U59:W59" si="58">(C59+F59+I59+L59+O59+R59)</f>
        <v>57</v>
      </c>
      <c r="V59" s="101">
        <f t="shared" si="58"/>
        <v>37</v>
      </c>
      <c r="W59" s="101">
        <f t="shared" si="58"/>
        <v>22</v>
      </c>
      <c r="X59" s="23">
        <f t="shared" si="36"/>
        <v>100</v>
      </c>
      <c r="Y59" s="23">
        <f t="shared" si="37"/>
        <v>97.36842105</v>
      </c>
      <c r="Z59" s="23">
        <f t="shared" si="38"/>
        <v>95.65217391</v>
      </c>
    </row>
    <row r="60" ht="14.25" customHeight="1">
      <c r="A60" s="24">
        <v>51.0</v>
      </c>
      <c r="B60" s="25" t="s">
        <v>68</v>
      </c>
      <c r="C60" s="37">
        <v>11.0</v>
      </c>
      <c r="D60" s="37">
        <v>7.0</v>
      </c>
      <c r="E60" s="37">
        <v>0.0</v>
      </c>
      <c r="F60" s="37">
        <v>10.0</v>
      </c>
      <c r="G60" s="37">
        <v>4.0</v>
      </c>
      <c r="H60" s="37">
        <v>2.0</v>
      </c>
      <c r="I60" s="37">
        <v>7.0</v>
      </c>
      <c r="J60" s="37">
        <v>11.0</v>
      </c>
      <c r="K60" s="37">
        <v>2.0</v>
      </c>
      <c r="L60" s="37">
        <v>8.0</v>
      </c>
      <c r="M60" s="37">
        <v>9.0</v>
      </c>
      <c r="N60" s="37">
        <v>4.0</v>
      </c>
      <c r="O60" s="37">
        <v>10.0</v>
      </c>
      <c r="P60" s="37">
        <v>5.0</v>
      </c>
      <c r="Q60" s="37">
        <v>2.0</v>
      </c>
      <c r="R60" s="37">
        <v>8.0</v>
      </c>
      <c r="S60" s="105">
        <v>0.0</v>
      </c>
      <c r="T60" s="37">
        <v>9.0</v>
      </c>
      <c r="U60" s="101">
        <f t="shared" ref="U60:W60" si="59">(C60+F60+I60+L60+O60+R60)</f>
        <v>54</v>
      </c>
      <c r="V60" s="101">
        <f t="shared" si="59"/>
        <v>36</v>
      </c>
      <c r="W60" s="101">
        <f t="shared" si="59"/>
        <v>19</v>
      </c>
      <c r="X60" s="23">
        <f t="shared" si="36"/>
        <v>94.73684211</v>
      </c>
      <c r="Y60" s="23">
        <f t="shared" si="37"/>
        <v>94.73684211</v>
      </c>
      <c r="Z60" s="23">
        <f t="shared" si="38"/>
        <v>82.60869565</v>
      </c>
    </row>
    <row r="61" ht="14.25" customHeight="1">
      <c r="A61" s="24">
        <v>52.0</v>
      </c>
      <c r="B61" s="25" t="s">
        <v>69</v>
      </c>
      <c r="C61" s="37">
        <v>11.0</v>
      </c>
      <c r="D61" s="37">
        <v>8.0</v>
      </c>
      <c r="E61" s="37">
        <v>1.0</v>
      </c>
      <c r="F61" s="37">
        <v>11.0</v>
      </c>
      <c r="G61" s="37">
        <v>4.0</v>
      </c>
      <c r="H61" s="37">
        <v>3.0</v>
      </c>
      <c r="I61" s="37">
        <v>6.0</v>
      </c>
      <c r="J61" s="37">
        <v>11.0</v>
      </c>
      <c r="K61" s="37">
        <v>3.0</v>
      </c>
      <c r="L61" s="37">
        <v>8.0</v>
      </c>
      <c r="M61" s="37">
        <v>9.0</v>
      </c>
      <c r="N61" s="37">
        <v>3.0</v>
      </c>
      <c r="O61" s="27">
        <v>10.0</v>
      </c>
      <c r="P61" s="37">
        <v>5.0</v>
      </c>
      <c r="Q61" s="37">
        <v>2.0</v>
      </c>
      <c r="R61" s="37">
        <v>8.0</v>
      </c>
      <c r="S61" s="105">
        <v>0.0</v>
      </c>
      <c r="T61" s="37">
        <v>8.0</v>
      </c>
      <c r="U61" s="101">
        <f t="shared" ref="U61:W61" si="60">(C61+F61+I61+L61+O61+R61)</f>
        <v>54</v>
      </c>
      <c r="V61" s="101">
        <f t="shared" si="60"/>
        <v>37</v>
      </c>
      <c r="W61" s="101">
        <f t="shared" si="60"/>
        <v>20</v>
      </c>
      <c r="X61" s="23">
        <f t="shared" si="36"/>
        <v>94.73684211</v>
      </c>
      <c r="Y61" s="23">
        <f t="shared" si="37"/>
        <v>97.36842105</v>
      </c>
      <c r="Z61" s="23">
        <f t="shared" si="38"/>
        <v>86.95652174</v>
      </c>
    </row>
    <row r="62" ht="14.25" customHeight="1">
      <c r="A62" s="24">
        <v>53.0</v>
      </c>
      <c r="B62" s="25" t="s">
        <v>70</v>
      </c>
      <c r="C62" s="37">
        <v>12.0</v>
      </c>
      <c r="D62" s="37">
        <v>8.0</v>
      </c>
      <c r="E62" s="37">
        <v>11.0</v>
      </c>
      <c r="F62" s="37">
        <v>11.0</v>
      </c>
      <c r="G62" s="37">
        <v>4.0</v>
      </c>
      <c r="H62" s="37">
        <v>3.0</v>
      </c>
      <c r="I62" s="37">
        <v>7.0</v>
      </c>
      <c r="J62" s="37">
        <v>11.0</v>
      </c>
      <c r="K62" s="37">
        <v>3.0</v>
      </c>
      <c r="L62" s="37">
        <v>8.0</v>
      </c>
      <c r="M62" s="37">
        <v>9.0</v>
      </c>
      <c r="N62" s="37">
        <v>3.0</v>
      </c>
      <c r="O62" s="27">
        <v>10.0</v>
      </c>
      <c r="P62" s="37">
        <v>5.0</v>
      </c>
      <c r="Q62" s="37">
        <v>2.0</v>
      </c>
      <c r="R62" s="37">
        <v>8.0</v>
      </c>
      <c r="S62" s="105">
        <v>0.0</v>
      </c>
      <c r="T62" s="37">
        <v>9.0</v>
      </c>
      <c r="U62" s="101">
        <f t="shared" ref="U62:W62" si="61">(C62+F62+I62+L62+O62+R62)</f>
        <v>56</v>
      </c>
      <c r="V62" s="101">
        <f t="shared" si="61"/>
        <v>37</v>
      </c>
      <c r="W62" s="101">
        <f t="shared" si="61"/>
        <v>31</v>
      </c>
      <c r="X62" s="23">
        <f t="shared" si="36"/>
        <v>98.24561404</v>
      </c>
      <c r="Y62" s="23">
        <f t="shared" si="37"/>
        <v>97.36842105</v>
      </c>
      <c r="Z62" s="23">
        <f t="shared" si="38"/>
        <v>134.7826087</v>
      </c>
    </row>
    <row r="63" ht="14.25" customHeight="1">
      <c r="A63" s="24">
        <v>54.0</v>
      </c>
      <c r="B63" s="46" t="s">
        <v>85</v>
      </c>
      <c r="C63" s="37">
        <v>11.0</v>
      </c>
      <c r="D63" s="37">
        <v>7.0</v>
      </c>
      <c r="E63" s="37">
        <v>1.0</v>
      </c>
      <c r="F63" s="37">
        <v>10.0</v>
      </c>
      <c r="G63" s="37">
        <v>4.0</v>
      </c>
      <c r="H63" s="37">
        <v>2.0</v>
      </c>
      <c r="I63" s="37">
        <v>7.0</v>
      </c>
      <c r="J63" s="37">
        <v>9.0</v>
      </c>
      <c r="K63" s="37">
        <v>2.0</v>
      </c>
      <c r="L63" s="37">
        <v>8.0</v>
      </c>
      <c r="M63" s="37">
        <v>9.0</v>
      </c>
      <c r="N63" s="37">
        <v>4.0</v>
      </c>
      <c r="O63" s="27">
        <v>10.0</v>
      </c>
      <c r="P63" s="37">
        <v>6.0</v>
      </c>
      <c r="Q63" s="37">
        <v>2.0</v>
      </c>
      <c r="R63" s="37">
        <v>7.0</v>
      </c>
      <c r="S63" s="105">
        <v>0.0</v>
      </c>
      <c r="T63" s="37">
        <v>8.0</v>
      </c>
      <c r="U63" s="101">
        <f t="shared" ref="U63:W63" si="62">(C63+F63+I63+L63+O63+R63)</f>
        <v>53</v>
      </c>
      <c r="V63" s="101">
        <f t="shared" si="62"/>
        <v>35</v>
      </c>
      <c r="W63" s="101">
        <f t="shared" si="62"/>
        <v>19</v>
      </c>
      <c r="X63" s="23">
        <f t="shared" si="36"/>
        <v>92.98245614</v>
      </c>
      <c r="Y63" s="23">
        <f t="shared" si="37"/>
        <v>92.10526316</v>
      </c>
      <c r="Z63" s="23">
        <f t="shared" si="38"/>
        <v>82.60869565</v>
      </c>
    </row>
    <row r="64" ht="14.25" customHeight="1">
      <c r="A64" s="24">
        <v>55.0</v>
      </c>
      <c r="B64" s="25" t="s">
        <v>78</v>
      </c>
      <c r="C64" s="37">
        <v>11.0</v>
      </c>
      <c r="D64" s="37">
        <v>8.0</v>
      </c>
      <c r="E64" s="37">
        <v>1.0</v>
      </c>
      <c r="F64" s="37">
        <v>10.0</v>
      </c>
      <c r="G64" s="37">
        <v>4.0</v>
      </c>
      <c r="H64" s="37">
        <v>2.0</v>
      </c>
      <c r="I64" s="37">
        <v>7.0</v>
      </c>
      <c r="J64" s="37">
        <v>11.0</v>
      </c>
      <c r="K64" s="37">
        <v>2.0</v>
      </c>
      <c r="L64" s="37">
        <v>8.0</v>
      </c>
      <c r="M64" s="37">
        <v>9.0</v>
      </c>
      <c r="N64" s="37">
        <v>4.0</v>
      </c>
      <c r="O64" s="37">
        <v>10.0</v>
      </c>
      <c r="P64" s="37">
        <v>6.0</v>
      </c>
      <c r="Q64" s="37">
        <v>2.0</v>
      </c>
      <c r="R64" s="37">
        <v>8.0</v>
      </c>
      <c r="S64" s="105">
        <v>0.0</v>
      </c>
      <c r="T64" s="37">
        <v>9.0</v>
      </c>
      <c r="U64" s="101">
        <f t="shared" ref="U64:W64" si="63">(C64+F64+I64+L64+O64+R64)</f>
        <v>54</v>
      </c>
      <c r="V64" s="101">
        <f t="shared" si="63"/>
        <v>38</v>
      </c>
      <c r="W64" s="101">
        <f t="shared" si="63"/>
        <v>20</v>
      </c>
      <c r="X64" s="23">
        <f t="shared" si="36"/>
        <v>94.73684211</v>
      </c>
      <c r="Y64" s="23">
        <f t="shared" si="37"/>
        <v>100</v>
      </c>
      <c r="Z64" s="23">
        <f t="shared" si="38"/>
        <v>86.95652174</v>
      </c>
    </row>
    <row r="65" ht="14.25" customHeight="1">
      <c r="A65" s="24">
        <v>56.0</v>
      </c>
      <c r="B65" s="25" t="s">
        <v>73</v>
      </c>
      <c r="C65" s="37">
        <v>11.0</v>
      </c>
      <c r="D65" s="37">
        <v>8.0</v>
      </c>
      <c r="E65" s="37">
        <v>1.0</v>
      </c>
      <c r="F65" s="37">
        <v>12.0</v>
      </c>
      <c r="G65" s="37">
        <v>4.0</v>
      </c>
      <c r="H65" s="37">
        <v>3.0</v>
      </c>
      <c r="I65" s="37">
        <v>6.0</v>
      </c>
      <c r="J65" s="37">
        <v>11.0</v>
      </c>
      <c r="K65" s="37">
        <v>3.0</v>
      </c>
      <c r="L65" s="37">
        <v>7.0</v>
      </c>
      <c r="M65" s="37">
        <v>9.0</v>
      </c>
      <c r="N65" s="37">
        <v>3.0</v>
      </c>
      <c r="O65" s="27">
        <v>10.0</v>
      </c>
      <c r="P65" s="37">
        <v>6.0</v>
      </c>
      <c r="Q65" s="37">
        <v>2.0</v>
      </c>
      <c r="R65" s="37">
        <v>8.0</v>
      </c>
      <c r="S65" s="105">
        <v>0.0</v>
      </c>
      <c r="T65" s="37">
        <v>8.0</v>
      </c>
      <c r="U65" s="101">
        <f t="shared" ref="U65:W65" si="64">(C65+F65+I65+L65+O65+R65)</f>
        <v>54</v>
      </c>
      <c r="V65" s="101">
        <f t="shared" si="64"/>
        <v>38</v>
      </c>
      <c r="W65" s="101">
        <f t="shared" si="64"/>
        <v>20</v>
      </c>
      <c r="X65" s="23">
        <f t="shared" si="36"/>
        <v>94.73684211</v>
      </c>
      <c r="Y65" s="23">
        <f t="shared" si="37"/>
        <v>100</v>
      </c>
      <c r="Z65" s="23">
        <f t="shared" si="38"/>
        <v>86.95652174</v>
      </c>
    </row>
    <row r="66" ht="14.25" customHeight="1">
      <c r="A66" s="24">
        <v>57.0</v>
      </c>
      <c r="B66" s="25" t="s">
        <v>74</v>
      </c>
      <c r="C66" s="37">
        <v>9.0</v>
      </c>
      <c r="D66" s="37">
        <v>6.0</v>
      </c>
      <c r="E66" s="37">
        <v>0.0</v>
      </c>
      <c r="F66" s="37">
        <v>9.0</v>
      </c>
      <c r="G66" s="37">
        <v>4.0</v>
      </c>
      <c r="H66" s="37">
        <v>2.0</v>
      </c>
      <c r="I66" s="37">
        <v>6.0</v>
      </c>
      <c r="J66" s="37">
        <v>9.0</v>
      </c>
      <c r="K66" s="37">
        <v>2.0</v>
      </c>
      <c r="L66" s="37">
        <v>6.0</v>
      </c>
      <c r="M66" s="37">
        <v>9.0</v>
      </c>
      <c r="N66" s="37">
        <v>4.0</v>
      </c>
      <c r="O66" s="37">
        <v>9.0</v>
      </c>
      <c r="P66" s="37">
        <v>4.0</v>
      </c>
      <c r="Q66" s="37">
        <v>1.0</v>
      </c>
      <c r="R66" s="37">
        <v>8.0</v>
      </c>
      <c r="S66" s="105">
        <v>0.0</v>
      </c>
      <c r="T66" s="37">
        <v>8.0</v>
      </c>
      <c r="U66" s="101">
        <f t="shared" ref="U66:W66" si="65">(C66+F66+I66+L66+O66+R66)</f>
        <v>47</v>
      </c>
      <c r="V66" s="101">
        <f t="shared" si="65"/>
        <v>32</v>
      </c>
      <c r="W66" s="101">
        <f t="shared" si="65"/>
        <v>17</v>
      </c>
      <c r="X66" s="23">
        <f t="shared" si="36"/>
        <v>82.45614035</v>
      </c>
      <c r="Y66" s="23">
        <f t="shared" si="37"/>
        <v>84.21052632</v>
      </c>
      <c r="Z66" s="23">
        <f t="shared" si="38"/>
        <v>73.91304348</v>
      </c>
    </row>
    <row r="67" ht="14.25" customHeight="1">
      <c r="A67" s="24">
        <v>58.0</v>
      </c>
      <c r="B67" s="25" t="s">
        <v>75</v>
      </c>
      <c r="C67" s="37">
        <v>9.0</v>
      </c>
      <c r="D67" s="37">
        <v>4.0</v>
      </c>
      <c r="E67" s="37">
        <v>0.0</v>
      </c>
      <c r="F67" s="37">
        <v>7.0</v>
      </c>
      <c r="G67" s="37">
        <v>3.0</v>
      </c>
      <c r="H67" s="37">
        <v>1.0</v>
      </c>
      <c r="I67" s="37">
        <v>2.0</v>
      </c>
      <c r="J67" s="37">
        <v>6.0</v>
      </c>
      <c r="K67" s="37">
        <v>2.0</v>
      </c>
      <c r="L67" s="37">
        <v>5.0</v>
      </c>
      <c r="M67" s="37">
        <v>9.0</v>
      </c>
      <c r="N67" s="37">
        <v>1.0</v>
      </c>
      <c r="O67" s="37">
        <v>0.0</v>
      </c>
      <c r="P67" s="37">
        <v>0.0</v>
      </c>
      <c r="Q67" s="37">
        <v>0.0</v>
      </c>
      <c r="R67" s="37">
        <v>3.0</v>
      </c>
      <c r="S67" s="105">
        <v>0.0</v>
      </c>
      <c r="T67" s="37">
        <v>5.0</v>
      </c>
      <c r="U67" s="101">
        <f t="shared" ref="U67:W67" si="66">(C67+F67+I67+L67+O67+R67)</f>
        <v>26</v>
      </c>
      <c r="V67" s="101">
        <f t="shared" si="66"/>
        <v>22</v>
      </c>
      <c r="W67" s="101">
        <f t="shared" si="66"/>
        <v>9</v>
      </c>
      <c r="X67" s="23">
        <f t="shared" si="36"/>
        <v>45.61403509</v>
      </c>
      <c r="Y67" s="23">
        <f t="shared" si="37"/>
        <v>57.89473684</v>
      </c>
      <c r="Z67" s="23">
        <f t="shared" si="38"/>
        <v>39.13043478</v>
      </c>
    </row>
    <row r="68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106"/>
      <c r="W68" s="106"/>
      <c r="X68" s="16"/>
      <c r="Y68" s="16"/>
      <c r="Z68" s="16"/>
    </row>
    <row r="69" ht="14.2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106"/>
      <c r="W69" s="106"/>
      <c r="X69" s="16"/>
      <c r="Y69" s="16"/>
      <c r="Z69" s="16"/>
    </row>
    <row r="70" ht="14.25" customHeight="1">
      <c r="A70" s="92"/>
      <c r="B70" s="93" t="s">
        <v>88</v>
      </c>
      <c r="C70" s="20">
        <v>12.0</v>
      </c>
      <c r="D70" s="20">
        <v>8.0</v>
      </c>
      <c r="E70" s="21">
        <v>1.0</v>
      </c>
      <c r="F70" s="20">
        <v>12.0</v>
      </c>
      <c r="G70" s="20">
        <v>4.0</v>
      </c>
      <c r="H70" s="21">
        <v>3.0</v>
      </c>
      <c r="I70" s="20">
        <v>7.0</v>
      </c>
      <c r="J70" s="20">
        <v>11.0</v>
      </c>
      <c r="K70" s="21">
        <v>3.0</v>
      </c>
      <c r="L70" s="20">
        <v>8.0</v>
      </c>
      <c r="M70" s="20">
        <v>9.0</v>
      </c>
      <c r="N70" s="21">
        <v>4.0</v>
      </c>
      <c r="O70" s="20">
        <v>10.0</v>
      </c>
      <c r="P70" s="20">
        <v>6.0</v>
      </c>
      <c r="Q70" s="21">
        <v>3.0</v>
      </c>
      <c r="R70" s="20">
        <v>8.0</v>
      </c>
      <c r="S70" s="20">
        <v>0.0</v>
      </c>
      <c r="T70" s="21">
        <v>9.0</v>
      </c>
      <c r="U70" s="107">
        <f t="shared" ref="U70:W70" si="67">(C70+F70+I70+L70+O70+R70)</f>
        <v>57</v>
      </c>
      <c r="V70" s="19">
        <f t="shared" si="67"/>
        <v>38</v>
      </c>
      <c r="W70" s="19">
        <f t="shared" si="67"/>
        <v>23</v>
      </c>
      <c r="X70" s="23">
        <f t="shared" ref="X70:X98" si="69">(U70*100/57)</f>
        <v>100</v>
      </c>
      <c r="Y70" s="23">
        <f t="shared" ref="Y70:Y98" si="70">(V70*100/38)</f>
        <v>100</v>
      </c>
      <c r="Z70" s="23">
        <f t="shared" ref="Z70:Z98" si="71">(W70*100/23)</f>
        <v>100</v>
      </c>
    </row>
    <row r="71" ht="14.25" customHeight="1">
      <c r="A71" s="97">
        <v>1.0</v>
      </c>
      <c r="B71" s="97" t="s">
        <v>89</v>
      </c>
      <c r="C71" s="97">
        <v>9.0</v>
      </c>
      <c r="D71" s="97">
        <v>8.0</v>
      </c>
      <c r="E71" s="97">
        <v>1.0</v>
      </c>
      <c r="F71" s="97">
        <v>11.0</v>
      </c>
      <c r="G71" s="97">
        <v>3.0</v>
      </c>
      <c r="H71" s="97">
        <v>2.0</v>
      </c>
      <c r="I71" s="97">
        <v>5.0</v>
      </c>
      <c r="J71" s="97">
        <v>9.0</v>
      </c>
      <c r="K71" s="97">
        <v>3.0</v>
      </c>
      <c r="L71" s="97">
        <v>6.0</v>
      </c>
      <c r="M71" s="97">
        <v>7.0</v>
      </c>
      <c r="N71" s="97">
        <v>4.0</v>
      </c>
      <c r="O71" s="97">
        <v>8.0</v>
      </c>
      <c r="P71" s="97">
        <v>5.0</v>
      </c>
      <c r="Q71" s="97">
        <v>2.0</v>
      </c>
      <c r="R71" s="97">
        <v>7.0</v>
      </c>
      <c r="S71" s="98"/>
      <c r="T71" s="97">
        <v>8.0</v>
      </c>
      <c r="U71" s="108">
        <f t="shared" ref="U71:W71" si="68">(C71+F71+I71+L71+O71+R71)</f>
        <v>46</v>
      </c>
      <c r="V71" s="101">
        <f t="shared" si="68"/>
        <v>32</v>
      </c>
      <c r="W71" s="101">
        <f t="shared" si="68"/>
        <v>20</v>
      </c>
      <c r="X71" s="23">
        <f t="shared" si="69"/>
        <v>80.70175439</v>
      </c>
      <c r="Y71" s="23">
        <f t="shared" si="70"/>
        <v>84.21052632</v>
      </c>
      <c r="Z71" s="23">
        <f t="shared" si="71"/>
        <v>86.95652174</v>
      </c>
    </row>
    <row r="72" ht="14.25" customHeight="1">
      <c r="A72" s="97">
        <v>2.0</v>
      </c>
      <c r="B72" s="97" t="s">
        <v>90</v>
      </c>
      <c r="C72" s="97">
        <v>7.0</v>
      </c>
      <c r="D72" s="97">
        <v>5.0</v>
      </c>
      <c r="E72" s="97">
        <v>1.0</v>
      </c>
      <c r="F72" s="97">
        <v>8.0</v>
      </c>
      <c r="G72" s="97">
        <v>1.0</v>
      </c>
      <c r="H72" s="97">
        <v>2.0</v>
      </c>
      <c r="I72" s="97">
        <v>5.0</v>
      </c>
      <c r="J72" s="97">
        <v>8.0</v>
      </c>
      <c r="K72" s="97">
        <v>3.0</v>
      </c>
      <c r="L72" s="97">
        <v>3.0</v>
      </c>
      <c r="M72" s="97">
        <v>7.0</v>
      </c>
      <c r="N72" s="97">
        <v>3.0</v>
      </c>
      <c r="O72" s="97">
        <v>8.0</v>
      </c>
      <c r="P72" s="97">
        <v>5.0</v>
      </c>
      <c r="Q72" s="97">
        <v>2.0</v>
      </c>
      <c r="R72" s="97">
        <v>6.0</v>
      </c>
      <c r="S72" s="98"/>
      <c r="T72" s="97">
        <v>5.0</v>
      </c>
      <c r="U72" s="108">
        <f t="shared" ref="U72:W72" si="72">(C72+F72+I72+L72+O72+R72)</f>
        <v>37</v>
      </c>
      <c r="V72" s="101">
        <f t="shared" si="72"/>
        <v>26</v>
      </c>
      <c r="W72" s="101">
        <f t="shared" si="72"/>
        <v>16</v>
      </c>
      <c r="X72" s="23">
        <f t="shared" si="69"/>
        <v>64.9122807</v>
      </c>
      <c r="Y72" s="23">
        <f t="shared" si="70"/>
        <v>68.42105263</v>
      </c>
      <c r="Z72" s="23">
        <f t="shared" si="71"/>
        <v>69.56521739</v>
      </c>
    </row>
    <row r="73" ht="14.25" customHeight="1">
      <c r="A73" s="97">
        <v>3.0</v>
      </c>
      <c r="B73" s="97" t="s">
        <v>91</v>
      </c>
      <c r="C73" s="97">
        <v>12.0</v>
      </c>
      <c r="D73" s="97">
        <v>8.0</v>
      </c>
      <c r="E73" s="97">
        <v>1.0</v>
      </c>
      <c r="F73" s="97">
        <v>12.0</v>
      </c>
      <c r="G73" s="97">
        <v>0.0</v>
      </c>
      <c r="H73" s="97">
        <v>3.0</v>
      </c>
      <c r="I73" s="97">
        <v>5.0</v>
      </c>
      <c r="J73" s="97">
        <v>11.0</v>
      </c>
      <c r="K73" s="97">
        <v>3.0</v>
      </c>
      <c r="L73" s="97">
        <v>7.0</v>
      </c>
      <c r="M73" s="97">
        <v>9.0</v>
      </c>
      <c r="N73" s="97">
        <v>3.0</v>
      </c>
      <c r="O73" s="97">
        <v>9.0</v>
      </c>
      <c r="P73" s="97">
        <v>5.0</v>
      </c>
      <c r="Q73" s="97">
        <v>2.0</v>
      </c>
      <c r="R73" s="97">
        <v>7.0</v>
      </c>
      <c r="S73" s="98"/>
      <c r="T73" s="97">
        <v>8.0</v>
      </c>
      <c r="U73" s="108">
        <f t="shared" ref="U73:W73" si="73">(C73+F73+I73+L73+O73+R73)</f>
        <v>52</v>
      </c>
      <c r="V73" s="101">
        <f t="shared" si="73"/>
        <v>33</v>
      </c>
      <c r="W73" s="101">
        <f t="shared" si="73"/>
        <v>20</v>
      </c>
      <c r="X73" s="23">
        <f t="shared" si="69"/>
        <v>91.22807018</v>
      </c>
      <c r="Y73" s="23">
        <f t="shared" si="70"/>
        <v>86.84210526</v>
      </c>
      <c r="Z73" s="23">
        <f t="shared" si="71"/>
        <v>86.95652174</v>
      </c>
    </row>
    <row r="74" ht="14.25" customHeight="1">
      <c r="A74" s="97">
        <v>4.0</v>
      </c>
      <c r="B74" s="97" t="s">
        <v>92</v>
      </c>
      <c r="C74" s="97">
        <v>9.0</v>
      </c>
      <c r="D74" s="97">
        <v>8.0</v>
      </c>
      <c r="E74" s="97">
        <v>1.0</v>
      </c>
      <c r="F74" s="97">
        <v>12.0</v>
      </c>
      <c r="G74" s="97">
        <v>0.0</v>
      </c>
      <c r="H74" s="97">
        <v>2.0</v>
      </c>
      <c r="I74" s="97">
        <v>5.0</v>
      </c>
      <c r="J74" s="97">
        <v>11.0</v>
      </c>
      <c r="K74" s="97">
        <v>3.0</v>
      </c>
      <c r="L74" s="97">
        <v>5.0</v>
      </c>
      <c r="M74" s="97">
        <v>9.0</v>
      </c>
      <c r="N74" s="97">
        <v>3.0</v>
      </c>
      <c r="O74" s="97">
        <v>8.0</v>
      </c>
      <c r="P74" s="97">
        <v>5.0</v>
      </c>
      <c r="Q74" s="97">
        <v>2.0</v>
      </c>
      <c r="R74" s="97">
        <v>8.0</v>
      </c>
      <c r="S74" s="98"/>
      <c r="T74" s="97">
        <v>6.0</v>
      </c>
      <c r="U74" s="108">
        <f t="shared" ref="U74:W74" si="74">(C74+F74+I74+L74+O74+R74)</f>
        <v>47</v>
      </c>
      <c r="V74" s="101">
        <f t="shared" si="74"/>
        <v>33</v>
      </c>
      <c r="W74" s="101">
        <f t="shared" si="74"/>
        <v>17</v>
      </c>
      <c r="X74" s="23">
        <f t="shared" si="69"/>
        <v>82.45614035</v>
      </c>
      <c r="Y74" s="23">
        <f t="shared" si="70"/>
        <v>86.84210526</v>
      </c>
      <c r="Z74" s="23">
        <f t="shared" si="71"/>
        <v>73.91304348</v>
      </c>
    </row>
    <row r="75" ht="14.25" customHeight="1">
      <c r="A75" s="97">
        <v>5.0</v>
      </c>
      <c r="B75" s="97" t="s">
        <v>93</v>
      </c>
      <c r="C75" s="97">
        <v>11.0</v>
      </c>
      <c r="D75" s="97">
        <v>8.0</v>
      </c>
      <c r="E75" s="97">
        <v>0.0</v>
      </c>
      <c r="F75" s="97">
        <v>12.0</v>
      </c>
      <c r="G75" s="97">
        <v>2.0</v>
      </c>
      <c r="H75" s="97">
        <v>3.0</v>
      </c>
      <c r="I75" s="97">
        <v>6.0</v>
      </c>
      <c r="J75" s="97">
        <v>11.0</v>
      </c>
      <c r="K75" s="97">
        <v>0.0</v>
      </c>
      <c r="L75" s="97">
        <v>6.0</v>
      </c>
      <c r="M75" s="97">
        <v>7.0</v>
      </c>
      <c r="N75" s="97">
        <v>3.0</v>
      </c>
      <c r="O75" s="97">
        <v>8.0</v>
      </c>
      <c r="P75" s="97">
        <v>5.0</v>
      </c>
      <c r="Q75" s="97">
        <v>2.0</v>
      </c>
      <c r="R75" s="97">
        <v>8.0</v>
      </c>
      <c r="S75" s="98"/>
      <c r="T75" s="97">
        <v>8.0</v>
      </c>
      <c r="U75" s="108">
        <f t="shared" ref="U75:W75" si="75">(C75+F75+I75+L75+O75+R75)</f>
        <v>51</v>
      </c>
      <c r="V75" s="101">
        <f t="shared" si="75"/>
        <v>33</v>
      </c>
      <c r="W75" s="101">
        <f t="shared" si="75"/>
        <v>16</v>
      </c>
      <c r="X75" s="23">
        <f t="shared" si="69"/>
        <v>89.47368421</v>
      </c>
      <c r="Y75" s="23">
        <f t="shared" si="70"/>
        <v>86.84210526</v>
      </c>
      <c r="Z75" s="23">
        <f t="shared" si="71"/>
        <v>69.56521739</v>
      </c>
    </row>
    <row r="76" ht="14.25" customHeight="1">
      <c r="A76" s="97">
        <v>6.0</v>
      </c>
      <c r="B76" s="97" t="s">
        <v>94</v>
      </c>
      <c r="C76" s="97">
        <v>12.0</v>
      </c>
      <c r="D76" s="97">
        <v>8.0</v>
      </c>
      <c r="E76" s="97">
        <v>1.0</v>
      </c>
      <c r="F76" s="97">
        <v>11.0</v>
      </c>
      <c r="G76" s="97">
        <v>4.0</v>
      </c>
      <c r="H76" s="97">
        <v>3.0</v>
      </c>
      <c r="I76" s="97">
        <v>7.0</v>
      </c>
      <c r="J76" s="97">
        <v>11.0</v>
      </c>
      <c r="K76" s="97">
        <v>3.0</v>
      </c>
      <c r="L76" s="97">
        <v>8.0</v>
      </c>
      <c r="M76" s="97">
        <v>9.0</v>
      </c>
      <c r="N76" s="97">
        <v>4.0</v>
      </c>
      <c r="O76" s="97">
        <v>9.0</v>
      </c>
      <c r="P76" s="97">
        <v>5.0</v>
      </c>
      <c r="Q76" s="97">
        <v>2.0</v>
      </c>
      <c r="R76" s="97">
        <v>8.0</v>
      </c>
      <c r="S76" s="98"/>
      <c r="T76" s="97">
        <v>9.0</v>
      </c>
      <c r="U76" s="108">
        <f t="shared" ref="U76:W76" si="76">(C76+F76+I76+L76+O76+R76)</f>
        <v>55</v>
      </c>
      <c r="V76" s="101">
        <f t="shared" si="76"/>
        <v>37</v>
      </c>
      <c r="W76" s="101">
        <f t="shared" si="76"/>
        <v>22</v>
      </c>
      <c r="X76" s="23">
        <f t="shared" si="69"/>
        <v>96.49122807</v>
      </c>
      <c r="Y76" s="23">
        <f t="shared" si="70"/>
        <v>97.36842105</v>
      </c>
      <c r="Z76" s="23">
        <f t="shared" si="71"/>
        <v>95.65217391</v>
      </c>
    </row>
    <row r="77" ht="14.25" customHeight="1">
      <c r="A77" s="97">
        <v>7.0</v>
      </c>
      <c r="B77" s="97" t="s">
        <v>95</v>
      </c>
      <c r="C77" s="97">
        <v>11.0</v>
      </c>
      <c r="D77" s="97">
        <v>6.0</v>
      </c>
      <c r="E77" s="97">
        <v>1.0</v>
      </c>
      <c r="F77" s="97">
        <v>8.0</v>
      </c>
      <c r="G77" s="97">
        <v>4.0</v>
      </c>
      <c r="H77" s="97">
        <v>3.0</v>
      </c>
      <c r="I77" s="97">
        <v>6.0</v>
      </c>
      <c r="J77" s="97">
        <v>11.0</v>
      </c>
      <c r="K77" s="97">
        <v>3.0</v>
      </c>
      <c r="L77" s="97">
        <v>7.0</v>
      </c>
      <c r="M77" s="97">
        <v>9.0</v>
      </c>
      <c r="N77" s="97">
        <v>3.0</v>
      </c>
      <c r="O77" s="97">
        <v>8.0</v>
      </c>
      <c r="P77" s="97">
        <v>5.0</v>
      </c>
      <c r="Q77" s="97">
        <v>2.0</v>
      </c>
      <c r="R77" s="97">
        <v>6.0</v>
      </c>
      <c r="S77" s="98"/>
      <c r="T77" s="97">
        <v>8.0</v>
      </c>
      <c r="U77" s="108">
        <f t="shared" ref="U77:W77" si="77">(C77+F77+I77+L77+O77+R77)</f>
        <v>46</v>
      </c>
      <c r="V77" s="101">
        <f t="shared" si="77"/>
        <v>35</v>
      </c>
      <c r="W77" s="101">
        <f t="shared" si="77"/>
        <v>20</v>
      </c>
      <c r="X77" s="23">
        <f t="shared" si="69"/>
        <v>80.70175439</v>
      </c>
      <c r="Y77" s="23">
        <f t="shared" si="70"/>
        <v>92.10526316</v>
      </c>
      <c r="Z77" s="23">
        <f t="shared" si="71"/>
        <v>86.95652174</v>
      </c>
    </row>
    <row r="78" ht="14.25" customHeight="1">
      <c r="A78" s="97">
        <v>8.0</v>
      </c>
      <c r="B78" s="97" t="s">
        <v>96</v>
      </c>
      <c r="C78" s="97">
        <v>12.0</v>
      </c>
      <c r="D78" s="97">
        <v>7.0</v>
      </c>
      <c r="E78" s="97">
        <v>1.0</v>
      </c>
      <c r="F78" s="97">
        <v>11.0</v>
      </c>
      <c r="G78" s="97">
        <v>4.0</v>
      </c>
      <c r="H78" s="97">
        <v>3.0</v>
      </c>
      <c r="I78" s="97">
        <v>7.0</v>
      </c>
      <c r="J78" s="97">
        <v>11.0</v>
      </c>
      <c r="K78" s="97">
        <v>3.0</v>
      </c>
      <c r="L78" s="97">
        <v>8.0</v>
      </c>
      <c r="M78" s="97">
        <v>9.0</v>
      </c>
      <c r="N78" s="97">
        <v>4.0</v>
      </c>
      <c r="O78" s="97">
        <v>8.0</v>
      </c>
      <c r="P78" s="97">
        <v>5.0</v>
      </c>
      <c r="Q78" s="97">
        <v>2.0</v>
      </c>
      <c r="R78" s="97">
        <v>7.0</v>
      </c>
      <c r="S78" s="98"/>
      <c r="T78" s="97">
        <v>8.0</v>
      </c>
      <c r="U78" s="108">
        <f t="shared" ref="U78:W78" si="78">(C78+F78+I78+L78+O78+R78)</f>
        <v>53</v>
      </c>
      <c r="V78" s="101">
        <f t="shared" si="78"/>
        <v>36</v>
      </c>
      <c r="W78" s="101">
        <f t="shared" si="78"/>
        <v>21</v>
      </c>
      <c r="X78" s="23">
        <f t="shared" si="69"/>
        <v>92.98245614</v>
      </c>
      <c r="Y78" s="23">
        <f t="shared" si="70"/>
        <v>94.73684211</v>
      </c>
      <c r="Z78" s="23">
        <f t="shared" si="71"/>
        <v>91.30434783</v>
      </c>
    </row>
    <row r="79" ht="14.25" customHeight="1">
      <c r="A79" s="97">
        <v>9.0</v>
      </c>
      <c r="B79" s="97" t="s">
        <v>97</v>
      </c>
      <c r="C79" s="97">
        <v>10.0</v>
      </c>
      <c r="D79" s="97">
        <v>6.0</v>
      </c>
      <c r="E79" s="97">
        <v>1.0</v>
      </c>
      <c r="F79" s="97">
        <v>7.0</v>
      </c>
      <c r="G79" s="97">
        <v>2.0</v>
      </c>
      <c r="H79" s="97">
        <v>2.0</v>
      </c>
      <c r="I79" s="97">
        <v>6.0</v>
      </c>
      <c r="J79" s="97">
        <v>11.0</v>
      </c>
      <c r="K79" s="97">
        <v>2.0</v>
      </c>
      <c r="L79" s="97">
        <v>7.0</v>
      </c>
      <c r="M79" s="97">
        <v>9.0</v>
      </c>
      <c r="N79" s="97">
        <v>4.0</v>
      </c>
      <c r="O79" s="97">
        <v>9.0</v>
      </c>
      <c r="P79" s="97">
        <v>4.0</v>
      </c>
      <c r="Q79" s="97">
        <v>2.0</v>
      </c>
      <c r="R79" s="97">
        <v>6.0</v>
      </c>
      <c r="S79" s="98"/>
      <c r="T79" s="97">
        <v>7.0</v>
      </c>
      <c r="U79" s="108">
        <f t="shared" ref="U79:W79" si="79">(C79+F79+I79+L79+O79+R79)</f>
        <v>45</v>
      </c>
      <c r="V79" s="101">
        <f t="shared" si="79"/>
        <v>32</v>
      </c>
      <c r="W79" s="101">
        <f t="shared" si="79"/>
        <v>18</v>
      </c>
      <c r="X79" s="23">
        <f t="shared" si="69"/>
        <v>78.94736842</v>
      </c>
      <c r="Y79" s="23">
        <f t="shared" si="70"/>
        <v>84.21052632</v>
      </c>
      <c r="Z79" s="23">
        <f t="shared" si="71"/>
        <v>78.26086957</v>
      </c>
    </row>
    <row r="80" ht="14.25" customHeight="1">
      <c r="A80" s="97">
        <v>10.0</v>
      </c>
      <c r="B80" s="97" t="s">
        <v>98</v>
      </c>
      <c r="C80" s="97">
        <v>7.0</v>
      </c>
      <c r="D80" s="97">
        <v>6.0</v>
      </c>
      <c r="E80" s="97">
        <v>1.0</v>
      </c>
      <c r="F80" s="97">
        <v>9.0</v>
      </c>
      <c r="G80" s="97">
        <v>2.0</v>
      </c>
      <c r="H80" s="97">
        <v>1.0</v>
      </c>
      <c r="I80" s="97">
        <v>6.0</v>
      </c>
      <c r="J80" s="97">
        <v>11.0</v>
      </c>
      <c r="K80" s="97">
        <v>2.0</v>
      </c>
      <c r="L80" s="97">
        <v>5.0</v>
      </c>
      <c r="M80" s="97">
        <v>7.0</v>
      </c>
      <c r="N80" s="97">
        <v>4.0</v>
      </c>
      <c r="O80" s="97">
        <v>8.0</v>
      </c>
      <c r="P80" s="97">
        <v>4.0</v>
      </c>
      <c r="Q80" s="97">
        <v>2.0</v>
      </c>
      <c r="R80" s="97">
        <v>7.0</v>
      </c>
      <c r="S80" s="98"/>
      <c r="T80" s="97">
        <v>6.0</v>
      </c>
      <c r="U80" s="108">
        <f t="shared" ref="U80:W80" si="80">(C80+F80+I80+L80+O80+R80)</f>
        <v>42</v>
      </c>
      <c r="V80" s="101">
        <f t="shared" si="80"/>
        <v>30</v>
      </c>
      <c r="W80" s="101">
        <f t="shared" si="80"/>
        <v>16</v>
      </c>
      <c r="X80" s="23">
        <f t="shared" si="69"/>
        <v>73.68421053</v>
      </c>
      <c r="Y80" s="23">
        <f t="shared" si="70"/>
        <v>78.94736842</v>
      </c>
      <c r="Z80" s="23">
        <f t="shared" si="71"/>
        <v>69.56521739</v>
      </c>
    </row>
    <row r="81" ht="14.25" customHeight="1">
      <c r="A81" s="97">
        <v>11.0</v>
      </c>
      <c r="B81" s="97" t="s">
        <v>99</v>
      </c>
      <c r="C81" s="97">
        <v>12.0</v>
      </c>
      <c r="D81" s="97">
        <v>8.0</v>
      </c>
      <c r="E81" s="97">
        <v>1.0</v>
      </c>
      <c r="F81" s="97">
        <v>11.0</v>
      </c>
      <c r="G81" s="97">
        <v>4.0</v>
      </c>
      <c r="H81" s="97">
        <v>3.0</v>
      </c>
      <c r="I81" s="97">
        <v>7.0</v>
      </c>
      <c r="J81" s="97">
        <v>8.0</v>
      </c>
      <c r="K81" s="97">
        <v>3.0</v>
      </c>
      <c r="L81" s="97">
        <v>8.0</v>
      </c>
      <c r="M81" s="97">
        <v>9.0</v>
      </c>
      <c r="N81" s="97">
        <v>4.0</v>
      </c>
      <c r="O81" s="97">
        <v>9.0</v>
      </c>
      <c r="P81" s="97">
        <v>4.0</v>
      </c>
      <c r="Q81" s="97">
        <v>3.0</v>
      </c>
      <c r="R81" s="97">
        <v>8.0</v>
      </c>
      <c r="S81" s="98"/>
      <c r="T81" s="97">
        <v>9.0</v>
      </c>
      <c r="U81" s="108">
        <f t="shared" ref="U81:W81" si="81">(C81+F81+I81+L81+O81+R81)</f>
        <v>55</v>
      </c>
      <c r="V81" s="101">
        <f t="shared" si="81"/>
        <v>33</v>
      </c>
      <c r="W81" s="101">
        <f t="shared" si="81"/>
        <v>23</v>
      </c>
      <c r="X81" s="23">
        <f t="shared" si="69"/>
        <v>96.49122807</v>
      </c>
      <c r="Y81" s="23">
        <f t="shared" si="70"/>
        <v>86.84210526</v>
      </c>
      <c r="Z81" s="23">
        <f t="shared" si="71"/>
        <v>100</v>
      </c>
    </row>
    <row r="82" ht="14.25" customHeight="1">
      <c r="A82" s="97">
        <v>12.0</v>
      </c>
      <c r="B82" s="97" t="s">
        <v>100</v>
      </c>
      <c r="C82" s="97">
        <v>11.0</v>
      </c>
      <c r="D82" s="97">
        <v>8.0</v>
      </c>
      <c r="E82" s="97">
        <v>1.0</v>
      </c>
      <c r="F82" s="97">
        <v>12.0</v>
      </c>
      <c r="G82" s="97">
        <v>4.0</v>
      </c>
      <c r="H82" s="97">
        <v>2.0</v>
      </c>
      <c r="I82" s="97">
        <v>5.0</v>
      </c>
      <c r="J82" s="97">
        <v>11.0</v>
      </c>
      <c r="K82" s="97">
        <v>3.0</v>
      </c>
      <c r="L82" s="97">
        <v>7.0</v>
      </c>
      <c r="M82" s="97">
        <v>9.0</v>
      </c>
      <c r="N82" s="97">
        <v>2.0</v>
      </c>
      <c r="O82" s="97">
        <v>9.0</v>
      </c>
      <c r="P82" s="97">
        <v>4.0</v>
      </c>
      <c r="Q82" s="97">
        <v>3.0</v>
      </c>
      <c r="R82" s="97">
        <v>7.0</v>
      </c>
      <c r="S82" s="98"/>
      <c r="T82" s="97">
        <v>7.0</v>
      </c>
      <c r="U82" s="108">
        <f t="shared" ref="U82:W82" si="82">(C82+F82+I82+L82+O82+R82)</f>
        <v>51</v>
      </c>
      <c r="V82" s="101">
        <f t="shared" si="82"/>
        <v>36</v>
      </c>
      <c r="W82" s="101">
        <f t="shared" si="82"/>
        <v>18</v>
      </c>
      <c r="X82" s="23">
        <f t="shared" si="69"/>
        <v>89.47368421</v>
      </c>
      <c r="Y82" s="23">
        <f t="shared" si="70"/>
        <v>94.73684211</v>
      </c>
      <c r="Z82" s="23">
        <f t="shared" si="71"/>
        <v>78.26086957</v>
      </c>
    </row>
    <row r="83" ht="14.25" customHeight="1">
      <c r="A83" s="97">
        <v>13.0</v>
      </c>
      <c r="B83" s="97" t="s">
        <v>101</v>
      </c>
      <c r="C83" s="97">
        <v>12.0</v>
      </c>
      <c r="D83" s="97">
        <v>8.0</v>
      </c>
      <c r="E83" s="97">
        <v>1.0</v>
      </c>
      <c r="F83" s="97">
        <v>11.0</v>
      </c>
      <c r="G83" s="97">
        <v>3.0</v>
      </c>
      <c r="H83" s="97">
        <v>3.0</v>
      </c>
      <c r="I83" s="97">
        <v>7.0</v>
      </c>
      <c r="J83" s="97">
        <v>11.0</v>
      </c>
      <c r="K83" s="97">
        <v>3.0</v>
      </c>
      <c r="L83" s="97">
        <v>8.0</v>
      </c>
      <c r="M83" s="97">
        <v>9.0</v>
      </c>
      <c r="N83" s="97">
        <v>4.0</v>
      </c>
      <c r="O83" s="97">
        <v>8.0</v>
      </c>
      <c r="P83" s="97">
        <v>4.0</v>
      </c>
      <c r="Q83" s="97">
        <v>3.0</v>
      </c>
      <c r="R83" s="97">
        <v>8.0</v>
      </c>
      <c r="S83" s="98"/>
      <c r="T83" s="97">
        <v>9.0</v>
      </c>
      <c r="U83" s="108">
        <f t="shared" ref="U83:W83" si="83">(C83+F83+I83+L83+O83+R83)</f>
        <v>54</v>
      </c>
      <c r="V83" s="101">
        <f t="shared" si="83"/>
        <v>35</v>
      </c>
      <c r="W83" s="101">
        <f t="shared" si="83"/>
        <v>23</v>
      </c>
      <c r="X83" s="23">
        <f t="shared" si="69"/>
        <v>94.73684211</v>
      </c>
      <c r="Y83" s="23">
        <f t="shared" si="70"/>
        <v>92.10526316</v>
      </c>
      <c r="Z83" s="23">
        <f t="shared" si="71"/>
        <v>100</v>
      </c>
    </row>
    <row r="84" ht="14.25" customHeight="1">
      <c r="A84" s="97">
        <v>14.0</v>
      </c>
      <c r="B84" s="97" t="s">
        <v>102</v>
      </c>
      <c r="C84" s="97">
        <v>11.0</v>
      </c>
      <c r="D84" s="97">
        <v>8.0</v>
      </c>
      <c r="E84" s="97">
        <v>1.0</v>
      </c>
      <c r="F84" s="97">
        <v>12.0</v>
      </c>
      <c r="G84" s="97">
        <v>4.0</v>
      </c>
      <c r="H84" s="97">
        <v>3.0</v>
      </c>
      <c r="I84" s="97">
        <v>5.0</v>
      </c>
      <c r="J84" s="97">
        <v>11.0</v>
      </c>
      <c r="K84" s="97">
        <v>3.0</v>
      </c>
      <c r="L84" s="97">
        <v>5.0</v>
      </c>
      <c r="M84" s="97">
        <v>9.0</v>
      </c>
      <c r="N84" s="97">
        <v>3.0</v>
      </c>
      <c r="O84" s="97">
        <v>8.0</v>
      </c>
      <c r="P84" s="97">
        <v>4.0</v>
      </c>
      <c r="Q84" s="97">
        <v>3.0</v>
      </c>
      <c r="R84" s="97">
        <v>7.0</v>
      </c>
      <c r="S84" s="98"/>
      <c r="T84" s="97">
        <v>7.0</v>
      </c>
      <c r="U84" s="108">
        <f t="shared" ref="U84:W84" si="84">(C84+F84+I84+L84+O84+R84)</f>
        <v>48</v>
      </c>
      <c r="V84" s="101">
        <f t="shared" si="84"/>
        <v>36</v>
      </c>
      <c r="W84" s="101">
        <f t="shared" si="84"/>
        <v>20</v>
      </c>
      <c r="X84" s="23">
        <f t="shared" si="69"/>
        <v>84.21052632</v>
      </c>
      <c r="Y84" s="23">
        <f t="shared" si="70"/>
        <v>94.73684211</v>
      </c>
      <c r="Z84" s="23">
        <f t="shared" si="71"/>
        <v>86.95652174</v>
      </c>
    </row>
    <row r="85" ht="14.25" customHeight="1">
      <c r="A85" s="97">
        <v>15.0</v>
      </c>
      <c r="B85" s="97" t="s">
        <v>103</v>
      </c>
      <c r="C85" s="97">
        <v>9.0</v>
      </c>
      <c r="D85" s="97">
        <v>7.0</v>
      </c>
      <c r="E85" s="97">
        <v>1.0</v>
      </c>
      <c r="F85" s="97">
        <v>10.0</v>
      </c>
      <c r="G85" s="97">
        <v>0.0</v>
      </c>
      <c r="H85" s="97">
        <v>2.0</v>
      </c>
      <c r="I85" s="97">
        <v>6.0</v>
      </c>
      <c r="J85" s="97">
        <v>11.0</v>
      </c>
      <c r="K85" s="97">
        <v>2.0</v>
      </c>
      <c r="L85" s="97">
        <v>7.0</v>
      </c>
      <c r="M85" s="97">
        <v>7.0</v>
      </c>
      <c r="N85" s="97">
        <v>4.0</v>
      </c>
      <c r="O85" s="97">
        <v>8.0</v>
      </c>
      <c r="P85" s="97">
        <v>6.0</v>
      </c>
      <c r="Q85" s="97">
        <v>3.0</v>
      </c>
      <c r="R85" s="97">
        <v>7.0</v>
      </c>
      <c r="S85" s="98"/>
      <c r="T85" s="97">
        <v>8.0</v>
      </c>
      <c r="U85" s="108">
        <f t="shared" ref="U85:W85" si="85">(C85+F85+I85+L85+O85+R85)</f>
        <v>47</v>
      </c>
      <c r="V85" s="101">
        <f t="shared" si="85"/>
        <v>31</v>
      </c>
      <c r="W85" s="101">
        <f t="shared" si="85"/>
        <v>20</v>
      </c>
      <c r="X85" s="23">
        <f t="shared" si="69"/>
        <v>82.45614035</v>
      </c>
      <c r="Y85" s="23">
        <f t="shared" si="70"/>
        <v>81.57894737</v>
      </c>
      <c r="Z85" s="23">
        <f t="shared" si="71"/>
        <v>86.95652174</v>
      </c>
    </row>
    <row r="86" ht="14.25" customHeight="1">
      <c r="A86" s="97">
        <v>16.0</v>
      </c>
      <c r="B86" s="97" t="s">
        <v>104</v>
      </c>
      <c r="C86" s="97">
        <v>12.0</v>
      </c>
      <c r="D86" s="97">
        <v>8.0</v>
      </c>
      <c r="E86" s="97">
        <v>1.0</v>
      </c>
      <c r="F86" s="97">
        <v>11.0</v>
      </c>
      <c r="G86" s="97">
        <v>3.0</v>
      </c>
      <c r="H86" s="97">
        <v>3.0</v>
      </c>
      <c r="I86" s="97">
        <v>7.0</v>
      </c>
      <c r="J86" s="97">
        <v>11.0</v>
      </c>
      <c r="K86" s="97">
        <v>3.0</v>
      </c>
      <c r="L86" s="97">
        <v>8.0</v>
      </c>
      <c r="M86" s="97">
        <v>9.0</v>
      </c>
      <c r="N86" s="97">
        <v>4.0</v>
      </c>
      <c r="O86" s="97">
        <v>8.0</v>
      </c>
      <c r="P86" s="97">
        <v>6.0</v>
      </c>
      <c r="Q86" s="97">
        <v>3.0</v>
      </c>
      <c r="R86" s="97">
        <v>8.0</v>
      </c>
      <c r="S86" s="98"/>
      <c r="T86" s="97">
        <v>9.0</v>
      </c>
      <c r="U86" s="108">
        <f t="shared" ref="U86:W86" si="86">(C86+F86+I86+L86+O86+R86)</f>
        <v>54</v>
      </c>
      <c r="V86" s="101">
        <f t="shared" si="86"/>
        <v>37</v>
      </c>
      <c r="W86" s="101">
        <f t="shared" si="86"/>
        <v>23</v>
      </c>
      <c r="X86" s="23">
        <f t="shared" si="69"/>
        <v>94.73684211</v>
      </c>
      <c r="Y86" s="23">
        <f t="shared" si="70"/>
        <v>97.36842105</v>
      </c>
      <c r="Z86" s="23">
        <f t="shared" si="71"/>
        <v>100</v>
      </c>
    </row>
    <row r="87" ht="14.25" customHeight="1">
      <c r="A87" s="97">
        <v>17.0</v>
      </c>
      <c r="B87" s="97" t="s">
        <v>105</v>
      </c>
      <c r="C87" s="97">
        <v>12.0</v>
      </c>
      <c r="D87" s="97">
        <v>7.0</v>
      </c>
      <c r="E87" s="97">
        <v>1.0</v>
      </c>
      <c r="F87" s="97">
        <v>11.0</v>
      </c>
      <c r="G87" s="97">
        <v>4.0</v>
      </c>
      <c r="H87" s="97">
        <v>3.0</v>
      </c>
      <c r="I87" s="97">
        <v>7.0</v>
      </c>
      <c r="J87" s="97">
        <v>11.0</v>
      </c>
      <c r="K87" s="97">
        <v>3.0</v>
      </c>
      <c r="L87" s="97">
        <v>8.0</v>
      </c>
      <c r="M87" s="97">
        <v>9.0</v>
      </c>
      <c r="N87" s="97">
        <v>3.0</v>
      </c>
      <c r="O87" s="97">
        <v>9.0</v>
      </c>
      <c r="P87" s="97">
        <v>6.0</v>
      </c>
      <c r="Q87" s="97">
        <v>3.0</v>
      </c>
      <c r="R87" s="97">
        <v>7.0</v>
      </c>
      <c r="S87" s="98"/>
      <c r="T87" s="97">
        <v>9.0</v>
      </c>
      <c r="U87" s="108">
        <f t="shared" ref="U87:W87" si="87">(C87+F87+I87+L87+O87+R87)</f>
        <v>54</v>
      </c>
      <c r="V87" s="101">
        <f t="shared" si="87"/>
        <v>37</v>
      </c>
      <c r="W87" s="101">
        <f t="shared" si="87"/>
        <v>22</v>
      </c>
      <c r="X87" s="23">
        <f t="shared" si="69"/>
        <v>94.73684211</v>
      </c>
      <c r="Y87" s="23">
        <f t="shared" si="70"/>
        <v>97.36842105</v>
      </c>
      <c r="Z87" s="23">
        <f t="shared" si="71"/>
        <v>95.65217391</v>
      </c>
    </row>
    <row r="88" ht="14.25" customHeight="1">
      <c r="A88" s="97">
        <v>18.0</v>
      </c>
      <c r="B88" s="97" t="s">
        <v>106</v>
      </c>
      <c r="C88" s="97">
        <v>11.0</v>
      </c>
      <c r="D88" s="97">
        <v>7.0</v>
      </c>
      <c r="E88" s="97">
        <v>0.0</v>
      </c>
      <c r="F88" s="97">
        <v>11.0</v>
      </c>
      <c r="G88" s="97">
        <v>2.0</v>
      </c>
      <c r="H88" s="97">
        <v>2.0</v>
      </c>
      <c r="I88" s="97">
        <v>7.0</v>
      </c>
      <c r="J88" s="97">
        <v>11.0</v>
      </c>
      <c r="K88" s="97">
        <v>3.0</v>
      </c>
      <c r="L88" s="97">
        <v>8.0</v>
      </c>
      <c r="M88" s="97">
        <v>9.0</v>
      </c>
      <c r="N88" s="97">
        <v>4.0</v>
      </c>
      <c r="O88" s="97">
        <v>9.0</v>
      </c>
      <c r="P88" s="97">
        <v>6.0</v>
      </c>
      <c r="Q88" s="97">
        <v>3.0</v>
      </c>
      <c r="R88" s="97">
        <v>8.0</v>
      </c>
      <c r="S88" s="98"/>
      <c r="T88" s="97">
        <v>9.0</v>
      </c>
      <c r="U88" s="108">
        <f t="shared" ref="U88:W88" si="88">(C88+F88+I88+L88+O88+R88)</f>
        <v>54</v>
      </c>
      <c r="V88" s="101">
        <f t="shared" si="88"/>
        <v>35</v>
      </c>
      <c r="W88" s="101">
        <f t="shared" si="88"/>
        <v>21</v>
      </c>
      <c r="X88" s="23">
        <f t="shared" si="69"/>
        <v>94.73684211</v>
      </c>
      <c r="Y88" s="23">
        <f t="shared" si="70"/>
        <v>92.10526316</v>
      </c>
      <c r="Z88" s="23">
        <f t="shared" si="71"/>
        <v>91.30434783</v>
      </c>
    </row>
    <row r="89" ht="14.25" customHeight="1">
      <c r="A89" s="97">
        <v>19.0</v>
      </c>
      <c r="B89" s="97" t="s">
        <v>107</v>
      </c>
      <c r="C89" s="97">
        <v>9.0</v>
      </c>
      <c r="D89" s="97">
        <v>7.0</v>
      </c>
      <c r="E89" s="97">
        <v>1.0</v>
      </c>
      <c r="F89" s="97">
        <v>8.0</v>
      </c>
      <c r="G89" s="97">
        <v>4.0</v>
      </c>
      <c r="H89" s="97">
        <v>2.0</v>
      </c>
      <c r="I89" s="97">
        <v>5.0</v>
      </c>
      <c r="J89" s="97">
        <v>11.0</v>
      </c>
      <c r="K89" s="97">
        <v>2.0</v>
      </c>
      <c r="L89" s="97">
        <v>6.0</v>
      </c>
      <c r="M89" s="97">
        <v>9.0</v>
      </c>
      <c r="N89" s="97">
        <v>2.0</v>
      </c>
      <c r="O89" s="97">
        <v>8.0</v>
      </c>
      <c r="P89" s="97">
        <v>6.0</v>
      </c>
      <c r="Q89" s="97">
        <v>3.0</v>
      </c>
      <c r="R89" s="97">
        <v>6.0</v>
      </c>
      <c r="S89" s="98"/>
      <c r="T89" s="97">
        <v>7.0</v>
      </c>
      <c r="U89" s="108">
        <f t="shared" ref="U89:W89" si="89">(C89+F89+I89+L89+O89+R89)</f>
        <v>42</v>
      </c>
      <c r="V89" s="101">
        <f t="shared" si="89"/>
        <v>37</v>
      </c>
      <c r="W89" s="101">
        <f t="shared" si="89"/>
        <v>17</v>
      </c>
      <c r="X89" s="23">
        <f t="shared" si="69"/>
        <v>73.68421053</v>
      </c>
      <c r="Y89" s="23">
        <f t="shared" si="70"/>
        <v>97.36842105</v>
      </c>
      <c r="Z89" s="23">
        <f t="shared" si="71"/>
        <v>73.91304348</v>
      </c>
    </row>
    <row r="90" ht="14.25" customHeight="1">
      <c r="A90" s="97">
        <v>20.0</v>
      </c>
      <c r="B90" s="97" t="s">
        <v>108</v>
      </c>
      <c r="C90" s="97">
        <v>12.0</v>
      </c>
      <c r="D90" s="97">
        <v>8.0</v>
      </c>
      <c r="E90" s="97">
        <v>1.0</v>
      </c>
      <c r="F90" s="97">
        <v>11.0</v>
      </c>
      <c r="G90" s="97">
        <v>4.0</v>
      </c>
      <c r="H90" s="97">
        <v>3.0</v>
      </c>
      <c r="I90" s="97">
        <v>7.0</v>
      </c>
      <c r="J90" s="97">
        <v>11.0</v>
      </c>
      <c r="K90" s="97">
        <v>3.0</v>
      </c>
      <c r="L90" s="97">
        <v>8.0</v>
      </c>
      <c r="M90" s="97">
        <v>9.0</v>
      </c>
      <c r="N90" s="97">
        <v>4.0</v>
      </c>
      <c r="O90" s="97">
        <v>8.0</v>
      </c>
      <c r="P90" s="97">
        <v>6.0</v>
      </c>
      <c r="Q90" s="97">
        <v>3.0</v>
      </c>
      <c r="R90" s="97">
        <v>8.0</v>
      </c>
      <c r="S90" s="98"/>
      <c r="T90" s="97">
        <v>9.0</v>
      </c>
      <c r="U90" s="108">
        <f t="shared" ref="U90:W90" si="90">(C90+F90+I90+L90+O90+R90)</f>
        <v>54</v>
      </c>
      <c r="V90" s="101">
        <f t="shared" si="90"/>
        <v>38</v>
      </c>
      <c r="W90" s="101">
        <f t="shared" si="90"/>
        <v>23</v>
      </c>
      <c r="X90" s="23">
        <f t="shared" si="69"/>
        <v>94.73684211</v>
      </c>
      <c r="Y90" s="23">
        <f t="shared" si="70"/>
        <v>100</v>
      </c>
      <c r="Z90" s="23">
        <f t="shared" si="71"/>
        <v>100</v>
      </c>
    </row>
    <row r="91" ht="14.25" customHeight="1">
      <c r="A91" s="97">
        <v>21.0</v>
      </c>
      <c r="B91" s="97" t="s">
        <v>109</v>
      </c>
      <c r="C91" s="97">
        <v>8.0</v>
      </c>
      <c r="D91" s="97">
        <v>6.0</v>
      </c>
      <c r="E91" s="97">
        <v>1.0</v>
      </c>
      <c r="F91" s="97">
        <v>6.0</v>
      </c>
      <c r="G91" s="97">
        <v>3.0</v>
      </c>
      <c r="H91" s="97">
        <v>2.0</v>
      </c>
      <c r="I91" s="97">
        <v>4.0</v>
      </c>
      <c r="J91" s="97">
        <v>11.0</v>
      </c>
      <c r="K91" s="97">
        <v>2.0</v>
      </c>
      <c r="L91" s="97">
        <v>4.0</v>
      </c>
      <c r="M91" s="97">
        <v>9.0</v>
      </c>
      <c r="N91" s="97">
        <v>3.0</v>
      </c>
      <c r="O91" s="97">
        <v>8.0</v>
      </c>
      <c r="P91" s="97">
        <v>6.0</v>
      </c>
      <c r="Q91" s="97">
        <v>3.0</v>
      </c>
      <c r="R91" s="97">
        <v>5.0</v>
      </c>
      <c r="S91" s="98"/>
      <c r="T91" s="97">
        <v>6.0</v>
      </c>
      <c r="U91" s="108">
        <f t="shared" ref="U91:W91" si="91">(C91+F91+I91+L91+O91+R91)</f>
        <v>35</v>
      </c>
      <c r="V91" s="101">
        <f t="shared" si="91"/>
        <v>35</v>
      </c>
      <c r="W91" s="101">
        <f t="shared" si="91"/>
        <v>17</v>
      </c>
      <c r="X91" s="23">
        <f t="shared" si="69"/>
        <v>61.40350877</v>
      </c>
      <c r="Y91" s="23">
        <f t="shared" si="70"/>
        <v>92.10526316</v>
      </c>
      <c r="Z91" s="23">
        <f t="shared" si="71"/>
        <v>73.91304348</v>
      </c>
    </row>
    <row r="92" ht="14.25" customHeight="1">
      <c r="A92" s="97">
        <v>22.0</v>
      </c>
      <c r="B92" s="97" t="s">
        <v>110</v>
      </c>
      <c r="C92" s="97">
        <v>8.0</v>
      </c>
      <c r="D92" s="97">
        <v>7.0</v>
      </c>
      <c r="E92" s="97">
        <v>1.0</v>
      </c>
      <c r="F92" s="97">
        <v>9.0</v>
      </c>
      <c r="G92" s="97">
        <v>2.0</v>
      </c>
      <c r="H92" s="97">
        <v>3.0</v>
      </c>
      <c r="I92" s="97">
        <v>6.0</v>
      </c>
      <c r="J92" s="97">
        <v>11.0</v>
      </c>
      <c r="K92" s="97">
        <v>3.0</v>
      </c>
      <c r="L92" s="97">
        <v>6.0</v>
      </c>
      <c r="M92" s="97">
        <v>9.0</v>
      </c>
      <c r="N92" s="97">
        <v>3.0</v>
      </c>
      <c r="O92" s="97">
        <v>8.0</v>
      </c>
      <c r="P92" s="97">
        <v>6.0</v>
      </c>
      <c r="Q92" s="97">
        <v>2.0</v>
      </c>
      <c r="R92" s="97">
        <v>7.0</v>
      </c>
      <c r="S92" s="98"/>
      <c r="T92" s="97">
        <v>8.0</v>
      </c>
      <c r="U92" s="108">
        <f t="shared" ref="U92:W92" si="92">(C92+F92+I92+L92+O92+R92)</f>
        <v>44</v>
      </c>
      <c r="V92" s="101">
        <f t="shared" si="92"/>
        <v>35</v>
      </c>
      <c r="W92" s="101">
        <f t="shared" si="92"/>
        <v>20</v>
      </c>
      <c r="X92" s="23">
        <f t="shared" si="69"/>
        <v>77.19298246</v>
      </c>
      <c r="Y92" s="23">
        <f t="shared" si="70"/>
        <v>92.10526316</v>
      </c>
      <c r="Z92" s="23">
        <f t="shared" si="71"/>
        <v>86.95652174</v>
      </c>
    </row>
    <row r="93" ht="14.25" customHeight="1">
      <c r="A93" s="97">
        <v>23.0</v>
      </c>
      <c r="B93" s="97" t="s">
        <v>111</v>
      </c>
      <c r="C93" s="97">
        <v>8.0</v>
      </c>
      <c r="D93" s="97">
        <v>7.0</v>
      </c>
      <c r="E93" s="97">
        <v>1.0</v>
      </c>
      <c r="F93" s="97">
        <v>10.0</v>
      </c>
      <c r="G93" s="97">
        <v>3.0</v>
      </c>
      <c r="H93" s="97">
        <v>3.0</v>
      </c>
      <c r="I93" s="97">
        <v>4.0</v>
      </c>
      <c r="J93" s="97">
        <v>11.0</v>
      </c>
      <c r="K93" s="97">
        <v>3.0</v>
      </c>
      <c r="L93" s="97">
        <v>5.0</v>
      </c>
      <c r="M93" s="97">
        <v>9.0</v>
      </c>
      <c r="N93" s="97">
        <v>3.0</v>
      </c>
      <c r="O93" s="97">
        <v>8.0</v>
      </c>
      <c r="P93" s="97">
        <v>6.0</v>
      </c>
      <c r="Q93" s="97">
        <v>2.0</v>
      </c>
      <c r="R93" s="97">
        <v>7.0</v>
      </c>
      <c r="S93" s="98"/>
      <c r="T93" s="97">
        <v>6.0</v>
      </c>
      <c r="U93" s="108">
        <f t="shared" ref="U93:W93" si="93">(C93+F93+I93+L93+O93+R93)</f>
        <v>42</v>
      </c>
      <c r="V93" s="101">
        <f t="shared" si="93"/>
        <v>36</v>
      </c>
      <c r="W93" s="101">
        <f t="shared" si="93"/>
        <v>18</v>
      </c>
      <c r="X93" s="23">
        <f t="shared" si="69"/>
        <v>73.68421053</v>
      </c>
      <c r="Y93" s="23">
        <f t="shared" si="70"/>
        <v>94.73684211</v>
      </c>
      <c r="Z93" s="23">
        <f t="shared" si="71"/>
        <v>78.26086957</v>
      </c>
    </row>
    <row r="94" ht="14.25" customHeight="1">
      <c r="A94" s="97">
        <v>24.0</v>
      </c>
      <c r="B94" s="97" t="s">
        <v>112</v>
      </c>
      <c r="C94" s="97">
        <v>10.0</v>
      </c>
      <c r="D94" s="97">
        <v>7.0</v>
      </c>
      <c r="E94" s="97">
        <v>1.0</v>
      </c>
      <c r="F94" s="97">
        <v>11.0</v>
      </c>
      <c r="G94" s="97">
        <v>4.0</v>
      </c>
      <c r="H94" s="97">
        <v>3.0</v>
      </c>
      <c r="I94" s="97">
        <v>6.0</v>
      </c>
      <c r="J94" s="97">
        <v>11.0</v>
      </c>
      <c r="K94" s="97">
        <v>3.0</v>
      </c>
      <c r="L94" s="97">
        <v>6.0</v>
      </c>
      <c r="M94" s="97">
        <v>9.0</v>
      </c>
      <c r="N94" s="97">
        <v>4.0</v>
      </c>
      <c r="O94" s="97">
        <v>8.0</v>
      </c>
      <c r="P94" s="97">
        <v>6.0</v>
      </c>
      <c r="Q94" s="97">
        <v>2.0</v>
      </c>
      <c r="R94" s="97">
        <v>8.0</v>
      </c>
      <c r="S94" s="98"/>
      <c r="T94" s="97">
        <v>8.0</v>
      </c>
      <c r="U94" s="108">
        <f t="shared" ref="U94:W94" si="94">(C94+F94+I94+L94+O94+R94)</f>
        <v>49</v>
      </c>
      <c r="V94" s="101">
        <f t="shared" si="94"/>
        <v>37</v>
      </c>
      <c r="W94" s="101">
        <f t="shared" si="94"/>
        <v>21</v>
      </c>
      <c r="X94" s="23">
        <f t="shared" si="69"/>
        <v>85.96491228</v>
      </c>
      <c r="Y94" s="23">
        <f t="shared" si="70"/>
        <v>97.36842105</v>
      </c>
      <c r="Z94" s="23">
        <f t="shared" si="71"/>
        <v>91.30434783</v>
      </c>
    </row>
    <row r="95" ht="14.25" customHeight="1">
      <c r="A95" s="97">
        <v>25.0</v>
      </c>
      <c r="B95" s="97" t="s">
        <v>113</v>
      </c>
      <c r="C95" s="97">
        <v>8.0</v>
      </c>
      <c r="D95" s="97">
        <v>6.0</v>
      </c>
      <c r="E95" s="97">
        <v>1.0</v>
      </c>
      <c r="F95" s="97">
        <v>10.0</v>
      </c>
      <c r="G95" s="97">
        <v>3.0</v>
      </c>
      <c r="H95" s="97">
        <v>3.0</v>
      </c>
      <c r="I95" s="97">
        <v>6.0</v>
      </c>
      <c r="J95" s="97">
        <v>9.0</v>
      </c>
      <c r="K95" s="97">
        <v>3.0</v>
      </c>
      <c r="L95" s="97">
        <v>6.0</v>
      </c>
      <c r="M95" s="97">
        <v>9.0</v>
      </c>
      <c r="N95" s="97">
        <v>4.0</v>
      </c>
      <c r="O95" s="97">
        <v>8.0</v>
      </c>
      <c r="P95" s="97">
        <v>6.0</v>
      </c>
      <c r="Q95" s="97">
        <v>2.0</v>
      </c>
      <c r="R95" s="97">
        <v>7.0</v>
      </c>
      <c r="S95" s="98"/>
      <c r="T95" s="97">
        <v>6.0</v>
      </c>
      <c r="U95" s="108">
        <f t="shared" ref="U95:W95" si="95">(C95+F95+I95+L95+O95+R95)</f>
        <v>45</v>
      </c>
      <c r="V95" s="101">
        <f t="shared" si="95"/>
        <v>33</v>
      </c>
      <c r="W95" s="101">
        <f t="shared" si="95"/>
        <v>19</v>
      </c>
      <c r="X95" s="23">
        <f t="shared" si="69"/>
        <v>78.94736842</v>
      </c>
      <c r="Y95" s="23">
        <f t="shared" si="70"/>
        <v>86.84210526</v>
      </c>
      <c r="Z95" s="23">
        <f t="shared" si="71"/>
        <v>82.60869565</v>
      </c>
    </row>
    <row r="96" ht="14.25" customHeight="1">
      <c r="A96" s="97">
        <v>26.0</v>
      </c>
      <c r="B96" s="97" t="s">
        <v>114</v>
      </c>
      <c r="C96" s="97">
        <v>10.0</v>
      </c>
      <c r="D96" s="97">
        <v>6.0</v>
      </c>
      <c r="E96" s="97">
        <v>1.0</v>
      </c>
      <c r="F96" s="97">
        <v>10.0</v>
      </c>
      <c r="G96" s="97">
        <v>4.0</v>
      </c>
      <c r="H96" s="97">
        <v>3.0</v>
      </c>
      <c r="I96" s="97">
        <v>7.0</v>
      </c>
      <c r="J96" s="97">
        <v>8.0</v>
      </c>
      <c r="K96" s="97">
        <v>3.0</v>
      </c>
      <c r="L96" s="97">
        <v>6.0</v>
      </c>
      <c r="M96" s="97">
        <v>9.0</v>
      </c>
      <c r="N96" s="97">
        <v>4.0</v>
      </c>
      <c r="O96" s="97">
        <v>8.0</v>
      </c>
      <c r="P96" s="97">
        <v>6.0</v>
      </c>
      <c r="Q96" s="97">
        <v>2.0</v>
      </c>
      <c r="R96" s="97">
        <v>7.0</v>
      </c>
      <c r="S96" s="98"/>
      <c r="T96" s="97">
        <v>8.0</v>
      </c>
      <c r="U96" s="108">
        <f t="shared" ref="U96:W96" si="96">(C96+F96+I96+L96+O96+R96)</f>
        <v>48</v>
      </c>
      <c r="V96" s="101">
        <f t="shared" si="96"/>
        <v>33</v>
      </c>
      <c r="W96" s="101">
        <f t="shared" si="96"/>
        <v>21</v>
      </c>
      <c r="X96" s="23">
        <f t="shared" si="69"/>
        <v>84.21052632</v>
      </c>
      <c r="Y96" s="23">
        <f t="shared" si="70"/>
        <v>86.84210526</v>
      </c>
      <c r="Z96" s="23">
        <f t="shared" si="71"/>
        <v>91.30434783</v>
      </c>
    </row>
    <row r="97" ht="14.25" customHeight="1">
      <c r="A97" s="97">
        <v>27.0</v>
      </c>
      <c r="B97" s="97" t="s">
        <v>115</v>
      </c>
      <c r="C97" s="97">
        <v>12.0</v>
      </c>
      <c r="D97" s="97">
        <v>8.0</v>
      </c>
      <c r="E97" s="97">
        <v>1.0</v>
      </c>
      <c r="F97" s="97">
        <v>11.0</v>
      </c>
      <c r="G97" s="97">
        <v>4.0</v>
      </c>
      <c r="H97" s="97">
        <v>3.0</v>
      </c>
      <c r="I97" s="97">
        <v>6.0</v>
      </c>
      <c r="J97" s="97">
        <v>11.0</v>
      </c>
      <c r="K97" s="97">
        <v>3.0</v>
      </c>
      <c r="L97" s="97">
        <v>7.0</v>
      </c>
      <c r="M97" s="97">
        <v>9.0</v>
      </c>
      <c r="N97" s="97">
        <v>3.0</v>
      </c>
      <c r="O97" s="97">
        <v>8.0</v>
      </c>
      <c r="P97" s="97">
        <v>5.0</v>
      </c>
      <c r="Q97" s="97">
        <v>2.0</v>
      </c>
      <c r="R97" s="97">
        <v>8.0</v>
      </c>
      <c r="S97" s="98"/>
      <c r="T97" s="97">
        <v>8.0</v>
      </c>
      <c r="U97" s="108">
        <f t="shared" ref="U97:W97" si="97">(C97+F97+I97+L97+O97+R97)</f>
        <v>52</v>
      </c>
      <c r="V97" s="101">
        <f t="shared" si="97"/>
        <v>37</v>
      </c>
      <c r="W97" s="101">
        <f t="shared" si="97"/>
        <v>20</v>
      </c>
      <c r="X97" s="23">
        <f t="shared" si="69"/>
        <v>91.22807018</v>
      </c>
      <c r="Y97" s="23">
        <f t="shared" si="70"/>
        <v>97.36842105</v>
      </c>
      <c r="Z97" s="23">
        <f t="shared" si="71"/>
        <v>86.95652174</v>
      </c>
    </row>
    <row r="98" ht="14.25" customHeight="1">
      <c r="A98" s="97">
        <v>28.0</v>
      </c>
      <c r="B98" s="97" t="s">
        <v>116</v>
      </c>
      <c r="C98" s="97">
        <v>9.0</v>
      </c>
      <c r="D98" s="97">
        <v>8.0</v>
      </c>
      <c r="E98" s="97">
        <v>1.0</v>
      </c>
      <c r="F98" s="97">
        <v>10.0</v>
      </c>
      <c r="G98" s="97">
        <v>4.0</v>
      </c>
      <c r="H98" s="97">
        <v>3.0</v>
      </c>
      <c r="I98" s="97">
        <v>6.0</v>
      </c>
      <c r="J98" s="97">
        <v>11.0</v>
      </c>
      <c r="K98" s="97">
        <v>3.0</v>
      </c>
      <c r="L98" s="97">
        <v>6.0</v>
      </c>
      <c r="M98" s="97">
        <v>9.0</v>
      </c>
      <c r="N98" s="97">
        <v>4.0</v>
      </c>
      <c r="O98" s="97">
        <v>8.0</v>
      </c>
      <c r="P98" s="97">
        <v>5.0</v>
      </c>
      <c r="Q98" s="97">
        <v>2.0</v>
      </c>
      <c r="R98" s="97">
        <v>7.0</v>
      </c>
      <c r="S98" s="98"/>
      <c r="T98" s="97">
        <v>8.0</v>
      </c>
      <c r="U98" s="108">
        <f t="shared" ref="U98:W98" si="98">(C98+F98+I98+L98+O98+R98)</f>
        <v>46</v>
      </c>
      <c r="V98" s="101">
        <f t="shared" si="98"/>
        <v>37</v>
      </c>
      <c r="W98" s="101">
        <f t="shared" si="98"/>
        <v>21</v>
      </c>
      <c r="X98" s="23">
        <f t="shared" si="69"/>
        <v>80.70175439</v>
      </c>
      <c r="Y98" s="23">
        <f t="shared" si="70"/>
        <v>97.36842105</v>
      </c>
      <c r="Z98" s="23">
        <f t="shared" si="71"/>
        <v>91.30434783</v>
      </c>
    </row>
    <row r="99" ht="14.25" customHeight="1">
      <c r="A99" s="98"/>
      <c r="B99" s="98"/>
      <c r="C99" s="98"/>
      <c r="D99" s="98"/>
      <c r="E99" s="98"/>
      <c r="F99" s="98"/>
      <c r="G99" s="98"/>
      <c r="H99" s="98"/>
      <c r="I99" s="98"/>
      <c r="J99" s="97"/>
      <c r="K99" s="98"/>
      <c r="L99" s="98"/>
      <c r="M99" s="98"/>
      <c r="N99" s="98"/>
      <c r="O99" s="98"/>
      <c r="P99" s="97"/>
      <c r="Q99" s="98"/>
      <c r="R99" s="98"/>
      <c r="S99" s="98"/>
      <c r="T99" s="98"/>
      <c r="U99" s="98"/>
      <c r="V99" s="106"/>
      <c r="W99" s="98"/>
      <c r="X99" s="98"/>
      <c r="Y99" s="98"/>
      <c r="Z99" s="98"/>
    </row>
    <row r="100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</row>
    <row r="101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</row>
    <row r="107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</row>
    <row r="108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</row>
    <row r="109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</row>
    <row r="110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</row>
    <row r="111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</row>
    <row r="112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</row>
    <row r="113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</row>
    <row r="114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</row>
    <row r="115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</row>
    <row r="11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</row>
    <row r="117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</row>
    <row r="118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</row>
    <row r="119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</row>
    <row r="120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</row>
    <row r="121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</row>
    <row r="122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</row>
    <row r="123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</row>
    <row r="124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</row>
    <row r="125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</row>
    <row r="1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</row>
    <row r="127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</row>
    <row r="128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</row>
    <row r="129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</row>
    <row r="130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</row>
    <row r="131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</row>
    <row r="132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</row>
    <row r="133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</row>
    <row r="134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</row>
    <row r="135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</row>
    <row r="13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</row>
    <row r="137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</row>
    <row r="138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</row>
    <row r="139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</row>
    <row r="140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</row>
    <row r="141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</row>
    <row r="142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</row>
    <row r="143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</row>
    <row r="144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</row>
    <row r="145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</row>
    <row r="14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</row>
    <row r="147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</row>
    <row r="148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</row>
    <row r="149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</row>
    <row r="150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</row>
    <row r="151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</row>
    <row r="152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</row>
    <row r="153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</row>
    <row r="154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</row>
    <row r="155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</row>
    <row r="15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</row>
    <row r="157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</row>
    <row r="158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</row>
    <row r="159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</row>
    <row r="160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</row>
    <row r="161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</row>
    <row r="162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</row>
    <row r="163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</row>
    <row r="164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</row>
    <row r="165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</row>
    <row r="16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</row>
    <row r="167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</row>
    <row r="168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</row>
    <row r="169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</row>
    <row r="170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</row>
    <row r="171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</row>
    <row r="172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</row>
    <row r="173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</row>
    <row r="174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</row>
    <row r="175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</row>
    <row r="17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</row>
    <row r="177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</row>
    <row r="178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</row>
    <row r="179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</row>
    <row r="180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</row>
    <row r="181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</row>
    <row r="182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</row>
    <row r="183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</row>
    <row r="184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</row>
    <row r="185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</row>
    <row r="18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</row>
    <row r="187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</row>
    <row r="188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</row>
    <row r="189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</row>
    <row r="190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</row>
    <row r="191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</row>
    <row r="192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</row>
    <row r="193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</row>
    <row r="194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</row>
    <row r="195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</row>
    <row r="19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</row>
    <row r="197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</row>
    <row r="198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</row>
    <row r="199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</row>
    <row r="200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</row>
    <row r="201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</row>
    <row r="202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</row>
    <row r="203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</row>
    <row r="204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</row>
    <row r="205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</row>
    <row r="20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</row>
    <row r="207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</row>
    <row r="208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</row>
    <row r="209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</row>
    <row r="210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</row>
    <row r="211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</row>
    <row r="212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</row>
    <row r="213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</row>
    <row r="214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</row>
    <row r="215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</row>
    <row r="21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</row>
    <row r="217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</row>
    <row r="218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</row>
    <row r="219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</row>
    <row r="220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</row>
    <row r="221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</row>
    <row r="222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</row>
    <row r="223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</row>
    <row r="224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</row>
    <row r="225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</row>
    <row r="2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</row>
    <row r="227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</row>
    <row r="228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</row>
    <row r="229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</row>
    <row r="230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</row>
    <row r="231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</row>
    <row r="232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</row>
    <row r="233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</row>
    <row r="234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</row>
    <row r="235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</row>
    <row r="23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</row>
    <row r="237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</row>
    <row r="238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</row>
    <row r="239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</row>
    <row r="240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</row>
    <row r="241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</row>
    <row r="242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</row>
    <row r="243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</row>
    <row r="244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</row>
    <row r="245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</row>
    <row r="24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</row>
    <row r="247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</row>
    <row r="248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</row>
    <row r="249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</row>
    <row r="250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</row>
    <row r="251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</row>
    <row r="252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</row>
    <row r="253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</row>
    <row r="254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</row>
    <row r="255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</row>
    <row r="25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</row>
    <row r="257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</row>
    <row r="258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</row>
    <row r="259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</row>
    <row r="260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</row>
    <row r="261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</row>
    <row r="262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</row>
    <row r="263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</row>
    <row r="264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</row>
    <row r="265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</row>
    <row r="26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</row>
    <row r="267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</row>
    <row r="268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</row>
    <row r="269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</row>
    <row r="270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</row>
    <row r="271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</row>
    <row r="272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</row>
    <row r="273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</row>
    <row r="274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</row>
    <row r="275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</row>
    <row r="27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</row>
    <row r="277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</row>
    <row r="278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</row>
    <row r="279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</row>
    <row r="280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</row>
    <row r="281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</row>
    <row r="282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</row>
    <row r="283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</row>
    <row r="284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</row>
    <row r="285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</row>
    <row r="28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</row>
    <row r="287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</row>
    <row r="288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</row>
    <row r="289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</row>
    <row r="290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</row>
    <row r="291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</row>
    <row r="292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</row>
    <row r="293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</row>
    <row r="294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</row>
    <row r="295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</row>
    <row r="29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</row>
    <row r="297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</row>
    <row r="298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</row>
    <row r="299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</row>
    <row r="300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</row>
    <row r="301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</row>
    <row r="302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</row>
    <row r="303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</row>
    <row r="304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</row>
    <row r="305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</row>
    <row r="30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</row>
    <row r="307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</row>
    <row r="308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</row>
    <row r="309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</row>
    <row r="310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</row>
    <row r="311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</row>
    <row r="312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</row>
    <row r="313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</row>
    <row r="314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</row>
    <row r="315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</row>
    <row r="31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</row>
    <row r="317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</row>
    <row r="318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</row>
    <row r="319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</row>
    <row r="320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</row>
    <row r="321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</row>
    <row r="322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</row>
    <row r="323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</row>
    <row r="324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</row>
    <row r="325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</row>
    <row r="3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</row>
    <row r="327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</row>
    <row r="328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</row>
    <row r="329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</row>
    <row r="330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</row>
    <row r="331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</row>
    <row r="332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</row>
    <row r="333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</row>
    <row r="334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</row>
    <row r="335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</row>
    <row r="33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</row>
    <row r="337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</row>
    <row r="338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</row>
    <row r="339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</row>
    <row r="340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</row>
    <row r="341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</row>
    <row r="342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</row>
    <row r="343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</row>
    <row r="344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</row>
    <row r="345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</row>
    <row r="34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</row>
    <row r="347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</row>
    <row r="348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</row>
    <row r="349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</row>
    <row r="350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</row>
    <row r="351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</row>
    <row r="352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</row>
    <row r="353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</row>
    <row r="354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</row>
    <row r="355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</row>
    <row r="35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</row>
    <row r="357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</row>
    <row r="358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</row>
    <row r="359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</row>
    <row r="360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</row>
    <row r="361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</row>
    <row r="362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</row>
    <row r="363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</row>
    <row r="364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</row>
    <row r="365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</row>
    <row r="36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</row>
    <row r="367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</row>
    <row r="368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</row>
    <row r="369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</row>
    <row r="370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</row>
    <row r="371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</row>
    <row r="372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</row>
    <row r="373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</row>
    <row r="374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</row>
    <row r="375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</row>
    <row r="37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</row>
    <row r="377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</row>
    <row r="378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</row>
    <row r="379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</row>
    <row r="380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</row>
    <row r="381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</row>
    <row r="382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</row>
    <row r="383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</row>
    <row r="384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</row>
    <row r="385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</row>
    <row r="38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</row>
    <row r="387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</row>
    <row r="388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</row>
    <row r="389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</row>
    <row r="390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</row>
    <row r="391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</row>
    <row r="392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</row>
    <row r="393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</row>
    <row r="394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</row>
    <row r="395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</row>
    <row r="39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</row>
    <row r="397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</row>
    <row r="398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</row>
    <row r="399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</row>
    <row r="400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</row>
    <row r="401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</row>
    <row r="402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</row>
    <row r="403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</row>
    <row r="404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</row>
    <row r="405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</row>
    <row r="40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</row>
    <row r="407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</row>
    <row r="408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</row>
    <row r="409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</row>
    <row r="410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</row>
    <row r="411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</row>
    <row r="412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</row>
    <row r="413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</row>
    <row r="414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</row>
    <row r="415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</row>
    <row r="41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</row>
    <row r="417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</row>
    <row r="418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</row>
    <row r="419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</row>
    <row r="420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</row>
    <row r="421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</row>
    <row r="422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</row>
    <row r="423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</row>
    <row r="424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</row>
    <row r="425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</row>
    <row r="4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</row>
    <row r="427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</row>
    <row r="428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</row>
    <row r="429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</row>
    <row r="430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</row>
    <row r="431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</row>
    <row r="432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</row>
    <row r="433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</row>
    <row r="434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</row>
    <row r="435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</row>
    <row r="43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</row>
    <row r="437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</row>
    <row r="438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</row>
    <row r="439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</row>
    <row r="440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</row>
    <row r="441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</row>
    <row r="442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</row>
    <row r="443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</row>
    <row r="444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</row>
    <row r="445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</row>
    <row r="44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</row>
    <row r="447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</row>
    <row r="448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</row>
    <row r="449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</row>
    <row r="450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</row>
    <row r="451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</row>
    <row r="452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</row>
    <row r="453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</row>
    <row r="454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</row>
    <row r="455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</row>
    <row r="45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</row>
    <row r="457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</row>
    <row r="458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</row>
    <row r="459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</row>
    <row r="460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</row>
    <row r="461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</row>
    <row r="462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</row>
    <row r="463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</row>
    <row r="464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</row>
    <row r="465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</row>
    <row r="46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</row>
    <row r="467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</row>
    <row r="468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</row>
    <row r="469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</row>
    <row r="470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</row>
    <row r="471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</row>
    <row r="472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</row>
    <row r="473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</row>
    <row r="474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</row>
    <row r="475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</row>
    <row r="47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</row>
    <row r="477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</row>
    <row r="478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</row>
    <row r="479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</row>
    <row r="480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</row>
    <row r="481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</row>
    <row r="482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</row>
    <row r="483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</row>
    <row r="484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</row>
    <row r="485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</row>
    <row r="48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</row>
    <row r="487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</row>
    <row r="488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</row>
    <row r="489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</row>
    <row r="490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</row>
    <row r="491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</row>
    <row r="492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</row>
    <row r="493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</row>
    <row r="494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</row>
    <row r="495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</row>
    <row r="49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</row>
    <row r="497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</row>
    <row r="498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</row>
    <row r="499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</row>
    <row r="500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</row>
    <row r="501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</row>
    <row r="502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</row>
    <row r="503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</row>
    <row r="504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</row>
    <row r="505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</row>
    <row r="50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</row>
    <row r="507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</row>
    <row r="508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</row>
    <row r="509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</row>
    <row r="510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</row>
    <row r="511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</row>
    <row r="512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</row>
    <row r="513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</row>
    <row r="514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</row>
    <row r="515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</row>
    <row r="51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</row>
    <row r="517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</row>
    <row r="518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</row>
    <row r="519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</row>
    <row r="520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</row>
    <row r="521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</row>
    <row r="522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</row>
    <row r="523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</row>
    <row r="524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</row>
    <row r="525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</row>
    <row r="5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</row>
    <row r="527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</row>
    <row r="528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</row>
    <row r="529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</row>
    <row r="530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</row>
    <row r="531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</row>
    <row r="532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</row>
    <row r="533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</row>
    <row r="534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</row>
    <row r="535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</row>
    <row r="53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</row>
    <row r="537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</row>
    <row r="538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</row>
    <row r="539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</row>
    <row r="540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</row>
    <row r="541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</row>
    <row r="542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</row>
    <row r="543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</row>
    <row r="544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</row>
    <row r="545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</row>
    <row r="54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</row>
    <row r="547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</row>
    <row r="548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</row>
    <row r="549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</row>
    <row r="550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</row>
    <row r="551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</row>
    <row r="552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</row>
    <row r="553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</row>
    <row r="554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</row>
    <row r="555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</row>
    <row r="55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</row>
    <row r="557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</row>
    <row r="558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</row>
    <row r="559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</row>
    <row r="560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</row>
    <row r="561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</row>
    <row r="562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</row>
    <row r="563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</row>
    <row r="564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</row>
    <row r="565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</row>
    <row r="56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</row>
    <row r="567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</row>
    <row r="568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</row>
    <row r="569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</row>
    <row r="570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</row>
    <row r="571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</row>
    <row r="572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</row>
    <row r="573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</row>
    <row r="574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</row>
    <row r="575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</row>
    <row r="57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</row>
    <row r="577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</row>
    <row r="578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</row>
    <row r="579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</row>
    <row r="580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</row>
    <row r="581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</row>
    <row r="582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</row>
    <row r="583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</row>
    <row r="584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</row>
    <row r="585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</row>
    <row r="58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</row>
    <row r="587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</row>
    <row r="588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</row>
    <row r="589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</row>
    <row r="590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</row>
    <row r="591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</row>
    <row r="592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</row>
    <row r="593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</row>
    <row r="594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</row>
    <row r="595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</row>
    <row r="59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</row>
    <row r="597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</row>
    <row r="598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</row>
    <row r="599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</row>
    <row r="600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</row>
    <row r="601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</row>
    <row r="602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</row>
    <row r="603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</row>
    <row r="604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</row>
    <row r="605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</row>
    <row r="60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</row>
    <row r="607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</row>
    <row r="608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</row>
    <row r="609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</row>
    <row r="610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</row>
    <row r="611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</row>
    <row r="612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</row>
    <row r="613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</row>
    <row r="614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</row>
    <row r="615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</row>
    <row r="61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</row>
    <row r="617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</row>
    <row r="618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</row>
    <row r="619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</row>
    <row r="620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</row>
    <row r="621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</row>
    <row r="622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</row>
    <row r="623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</row>
    <row r="624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</row>
    <row r="625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</row>
    <row r="6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</row>
    <row r="627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</row>
    <row r="628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</row>
    <row r="629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</row>
    <row r="630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</row>
    <row r="631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</row>
    <row r="632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</row>
    <row r="633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</row>
    <row r="634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</row>
    <row r="635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</row>
    <row r="63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</row>
    <row r="637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</row>
    <row r="638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</row>
    <row r="639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</row>
    <row r="640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</row>
    <row r="641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</row>
    <row r="642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</row>
    <row r="643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</row>
    <row r="644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</row>
    <row r="645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</row>
    <row r="64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</row>
    <row r="647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</row>
    <row r="648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</row>
    <row r="649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</row>
    <row r="650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</row>
    <row r="651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</row>
    <row r="652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</row>
    <row r="653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</row>
    <row r="654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</row>
    <row r="655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</row>
    <row r="65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</row>
    <row r="657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</row>
    <row r="658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</row>
    <row r="659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</row>
    <row r="660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</row>
    <row r="661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</row>
    <row r="662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</row>
    <row r="663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</row>
    <row r="664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</row>
    <row r="665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</row>
    <row r="66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</row>
    <row r="667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</row>
    <row r="668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</row>
    <row r="669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</row>
    <row r="670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</row>
    <row r="671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</row>
    <row r="672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</row>
    <row r="673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</row>
    <row r="674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</row>
    <row r="675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</row>
    <row r="67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</row>
    <row r="677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</row>
    <row r="678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</row>
    <row r="679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</row>
    <row r="680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</row>
    <row r="681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</row>
    <row r="682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</row>
    <row r="683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</row>
    <row r="684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</row>
    <row r="685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</row>
    <row r="68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</row>
    <row r="687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</row>
    <row r="688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</row>
    <row r="689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</row>
    <row r="690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</row>
    <row r="691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</row>
    <row r="692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</row>
    <row r="693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</row>
    <row r="694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</row>
    <row r="695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</row>
    <row r="69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</row>
    <row r="697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</row>
    <row r="698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</row>
    <row r="699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</row>
    <row r="700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</row>
    <row r="701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</row>
    <row r="702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</row>
    <row r="703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</row>
    <row r="704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</row>
    <row r="705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</row>
    <row r="70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</row>
    <row r="707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</row>
    <row r="708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</row>
    <row r="709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</row>
    <row r="710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</row>
    <row r="711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</row>
    <row r="712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</row>
    <row r="713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</row>
    <row r="714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</row>
    <row r="715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</row>
    <row r="71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</row>
    <row r="717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</row>
    <row r="718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</row>
    <row r="719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</row>
    <row r="720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</row>
    <row r="721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</row>
    <row r="722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</row>
    <row r="723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</row>
    <row r="724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</row>
    <row r="725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</row>
    <row r="7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</row>
    <row r="727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</row>
    <row r="728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</row>
    <row r="729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</row>
    <row r="730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</row>
    <row r="731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</row>
    <row r="732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</row>
    <row r="733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</row>
    <row r="734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</row>
    <row r="735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</row>
    <row r="73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</row>
    <row r="737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</row>
    <row r="738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</row>
    <row r="739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</row>
    <row r="740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</row>
    <row r="741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</row>
    <row r="742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</row>
    <row r="743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</row>
    <row r="744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</row>
    <row r="745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</row>
    <row r="74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</row>
    <row r="747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</row>
    <row r="748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</row>
    <row r="749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</row>
    <row r="750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</row>
    <row r="751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</row>
    <row r="752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</row>
    <row r="753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</row>
    <row r="754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</row>
    <row r="755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</row>
    <row r="75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</row>
    <row r="757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</row>
    <row r="758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</row>
    <row r="759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</row>
    <row r="760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</row>
    <row r="761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</row>
    <row r="762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</row>
    <row r="763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</row>
    <row r="764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</row>
    <row r="765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</row>
    <row r="76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</row>
    <row r="767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</row>
    <row r="768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</row>
    <row r="769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</row>
    <row r="770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</row>
    <row r="771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</row>
    <row r="772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</row>
    <row r="773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</row>
    <row r="774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</row>
    <row r="775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</row>
    <row r="77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</row>
    <row r="777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</row>
    <row r="778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</row>
    <row r="779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</row>
    <row r="780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</row>
    <row r="781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</row>
    <row r="782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</row>
    <row r="783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</row>
    <row r="784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</row>
    <row r="785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</row>
    <row r="78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</row>
    <row r="787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</row>
    <row r="788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</row>
    <row r="789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</row>
    <row r="790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</row>
    <row r="791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</row>
    <row r="792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</row>
    <row r="793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</row>
    <row r="794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</row>
    <row r="795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</row>
    <row r="79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</row>
    <row r="797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</row>
    <row r="798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</row>
    <row r="799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</row>
    <row r="800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</row>
    <row r="801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</row>
    <row r="802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</row>
    <row r="803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</row>
    <row r="804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</row>
    <row r="805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</row>
    <row r="80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</row>
    <row r="807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</row>
    <row r="808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</row>
    <row r="809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</row>
    <row r="810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</row>
    <row r="811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</row>
    <row r="812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</row>
    <row r="813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</row>
    <row r="814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</row>
    <row r="815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</row>
    <row r="81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</row>
    <row r="817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</row>
    <row r="818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</row>
    <row r="819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</row>
    <row r="820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</row>
    <row r="821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</row>
    <row r="822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</row>
    <row r="823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</row>
    <row r="824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</row>
    <row r="825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</row>
    <row r="8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</row>
    <row r="827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</row>
    <row r="828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</row>
    <row r="829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</row>
    <row r="830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</row>
    <row r="831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</row>
    <row r="832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</row>
    <row r="833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</row>
    <row r="834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</row>
    <row r="835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</row>
    <row r="83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</row>
    <row r="837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</row>
    <row r="838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</row>
    <row r="839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</row>
    <row r="840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</row>
    <row r="841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</row>
    <row r="842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</row>
    <row r="843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</row>
    <row r="844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</row>
    <row r="845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</row>
    <row r="84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</row>
    <row r="847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</row>
    <row r="848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</row>
    <row r="849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</row>
    <row r="850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</row>
    <row r="851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</row>
    <row r="852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</row>
    <row r="853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</row>
    <row r="854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</row>
    <row r="855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</row>
    <row r="85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</row>
    <row r="857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</row>
    <row r="858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</row>
    <row r="859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</row>
    <row r="860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</row>
    <row r="861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</row>
    <row r="862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</row>
    <row r="863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</row>
    <row r="864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</row>
    <row r="865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</row>
    <row r="86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</row>
    <row r="867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</row>
    <row r="868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</row>
    <row r="869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</row>
    <row r="870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</row>
    <row r="871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</row>
    <row r="872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</row>
    <row r="873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</row>
    <row r="874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</row>
    <row r="875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</row>
    <row r="87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</row>
    <row r="877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</row>
    <row r="878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</row>
    <row r="879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</row>
    <row r="880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</row>
    <row r="881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</row>
    <row r="882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</row>
    <row r="883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</row>
    <row r="884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</row>
    <row r="885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</row>
    <row r="88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</row>
    <row r="887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</row>
    <row r="888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</row>
    <row r="889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</row>
    <row r="890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</row>
    <row r="891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</row>
    <row r="892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</row>
    <row r="893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</row>
    <row r="894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</row>
    <row r="895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</row>
    <row r="89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</row>
    <row r="897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</row>
    <row r="898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</row>
    <row r="899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</row>
    <row r="900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</row>
    <row r="901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</row>
    <row r="902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</row>
    <row r="903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</row>
    <row r="904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</row>
    <row r="905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</row>
    <row r="90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</row>
    <row r="907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</row>
    <row r="908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</row>
    <row r="909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</row>
    <row r="910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</row>
    <row r="911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</row>
    <row r="912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</row>
    <row r="913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</row>
    <row r="914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</row>
    <row r="915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</row>
    <row r="91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</row>
    <row r="917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</row>
    <row r="918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</row>
    <row r="919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</row>
    <row r="920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</row>
    <row r="921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</row>
    <row r="922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</row>
    <row r="923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</row>
    <row r="924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</row>
    <row r="925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</row>
    <row r="9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</row>
    <row r="927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</row>
    <row r="928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</row>
    <row r="929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</row>
    <row r="930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</row>
    <row r="931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</row>
    <row r="932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</row>
    <row r="933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</row>
    <row r="934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</row>
    <row r="935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</row>
    <row r="93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</row>
    <row r="937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</row>
    <row r="938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</row>
    <row r="939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</row>
    <row r="940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</row>
    <row r="941" ht="14.25" customHeight="1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</row>
    <row r="942" ht="14.25" customHeight="1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  <c r="Y942" s="59"/>
      <c r="Z942" s="59"/>
    </row>
    <row r="943" ht="14.25" customHeight="1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</row>
    <row r="944" ht="14.25" customHeight="1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  <c r="Y944" s="59"/>
      <c r="Z944" s="59"/>
    </row>
    <row r="945" ht="14.25" customHeight="1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</row>
    <row r="946" ht="14.25" customHeight="1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</row>
    <row r="947" ht="14.25" customHeight="1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  <c r="Y947" s="59"/>
      <c r="Z947" s="59"/>
    </row>
    <row r="948" ht="14.25" customHeight="1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  <c r="Y948" s="59"/>
      <c r="Z948" s="59"/>
    </row>
    <row r="949" ht="14.25" customHeight="1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  <c r="Y949" s="59"/>
      <c r="Z949" s="59"/>
    </row>
    <row r="950" ht="14.25" customHeight="1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  <c r="Y950" s="59"/>
      <c r="Z950" s="59"/>
    </row>
    <row r="951" ht="14.25" customHeight="1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</row>
    <row r="952" ht="14.25" customHeight="1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59"/>
      <c r="V952" s="59"/>
      <c r="W952" s="59"/>
      <c r="X952" s="59"/>
      <c r="Y952" s="59"/>
      <c r="Z952" s="59"/>
    </row>
    <row r="953" ht="14.25" customHeight="1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59"/>
      <c r="V953" s="59"/>
      <c r="W953" s="59"/>
      <c r="X953" s="59"/>
      <c r="Y953" s="59"/>
      <c r="Z953" s="59"/>
    </row>
    <row r="954" ht="14.25" customHeight="1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59"/>
      <c r="V954" s="59"/>
      <c r="W954" s="59"/>
      <c r="X954" s="59"/>
      <c r="Y954" s="59"/>
      <c r="Z954" s="59"/>
    </row>
    <row r="955" ht="14.25" customHeight="1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59"/>
      <c r="V955" s="59"/>
      <c r="W955" s="59"/>
      <c r="X955" s="59"/>
      <c r="Y955" s="59"/>
      <c r="Z955" s="59"/>
    </row>
    <row r="956" ht="14.25" customHeight="1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59"/>
      <c r="V956" s="59"/>
      <c r="W956" s="59"/>
      <c r="X956" s="59"/>
      <c r="Y956" s="59"/>
      <c r="Z956" s="59"/>
    </row>
    <row r="957" ht="14.25" customHeight="1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59"/>
      <c r="V957" s="59"/>
      <c r="W957" s="59"/>
      <c r="X957" s="59"/>
      <c r="Y957" s="59"/>
      <c r="Z957" s="59"/>
    </row>
    <row r="958" ht="14.25" customHeight="1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59"/>
    </row>
    <row r="959" ht="14.25" customHeight="1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59"/>
      <c r="V959" s="59"/>
      <c r="W959" s="59"/>
      <c r="X959" s="59"/>
      <c r="Y959" s="59"/>
      <c r="Z959" s="59"/>
    </row>
    <row r="960" ht="14.25" customHeight="1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59"/>
      <c r="V960" s="59"/>
      <c r="W960" s="59"/>
      <c r="X960" s="59"/>
      <c r="Y960" s="59"/>
      <c r="Z960" s="59"/>
    </row>
    <row r="961" ht="14.25" customHeight="1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59"/>
      <c r="V961" s="59"/>
      <c r="W961" s="59"/>
      <c r="X961" s="59"/>
      <c r="Y961" s="59"/>
      <c r="Z961" s="59"/>
    </row>
    <row r="962" ht="14.25" customHeight="1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59"/>
      <c r="V962" s="59"/>
      <c r="W962" s="59"/>
      <c r="X962" s="59"/>
      <c r="Y962" s="59"/>
      <c r="Z962" s="59"/>
    </row>
    <row r="963" ht="14.25" customHeight="1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59"/>
      <c r="V963" s="59"/>
      <c r="W963" s="59"/>
      <c r="X963" s="59"/>
      <c r="Y963" s="59"/>
      <c r="Z963" s="59"/>
    </row>
    <row r="964" ht="14.25" customHeight="1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59"/>
      <c r="V964" s="59"/>
      <c r="W964" s="59"/>
      <c r="X964" s="59"/>
      <c r="Y964" s="59"/>
      <c r="Z964" s="59"/>
    </row>
    <row r="965" ht="14.25" customHeight="1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59"/>
      <c r="V965" s="59"/>
      <c r="W965" s="59"/>
      <c r="X965" s="59"/>
      <c r="Y965" s="59"/>
      <c r="Z965" s="59"/>
    </row>
    <row r="966" ht="14.25" customHeight="1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59"/>
      <c r="V966" s="59"/>
      <c r="W966" s="59"/>
      <c r="X966" s="59"/>
      <c r="Y966" s="59"/>
      <c r="Z966" s="59"/>
    </row>
    <row r="967" ht="14.25" customHeight="1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59"/>
      <c r="V967" s="59"/>
      <c r="W967" s="59"/>
      <c r="X967" s="59"/>
      <c r="Y967" s="59"/>
      <c r="Z967" s="59"/>
    </row>
    <row r="968" ht="14.25" customHeight="1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59"/>
      <c r="V968" s="59"/>
      <c r="W968" s="59"/>
      <c r="X968" s="59"/>
      <c r="Y968" s="59"/>
      <c r="Z968" s="59"/>
    </row>
    <row r="969" ht="14.25" customHeight="1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59"/>
      <c r="V969" s="59"/>
      <c r="W969" s="59"/>
      <c r="X969" s="59"/>
      <c r="Y969" s="59"/>
      <c r="Z969" s="59"/>
    </row>
    <row r="970" ht="14.25" customHeight="1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59"/>
      <c r="V970" s="59"/>
      <c r="W970" s="59"/>
      <c r="X970" s="59"/>
      <c r="Y970" s="59"/>
      <c r="Z970" s="59"/>
    </row>
    <row r="971" ht="14.25" customHeight="1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</row>
    <row r="972" ht="14.25" customHeight="1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59"/>
      <c r="V972" s="59"/>
      <c r="W972" s="59"/>
      <c r="X972" s="59"/>
      <c r="Y972" s="59"/>
      <c r="Z972" s="59"/>
    </row>
    <row r="973" ht="14.25" customHeight="1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59"/>
      <c r="V973" s="59"/>
      <c r="W973" s="59"/>
      <c r="X973" s="59"/>
      <c r="Y973" s="59"/>
      <c r="Z973" s="59"/>
    </row>
    <row r="974" ht="14.25" customHeight="1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59"/>
      <c r="V974" s="59"/>
      <c r="W974" s="59"/>
      <c r="X974" s="59"/>
      <c r="Y974" s="59"/>
      <c r="Z974" s="59"/>
    </row>
    <row r="975" ht="14.25" customHeight="1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59"/>
      <c r="V975" s="59"/>
      <c r="W975" s="59"/>
      <c r="X975" s="59"/>
      <c r="Y975" s="59"/>
      <c r="Z975" s="59"/>
    </row>
    <row r="976" ht="14.25" customHeight="1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59"/>
      <c r="V976" s="59"/>
      <c r="W976" s="59"/>
      <c r="X976" s="59"/>
      <c r="Y976" s="59"/>
      <c r="Z976" s="59"/>
    </row>
    <row r="977" ht="14.25" customHeight="1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59"/>
    </row>
    <row r="978" ht="14.25" customHeight="1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59"/>
      <c r="V978" s="59"/>
      <c r="W978" s="59"/>
      <c r="X978" s="59"/>
      <c r="Y978" s="59"/>
      <c r="Z978" s="59"/>
    </row>
    <row r="979" ht="14.25" customHeight="1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59"/>
      <c r="V979" s="59"/>
      <c r="W979" s="59"/>
      <c r="X979" s="59"/>
      <c r="Y979" s="59"/>
      <c r="Z979" s="59"/>
    </row>
    <row r="980" ht="14.25" customHeight="1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59"/>
      <c r="V980" s="59"/>
      <c r="W980" s="59"/>
      <c r="X980" s="59"/>
      <c r="Y980" s="59"/>
      <c r="Z980" s="59"/>
    </row>
    <row r="981" ht="14.25" customHeight="1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59"/>
      <c r="V981" s="59"/>
      <c r="W981" s="59"/>
      <c r="X981" s="59"/>
      <c r="Y981" s="59"/>
      <c r="Z981" s="59"/>
    </row>
    <row r="982" ht="14.25" customHeight="1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59"/>
      <c r="V982" s="59"/>
      <c r="W982" s="59"/>
      <c r="X982" s="59"/>
      <c r="Y982" s="59"/>
      <c r="Z982" s="59"/>
    </row>
    <row r="983" ht="14.25" customHeight="1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59"/>
      <c r="V983" s="59"/>
      <c r="W983" s="59"/>
      <c r="X983" s="59"/>
      <c r="Y983" s="59"/>
      <c r="Z983" s="59"/>
    </row>
    <row r="984" ht="14.25" customHeight="1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59"/>
      <c r="V984" s="59"/>
      <c r="W984" s="59"/>
      <c r="X984" s="59"/>
      <c r="Y984" s="59"/>
      <c r="Z984" s="59"/>
    </row>
    <row r="985" ht="14.25" customHeight="1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59"/>
      <c r="V985" s="59"/>
      <c r="W985" s="59"/>
      <c r="X985" s="59"/>
      <c r="Y985" s="59"/>
      <c r="Z985" s="59"/>
    </row>
    <row r="986" ht="14.25" customHeight="1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59"/>
      <c r="V986" s="59"/>
      <c r="W986" s="59"/>
      <c r="X986" s="59"/>
      <c r="Y986" s="59"/>
      <c r="Z986" s="59"/>
    </row>
    <row r="987" ht="14.25" customHeight="1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59"/>
    </row>
    <row r="988" ht="14.25" customHeight="1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9"/>
    </row>
    <row r="989" ht="14.25" customHeight="1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59"/>
      <c r="V989" s="59"/>
      <c r="W989" s="59"/>
      <c r="X989" s="59"/>
      <c r="Y989" s="59"/>
      <c r="Z989" s="59"/>
    </row>
    <row r="990" ht="14.25" customHeight="1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59"/>
      <c r="V990" s="59"/>
      <c r="W990" s="59"/>
      <c r="X990" s="59"/>
      <c r="Y990" s="59"/>
      <c r="Z990" s="59"/>
    </row>
    <row r="991" ht="14.25" customHeight="1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59"/>
      <c r="V991" s="59"/>
      <c r="W991" s="59"/>
      <c r="X991" s="59"/>
      <c r="Y991" s="59"/>
      <c r="Z991" s="59"/>
    </row>
    <row r="992" ht="14.25" customHeight="1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59"/>
      <c r="V992" s="59"/>
      <c r="W992" s="59"/>
      <c r="X992" s="59"/>
      <c r="Y992" s="59"/>
      <c r="Z992" s="59"/>
    </row>
    <row r="993" ht="14.25" customHeight="1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59"/>
      <c r="V993" s="59"/>
      <c r="W993" s="59"/>
      <c r="X993" s="59"/>
      <c r="Y993" s="59"/>
      <c r="Z993" s="59"/>
    </row>
    <row r="994" ht="14.25" customHeight="1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59"/>
      <c r="V994" s="59"/>
      <c r="W994" s="59"/>
      <c r="X994" s="59"/>
      <c r="Y994" s="59"/>
      <c r="Z994" s="59"/>
    </row>
    <row r="995" ht="14.25" customHeight="1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59"/>
      <c r="V995" s="59"/>
      <c r="W995" s="59"/>
      <c r="X995" s="59"/>
      <c r="Y995" s="59"/>
      <c r="Z995" s="59"/>
    </row>
    <row r="996" ht="14.25" customHeight="1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59"/>
      <c r="V996" s="59"/>
      <c r="W996" s="59"/>
      <c r="X996" s="59"/>
      <c r="Y996" s="59"/>
      <c r="Z996" s="59"/>
    </row>
    <row r="997" ht="14.25" customHeight="1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9"/>
    </row>
    <row r="998" ht="14.25" customHeight="1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59"/>
    </row>
    <row r="999" ht="14.25" customHeight="1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  <c r="Y999" s="59"/>
      <c r="Z999" s="59"/>
    </row>
    <row r="1000" ht="14.25" customHeight="1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59"/>
    </row>
    <row r="1001" ht="14.25" customHeight="1">
      <c r="A1001" s="59"/>
      <c r="B1001" s="59"/>
      <c r="C1001" s="59"/>
      <c r="D1001" s="59"/>
      <c r="E1001" s="59"/>
      <c r="F1001" s="59"/>
      <c r="G1001" s="59"/>
      <c r="H1001" s="59"/>
      <c r="I1001" s="59"/>
      <c r="J1001" s="59"/>
      <c r="K1001" s="59"/>
      <c r="L1001" s="59"/>
      <c r="M1001" s="59"/>
      <c r="N1001" s="59"/>
      <c r="O1001" s="59"/>
      <c r="P1001" s="59"/>
      <c r="Q1001" s="59"/>
      <c r="R1001" s="59"/>
      <c r="S1001" s="59"/>
      <c r="T1001" s="59"/>
      <c r="U1001" s="59"/>
      <c r="V1001" s="59"/>
      <c r="W1001" s="59"/>
      <c r="X1001" s="59"/>
      <c r="Y1001" s="59"/>
      <c r="Z1001" s="59"/>
    </row>
  </sheetData>
  <autoFilter ref="$A$70:$D$98"/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rintOptions/>
  <pageMargins bottom="0.75" footer="0.0" header="0.0" left="0.7" right="0.7" top="0.75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57"/>
    <col customWidth="1" min="2" max="2" width="46.0"/>
    <col customWidth="1" min="3" max="4" width="5.71"/>
    <col customWidth="1" min="5" max="5" width="5.57"/>
    <col customWidth="1" min="6" max="7" width="5.71"/>
    <col customWidth="1" min="8" max="8" width="5.57"/>
    <col customWidth="1" min="9" max="10" width="5.71"/>
    <col customWidth="1" min="11" max="11" width="5.57"/>
    <col customWidth="1" min="12" max="13" width="5.71"/>
    <col customWidth="1" min="14" max="14" width="5.57"/>
    <col customWidth="1" min="15" max="16" width="5.71"/>
    <col customWidth="1" min="17" max="17" width="5.57"/>
    <col customWidth="1" min="18" max="19" width="5.71"/>
    <col customWidth="1" min="20" max="20" width="5.57"/>
    <col customWidth="1" min="21" max="22" width="5.71"/>
    <col customWidth="1" min="23" max="23" width="5.57"/>
    <col customWidth="1" min="24" max="24" width="12.14"/>
    <col customWidth="1" min="25" max="25" width="5.71"/>
    <col customWidth="1" min="26" max="26" width="5.57"/>
  </cols>
  <sheetData>
    <row r="1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</row>
    <row r="2" ht="14.25" customHeight="1">
      <c r="A2" s="4"/>
      <c r="Z2" s="5"/>
    </row>
    <row r="3" ht="14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8"/>
    </row>
    <row r="4" ht="43.5" customHeight="1">
      <c r="A4" s="109" t="s">
        <v>119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14.25" customHeight="1">
      <c r="A5" s="12" t="s">
        <v>2</v>
      </c>
      <c r="B5" s="11"/>
      <c r="C5" s="12" t="s">
        <v>3</v>
      </c>
      <c r="D5" s="10"/>
      <c r="E5" s="11"/>
      <c r="F5" s="13" t="s">
        <v>4</v>
      </c>
      <c r="G5" s="10"/>
      <c r="H5" s="11"/>
      <c r="I5" s="13" t="s">
        <v>5</v>
      </c>
      <c r="J5" s="10"/>
      <c r="K5" s="11"/>
      <c r="L5" s="12" t="s">
        <v>6</v>
      </c>
      <c r="M5" s="10"/>
      <c r="N5" s="11"/>
      <c r="O5" s="12" t="s">
        <v>7</v>
      </c>
      <c r="P5" s="10"/>
      <c r="Q5" s="11"/>
      <c r="R5" s="12" t="s">
        <v>8</v>
      </c>
      <c r="S5" s="10"/>
      <c r="T5" s="11"/>
      <c r="U5" s="100" t="s">
        <v>9</v>
      </c>
      <c r="V5" s="10"/>
      <c r="W5" s="11"/>
      <c r="X5" s="12" t="s">
        <v>10</v>
      </c>
      <c r="Y5" s="10"/>
      <c r="Z5" s="11"/>
    </row>
    <row r="6" ht="14.25" customHeight="1">
      <c r="A6" s="15" t="s">
        <v>11</v>
      </c>
      <c r="B6" s="15" t="s">
        <v>12</v>
      </c>
      <c r="C6" s="16" t="s">
        <v>13</v>
      </c>
      <c r="D6" s="16" t="s">
        <v>14</v>
      </c>
      <c r="E6" s="17" t="s">
        <v>15</v>
      </c>
      <c r="F6" s="16" t="s">
        <v>13</v>
      </c>
      <c r="G6" s="16" t="s">
        <v>14</v>
      </c>
      <c r="H6" s="17" t="s">
        <v>15</v>
      </c>
      <c r="I6" s="16" t="s">
        <v>13</v>
      </c>
      <c r="J6" s="16" t="s">
        <v>14</v>
      </c>
      <c r="K6" s="17" t="s">
        <v>15</v>
      </c>
      <c r="L6" s="16" t="s">
        <v>13</v>
      </c>
      <c r="M6" s="16" t="s">
        <v>14</v>
      </c>
      <c r="N6" s="17" t="s">
        <v>15</v>
      </c>
      <c r="O6" s="16" t="s">
        <v>13</v>
      </c>
      <c r="P6" s="16" t="s">
        <v>14</v>
      </c>
      <c r="Q6" s="17" t="s">
        <v>15</v>
      </c>
      <c r="R6" s="16" t="s">
        <v>13</v>
      </c>
      <c r="S6" s="16" t="s">
        <v>14</v>
      </c>
      <c r="T6" s="17" t="s">
        <v>15</v>
      </c>
      <c r="U6" s="16" t="s">
        <v>13</v>
      </c>
      <c r="V6" s="16" t="s">
        <v>14</v>
      </c>
      <c r="W6" s="16" t="s">
        <v>15</v>
      </c>
      <c r="X6" s="16" t="s">
        <v>13</v>
      </c>
      <c r="Y6" s="16" t="s">
        <v>14</v>
      </c>
      <c r="Z6" s="16" t="s">
        <v>15</v>
      </c>
    </row>
    <row r="7" ht="14.25" customHeight="1">
      <c r="A7" s="19"/>
      <c r="B7" s="19" t="s">
        <v>16</v>
      </c>
      <c r="C7" s="20">
        <v>12.0</v>
      </c>
      <c r="D7" s="20">
        <v>7.0</v>
      </c>
      <c r="E7" s="21">
        <v>2.0</v>
      </c>
      <c r="F7" s="20">
        <v>12.0</v>
      </c>
      <c r="G7" s="20">
        <v>6.0</v>
      </c>
      <c r="H7" s="21">
        <v>5.0</v>
      </c>
      <c r="I7" s="20">
        <v>10.0</v>
      </c>
      <c r="J7" s="20">
        <v>8.0</v>
      </c>
      <c r="K7" s="21">
        <v>4.0</v>
      </c>
      <c r="L7" s="20">
        <v>7.0</v>
      </c>
      <c r="M7" s="20">
        <v>6.0</v>
      </c>
      <c r="N7" s="21">
        <v>4.0</v>
      </c>
      <c r="O7" s="20">
        <v>10.0</v>
      </c>
      <c r="P7" s="20">
        <v>7.0</v>
      </c>
      <c r="Q7" s="21">
        <v>4.0</v>
      </c>
      <c r="R7" s="20">
        <v>7.0</v>
      </c>
      <c r="S7" s="20">
        <v>0.0</v>
      </c>
      <c r="T7" s="21">
        <v>7.0</v>
      </c>
      <c r="U7" s="101"/>
      <c r="V7" s="101"/>
      <c r="W7" s="101"/>
      <c r="X7" s="23"/>
      <c r="Y7" s="23"/>
      <c r="Z7" s="23"/>
    </row>
    <row r="8" ht="14.25" customHeight="1">
      <c r="A8" s="24">
        <v>1.0</v>
      </c>
      <c r="B8" s="25" t="s">
        <v>17</v>
      </c>
      <c r="C8" s="26">
        <v>11.0</v>
      </c>
      <c r="D8" s="26">
        <v>5.0</v>
      </c>
      <c r="E8" s="26">
        <v>2.0</v>
      </c>
      <c r="F8" s="27">
        <v>9.0</v>
      </c>
      <c r="G8" s="28">
        <v>5.0</v>
      </c>
      <c r="H8" s="28">
        <v>4.0</v>
      </c>
      <c r="I8" s="27">
        <v>8.0</v>
      </c>
      <c r="J8" s="27">
        <v>6.0</v>
      </c>
      <c r="K8" s="27">
        <v>4.0</v>
      </c>
      <c r="L8" s="27">
        <v>5.0</v>
      </c>
      <c r="M8" s="27">
        <v>6.0</v>
      </c>
      <c r="N8" s="27">
        <v>3.0</v>
      </c>
      <c r="O8" s="27">
        <v>8.0</v>
      </c>
      <c r="P8" s="26">
        <v>5.0</v>
      </c>
      <c r="Q8" s="27">
        <v>3.0</v>
      </c>
      <c r="R8" s="27">
        <v>5.0</v>
      </c>
      <c r="S8" s="27"/>
      <c r="T8" s="27">
        <v>5.0</v>
      </c>
      <c r="U8" s="101"/>
      <c r="V8" s="101"/>
      <c r="W8" s="101"/>
      <c r="X8" s="23"/>
      <c r="Y8" s="23"/>
      <c r="Z8" s="23"/>
    </row>
    <row r="9" ht="14.25" customHeight="1">
      <c r="A9" s="24">
        <v>2.0</v>
      </c>
      <c r="B9" s="25" t="s">
        <v>18</v>
      </c>
      <c r="C9" s="26">
        <v>10.0</v>
      </c>
      <c r="D9" s="26">
        <v>5.0</v>
      </c>
      <c r="E9" s="26">
        <v>2.0</v>
      </c>
      <c r="F9" s="28">
        <v>9.0</v>
      </c>
      <c r="G9" s="27">
        <v>5.0</v>
      </c>
      <c r="H9" s="28">
        <v>3.0</v>
      </c>
      <c r="I9" s="27">
        <v>9.0</v>
      </c>
      <c r="J9" s="27">
        <v>6.0</v>
      </c>
      <c r="K9" s="27">
        <v>4.0</v>
      </c>
      <c r="L9" s="27">
        <v>6.0</v>
      </c>
      <c r="M9" s="27">
        <v>4.0</v>
      </c>
      <c r="N9" s="27">
        <v>3.0</v>
      </c>
      <c r="O9" s="28">
        <v>7.0</v>
      </c>
      <c r="P9" s="26">
        <v>5.0</v>
      </c>
      <c r="Q9" s="27">
        <v>4.0</v>
      </c>
      <c r="R9" s="27">
        <v>5.0</v>
      </c>
      <c r="S9" s="27"/>
      <c r="T9" s="27">
        <v>5.0</v>
      </c>
      <c r="U9" s="101"/>
      <c r="V9" s="101"/>
      <c r="W9" s="101"/>
      <c r="X9" s="23"/>
      <c r="Y9" s="23"/>
      <c r="Z9" s="23"/>
    </row>
    <row r="10" ht="14.25" customHeight="1">
      <c r="A10" s="24">
        <v>3.0</v>
      </c>
      <c r="B10" s="25" t="s">
        <v>19</v>
      </c>
      <c r="C10" s="26">
        <v>11.0</v>
      </c>
      <c r="D10" s="26">
        <v>6.0</v>
      </c>
      <c r="E10" s="26">
        <v>0.0</v>
      </c>
      <c r="F10" s="27">
        <v>10.0</v>
      </c>
      <c r="G10" s="27">
        <v>4.0</v>
      </c>
      <c r="H10" s="27">
        <v>3.0</v>
      </c>
      <c r="I10" s="27">
        <v>9.0</v>
      </c>
      <c r="J10" s="27">
        <v>8.0</v>
      </c>
      <c r="K10" s="27">
        <v>3.0</v>
      </c>
      <c r="L10" s="27">
        <v>6.0</v>
      </c>
      <c r="M10" s="27">
        <v>4.0</v>
      </c>
      <c r="N10" s="27">
        <v>3.0</v>
      </c>
      <c r="O10" s="27">
        <v>8.0</v>
      </c>
      <c r="P10" s="26">
        <v>6.0</v>
      </c>
      <c r="Q10" s="27">
        <v>3.0</v>
      </c>
      <c r="R10" s="27">
        <v>5.0</v>
      </c>
      <c r="S10" s="27"/>
      <c r="T10" s="27">
        <v>5.0</v>
      </c>
      <c r="U10" s="101"/>
      <c r="V10" s="101"/>
      <c r="W10" s="101"/>
      <c r="X10" s="23"/>
      <c r="Y10" s="23"/>
      <c r="Z10" s="23"/>
    </row>
    <row r="11" ht="14.25" customHeight="1">
      <c r="A11" s="24">
        <v>4.0</v>
      </c>
      <c r="B11" s="25" t="s">
        <v>20</v>
      </c>
      <c r="C11" s="26">
        <v>10.0</v>
      </c>
      <c r="D11" s="26">
        <v>6.0</v>
      </c>
      <c r="E11" s="26">
        <v>2.0</v>
      </c>
      <c r="F11" s="28">
        <v>9.0</v>
      </c>
      <c r="G11" s="28">
        <v>5.0</v>
      </c>
      <c r="H11" s="28">
        <v>4.0</v>
      </c>
      <c r="I11" s="27">
        <v>10.0</v>
      </c>
      <c r="J11" s="27">
        <v>6.0</v>
      </c>
      <c r="K11" s="27">
        <v>4.0</v>
      </c>
      <c r="L11" s="27">
        <v>6.0</v>
      </c>
      <c r="M11" s="27">
        <v>6.0</v>
      </c>
      <c r="N11" s="27">
        <v>4.0</v>
      </c>
      <c r="O11" s="28">
        <v>9.0</v>
      </c>
      <c r="P11" s="26">
        <v>5.0</v>
      </c>
      <c r="Q11" s="27">
        <v>3.0</v>
      </c>
      <c r="R11" s="27">
        <v>6.0</v>
      </c>
      <c r="S11" s="27"/>
      <c r="T11" s="27">
        <v>6.0</v>
      </c>
      <c r="U11" s="101"/>
      <c r="V11" s="101"/>
      <c r="W11" s="101"/>
      <c r="X11" s="23"/>
      <c r="Y11" s="23"/>
      <c r="Z11" s="23"/>
    </row>
    <row r="12" ht="14.25" customHeight="1">
      <c r="A12" s="24">
        <v>5.0</v>
      </c>
      <c r="B12" s="25" t="s">
        <v>21</v>
      </c>
      <c r="C12" s="26">
        <v>11.0</v>
      </c>
      <c r="D12" s="26">
        <v>6.0</v>
      </c>
      <c r="E12" s="26">
        <v>2.0</v>
      </c>
      <c r="F12" s="28">
        <v>10.0</v>
      </c>
      <c r="G12" s="27">
        <v>3.0</v>
      </c>
      <c r="H12" s="28">
        <v>4.0</v>
      </c>
      <c r="I12" s="27">
        <v>7.0</v>
      </c>
      <c r="J12" s="27">
        <v>8.0</v>
      </c>
      <c r="K12" s="27">
        <v>4.0</v>
      </c>
      <c r="L12" s="27">
        <v>5.0</v>
      </c>
      <c r="M12" s="27">
        <v>6.0</v>
      </c>
      <c r="N12" s="27">
        <v>2.0</v>
      </c>
      <c r="O12" s="28">
        <v>8.0</v>
      </c>
      <c r="P12" s="26">
        <v>6.0</v>
      </c>
      <c r="Q12" s="27">
        <v>3.0</v>
      </c>
      <c r="R12" s="27">
        <v>3.0</v>
      </c>
      <c r="S12" s="27"/>
      <c r="T12" s="27">
        <v>3.0</v>
      </c>
      <c r="U12" s="101"/>
      <c r="V12" s="101"/>
      <c r="W12" s="101"/>
      <c r="X12" s="23"/>
      <c r="Y12" s="23"/>
      <c r="Z12" s="23"/>
    </row>
    <row r="13" ht="14.25" customHeight="1">
      <c r="A13" s="24">
        <v>6.0</v>
      </c>
      <c r="B13" s="25" t="s">
        <v>22</v>
      </c>
      <c r="C13" s="26">
        <v>9.0</v>
      </c>
      <c r="D13" s="26">
        <v>6.0</v>
      </c>
      <c r="E13" s="26">
        <v>2.0</v>
      </c>
      <c r="F13" s="27">
        <v>10.0</v>
      </c>
      <c r="G13" s="27">
        <v>6.0</v>
      </c>
      <c r="H13" s="27">
        <v>4.0</v>
      </c>
      <c r="I13" s="27">
        <v>10.0</v>
      </c>
      <c r="J13" s="27">
        <v>8.0</v>
      </c>
      <c r="K13" s="27">
        <v>4.0</v>
      </c>
      <c r="L13" s="27">
        <v>6.0</v>
      </c>
      <c r="M13" s="27">
        <v>4.0</v>
      </c>
      <c r="N13" s="27">
        <v>4.0</v>
      </c>
      <c r="O13" s="27">
        <v>8.0</v>
      </c>
      <c r="P13" s="26">
        <v>4.0</v>
      </c>
      <c r="Q13" s="27">
        <v>4.0</v>
      </c>
      <c r="R13" s="27">
        <v>7.0</v>
      </c>
      <c r="S13" s="27"/>
      <c r="T13" s="27">
        <v>7.0</v>
      </c>
      <c r="U13" s="101"/>
      <c r="V13" s="101"/>
      <c r="W13" s="101"/>
      <c r="X13" s="23"/>
      <c r="Y13" s="23"/>
      <c r="Z13" s="23"/>
    </row>
    <row r="14" ht="14.25" customHeight="1">
      <c r="A14" s="24">
        <v>7.0</v>
      </c>
      <c r="B14" s="25" t="s">
        <v>23</v>
      </c>
      <c r="C14" s="26">
        <v>10.0</v>
      </c>
      <c r="D14" s="26">
        <v>6.0</v>
      </c>
      <c r="E14" s="26">
        <v>2.0</v>
      </c>
      <c r="F14" s="28">
        <v>9.0</v>
      </c>
      <c r="G14" s="27">
        <v>5.0</v>
      </c>
      <c r="H14" s="28">
        <v>4.0</v>
      </c>
      <c r="I14" s="27">
        <v>9.0</v>
      </c>
      <c r="J14" s="27">
        <v>6.0</v>
      </c>
      <c r="K14" s="27">
        <v>4.0</v>
      </c>
      <c r="L14" s="27">
        <v>4.0</v>
      </c>
      <c r="M14" s="27">
        <v>6.0</v>
      </c>
      <c r="N14" s="27">
        <v>3.0</v>
      </c>
      <c r="O14" s="28">
        <v>9.0</v>
      </c>
      <c r="P14" s="26">
        <v>6.0</v>
      </c>
      <c r="Q14" s="27">
        <v>3.0</v>
      </c>
      <c r="R14" s="27">
        <v>5.0</v>
      </c>
      <c r="S14" s="27"/>
      <c r="T14" s="27">
        <v>5.0</v>
      </c>
      <c r="U14" s="101"/>
      <c r="V14" s="101"/>
      <c r="W14" s="101"/>
      <c r="X14" s="23"/>
      <c r="Y14" s="23"/>
      <c r="Z14" s="23"/>
    </row>
    <row r="15" ht="14.25" customHeight="1">
      <c r="A15" s="24">
        <v>8.0</v>
      </c>
      <c r="B15" s="25" t="s">
        <v>24</v>
      </c>
      <c r="C15" s="26">
        <v>9.0</v>
      </c>
      <c r="D15" s="26">
        <v>4.0</v>
      </c>
      <c r="E15" s="26">
        <v>0.0</v>
      </c>
      <c r="F15" s="27">
        <v>7.0</v>
      </c>
      <c r="G15" s="27">
        <v>4.0</v>
      </c>
      <c r="H15" s="27">
        <v>3.0</v>
      </c>
      <c r="I15" s="27">
        <v>9.0</v>
      </c>
      <c r="J15" s="27">
        <v>3.0</v>
      </c>
      <c r="K15" s="27">
        <v>4.0</v>
      </c>
      <c r="L15" s="27">
        <v>4.0</v>
      </c>
      <c r="M15" s="27">
        <v>4.0</v>
      </c>
      <c r="N15" s="27">
        <v>3.0</v>
      </c>
      <c r="O15" s="27">
        <v>7.0</v>
      </c>
      <c r="P15" s="26">
        <v>5.0</v>
      </c>
      <c r="Q15" s="27">
        <v>4.0</v>
      </c>
      <c r="R15" s="27">
        <v>5.0</v>
      </c>
      <c r="S15" s="27"/>
      <c r="T15" s="27">
        <v>5.0</v>
      </c>
      <c r="U15" s="101"/>
      <c r="V15" s="101"/>
      <c r="W15" s="101"/>
      <c r="X15" s="23"/>
      <c r="Y15" s="23"/>
      <c r="Z15" s="23"/>
    </row>
    <row r="16" ht="14.25" customHeight="1">
      <c r="A16" s="24">
        <v>9.0</v>
      </c>
      <c r="B16" s="25" t="s">
        <v>25</v>
      </c>
      <c r="C16" s="26">
        <v>10.0</v>
      </c>
      <c r="D16" s="26">
        <v>6.0</v>
      </c>
      <c r="E16" s="26">
        <v>2.0</v>
      </c>
      <c r="F16" s="27">
        <v>8.0</v>
      </c>
      <c r="G16" s="27">
        <v>5.0</v>
      </c>
      <c r="H16" s="27">
        <v>3.0</v>
      </c>
      <c r="I16" s="27">
        <v>9.0</v>
      </c>
      <c r="J16" s="27">
        <v>5.0</v>
      </c>
      <c r="K16" s="27">
        <v>4.0</v>
      </c>
      <c r="L16" s="27">
        <v>5.0</v>
      </c>
      <c r="M16" s="27">
        <v>4.0</v>
      </c>
      <c r="N16" s="27">
        <v>3.0</v>
      </c>
      <c r="O16" s="27">
        <v>8.0</v>
      </c>
      <c r="P16" s="26">
        <v>6.0</v>
      </c>
      <c r="Q16" s="27">
        <v>3.0</v>
      </c>
      <c r="R16" s="27">
        <v>5.0</v>
      </c>
      <c r="S16" s="27"/>
      <c r="T16" s="27">
        <v>5.0</v>
      </c>
      <c r="U16" s="101"/>
      <c r="V16" s="101"/>
      <c r="W16" s="101"/>
      <c r="X16" s="23"/>
      <c r="Y16" s="23"/>
      <c r="Z16" s="23"/>
    </row>
    <row r="17" ht="14.25" customHeight="1">
      <c r="A17" s="24">
        <v>10.0</v>
      </c>
      <c r="B17" s="25" t="s">
        <v>26</v>
      </c>
      <c r="C17" s="26">
        <v>11.0</v>
      </c>
      <c r="D17" s="26">
        <v>6.0</v>
      </c>
      <c r="E17" s="26">
        <v>1.0</v>
      </c>
      <c r="F17" s="27">
        <v>9.0</v>
      </c>
      <c r="G17" s="27">
        <v>5.0</v>
      </c>
      <c r="H17" s="27">
        <v>4.0</v>
      </c>
      <c r="I17" s="27">
        <v>8.0</v>
      </c>
      <c r="J17" s="27">
        <v>6.0</v>
      </c>
      <c r="K17" s="27">
        <v>4.0</v>
      </c>
      <c r="L17" s="27">
        <v>5.0</v>
      </c>
      <c r="M17" s="27">
        <v>6.0</v>
      </c>
      <c r="N17" s="27">
        <v>3.0</v>
      </c>
      <c r="O17" s="27">
        <v>9.0</v>
      </c>
      <c r="P17" s="26">
        <v>6.0</v>
      </c>
      <c r="Q17" s="27">
        <v>3.0</v>
      </c>
      <c r="R17" s="27">
        <v>5.0</v>
      </c>
      <c r="S17" s="27"/>
      <c r="T17" s="27">
        <v>4.0</v>
      </c>
      <c r="U17" s="101"/>
      <c r="V17" s="101"/>
      <c r="W17" s="101"/>
      <c r="X17" s="23"/>
      <c r="Y17" s="23"/>
      <c r="Z17" s="23"/>
    </row>
    <row r="18" ht="14.25" customHeight="1">
      <c r="A18" s="24">
        <v>11.0</v>
      </c>
      <c r="B18" s="25" t="s">
        <v>27</v>
      </c>
      <c r="C18" s="26">
        <v>10.0</v>
      </c>
      <c r="D18" s="26">
        <v>6.0</v>
      </c>
      <c r="E18" s="26">
        <v>1.0</v>
      </c>
      <c r="F18" s="27">
        <v>8.0</v>
      </c>
      <c r="G18" s="27">
        <v>5.0</v>
      </c>
      <c r="H18" s="27">
        <v>2.0</v>
      </c>
      <c r="I18" s="27">
        <v>8.0</v>
      </c>
      <c r="J18" s="27">
        <v>5.0</v>
      </c>
      <c r="K18" s="27">
        <v>4.0</v>
      </c>
      <c r="L18" s="27">
        <v>5.0</v>
      </c>
      <c r="M18" s="27">
        <v>4.0</v>
      </c>
      <c r="N18" s="27">
        <v>2.0</v>
      </c>
      <c r="O18" s="27">
        <v>7.0</v>
      </c>
      <c r="P18" s="26">
        <v>6.0</v>
      </c>
      <c r="Q18" s="27">
        <v>4.0</v>
      </c>
      <c r="R18" s="27">
        <v>4.0</v>
      </c>
      <c r="S18" s="27"/>
      <c r="T18" s="27">
        <v>5.0</v>
      </c>
      <c r="U18" s="101"/>
      <c r="V18" s="101"/>
      <c r="W18" s="101"/>
      <c r="X18" s="23"/>
      <c r="Y18" s="23"/>
      <c r="Z18" s="23"/>
    </row>
    <row r="19" ht="14.25" customHeight="1">
      <c r="A19" s="24">
        <v>12.0</v>
      </c>
      <c r="B19" s="25" t="s">
        <v>28</v>
      </c>
      <c r="C19" s="26">
        <v>10.0</v>
      </c>
      <c r="D19" s="26">
        <v>6.0</v>
      </c>
      <c r="E19" s="26">
        <v>2.0</v>
      </c>
      <c r="F19" s="27">
        <v>8.0</v>
      </c>
      <c r="G19" s="27">
        <v>5.0</v>
      </c>
      <c r="H19" s="27">
        <v>3.0</v>
      </c>
      <c r="I19" s="27">
        <v>9.0</v>
      </c>
      <c r="J19" s="27">
        <v>5.0</v>
      </c>
      <c r="K19" s="27">
        <v>4.0</v>
      </c>
      <c r="L19" s="27">
        <v>5.0</v>
      </c>
      <c r="M19" s="27">
        <v>4.0</v>
      </c>
      <c r="N19" s="27">
        <v>3.0</v>
      </c>
      <c r="O19" s="27">
        <v>8.0</v>
      </c>
      <c r="P19" s="26">
        <v>5.0</v>
      </c>
      <c r="Q19" s="27">
        <v>3.0</v>
      </c>
      <c r="R19" s="27">
        <v>5.0</v>
      </c>
      <c r="S19" s="27"/>
      <c r="T19" s="27">
        <v>5.0</v>
      </c>
      <c r="U19" s="101"/>
      <c r="V19" s="101"/>
      <c r="W19" s="101"/>
      <c r="X19" s="23"/>
      <c r="Y19" s="23"/>
      <c r="Z19" s="23"/>
    </row>
    <row r="20" ht="14.25" customHeight="1">
      <c r="A20" s="24">
        <v>13.0</v>
      </c>
      <c r="B20" s="25" t="s">
        <v>29</v>
      </c>
      <c r="C20" s="26">
        <v>9.0</v>
      </c>
      <c r="D20" s="26">
        <v>3.0</v>
      </c>
      <c r="E20" s="26">
        <v>1.0</v>
      </c>
      <c r="F20" s="27">
        <v>7.0</v>
      </c>
      <c r="G20" s="27">
        <v>3.0</v>
      </c>
      <c r="H20" s="27">
        <v>4.0</v>
      </c>
      <c r="I20" s="27">
        <v>6.0</v>
      </c>
      <c r="J20" s="27">
        <v>5.0</v>
      </c>
      <c r="K20" s="27">
        <v>4.0</v>
      </c>
      <c r="L20" s="27">
        <v>4.0</v>
      </c>
      <c r="M20" s="27">
        <v>6.0</v>
      </c>
      <c r="N20" s="27">
        <v>2.0</v>
      </c>
      <c r="O20" s="27">
        <v>8.0</v>
      </c>
      <c r="P20" s="26">
        <v>3.0</v>
      </c>
      <c r="Q20" s="27">
        <v>3.0</v>
      </c>
      <c r="R20" s="27">
        <v>3.0</v>
      </c>
      <c r="S20" s="27"/>
      <c r="T20" s="27">
        <v>3.0</v>
      </c>
      <c r="U20" s="101"/>
      <c r="V20" s="101"/>
      <c r="W20" s="101"/>
      <c r="X20" s="23"/>
      <c r="Y20" s="23"/>
      <c r="Z20" s="23"/>
    </row>
    <row r="21" ht="14.25" customHeight="1">
      <c r="A21" s="24">
        <v>14.0</v>
      </c>
      <c r="B21" s="25" t="s">
        <v>30</v>
      </c>
      <c r="C21" s="26">
        <v>9.0</v>
      </c>
      <c r="D21" s="26">
        <v>6.0</v>
      </c>
      <c r="E21" s="26">
        <v>2.0</v>
      </c>
      <c r="F21" s="28">
        <v>9.0</v>
      </c>
      <c r="G21" s="28">
        <v>5.0</v>
      </c>
      <c r="H21" s="28">
        <v>4.0</v>
      </c>
      <c r="I21" s="27">
        <v>9.0</v>
      </c>
      <c r="J21" s="27">
        <v>5.0</v>
      </c>
      <c r="K21" s="27">
        <v>3.0</v>
      </c>
      <c r="L21" s="27">
        <v>5.0</v>
      </c>
      <c r="M21" s="27">
        <v>6.0</v>
      </c>
      <c r="N21" s="27">
        <v>3.0</v>
      </c>
      <c r="O21" s="28">
        <v>9.0</v>
      </c>
      <c r="P21" s="26">
        <v>6.0</v>
      </c>
      <c r="Q21" s="27">
        <v>3.0</v>
      </c>
      <c r="R21" s="27">
        <v>5.0</v>
      </c>
      <c r="S21" s="27"/>
      <c r="T21" s="27">
        <v>5.0</v>
      </c>
      <c r="U21" s="101"/>
      <c r="V21" s="101"/>
      <c r="W21" s="101"/>
      <c r="X21" s="23"/>
      <c r="Y21" s="23"/>
      <c r="Z21" s="23"/>
    </row>
    <row r="22" ht="14.25" customHeight="1">
      <c r="A22" s="24">
        <v>15.0</v>
      </c>
      <c r="B22" s="25" t="s">
        <v>31</v>
      </c>
      <c r="C22" s="26">
        <v>10.0</v>
      </c>
      <c r="D22" s="26">
        <v>6.0</v>
      </c>
      <c r="E22" s="26">
        <v>2.0</v>
      </c>
      <c r="F22" s="28">
        <v>8.0</v>
      </c>
      <c r="G22" s="28">
        <v>4.0</v>
      </c>
      <c r="H22" s="28">
        <v>3.0</v>
      </c>
      <c r="I22" s="27">
        <v>7.0</v>
      </c>
      <c r="J22" s="27">
        <v>5.0</v>
      </c>
      <c r="K22" s="27">
        <v>4.0</v>
      </c>
      <c r="L22" s="27">
        <v>5.0</v>
      </c>
      <c r="M22" s="27">
        <v>4.0</v>
      </c>
      <c r="N22" s="27">
        <v>2.0</v>
      </c>
      <c r="O22" s="28">
        <v>8.0</v>
      </c>
      <c r="P22" s="26">
        <v>6.0</v>
      </c>
      <c r="Q22" s="27">
        <v>3.0</v>
      </c>
      <c r="R22" s="27">
        <v>4.0</v>
      </c>
      <c r="S22" s="27"/>
      <c r="T22" s="27">
        <v>4.0</v>
      </c>
      <c r="U22" s="101"/>
      <c r="V22" s="101"/>
      <c r="W22" s="101"/>
      <c r="X22" s="23"/>
      <c r="Y22" s="23"/>
      <c r="Z22" s="23"/>
    </row>
    <row r="23" ht="14.25" customHeight="1">
      <c r="A23" s="24">
        <v>16.0</v>
      </c>
      <c r="B23" s="25" t="s">
        <v>32</v>
      </c>
      <c r="C23" s="65">
        <v>7.0</v>
      </c>
      <c r="D23" s="65">
        <v>3.0</v>
      </c>
      <c r="E23" s="65">
        <v>1.0</v>
      </c>
      <c r="F23" s="61">
        <v>5.0</v>
      </c>
      <c r="G23" s="61">
        <v>3.0</v>
      </c>
      <c r="H23" s="61">
        <v>3.0</v>
      </c>
      <c r="I23" s="61">
        <v>6.0</v>
      </c>
      <c r="J23" s="61">
        <v>4.0</v>
      </c>
      <c r="K23" s="61">
        <v>4.0</v>
      </c>
      <c r="L23" s="61">
        <v>4.0</v>
      </c>
      <c r="M23" s="61">
        <v>2.0</v>
      </c>
      <c r="N23" s="61">
        <v>2.0</v>
      </c>
      <c r="O23" s="61">
        <v>7.0</v>
      </c>
      <c r="P23" s="65">
        <v>5.0</v>
      </c>
      <c r="Q23" s="61">
        <v>3.0</v>
      </c>
      <c r="R23" s="61">
        <v>3.0</v>
      </c>
      <c r="S23" s="27"/>
      <c r="T23" s="61">
        <v>3.0</v>
      </c>
      <c r="U23" s="101"/>
      <c r="V23" s="101"/>
      <c r="W23" s="101"/>
      <c r="X23" s="23"/>
      <c r="Y23" s="23"/>
      <c r="Z23" s="23"/>
    </row>
    <row r="24" ht="14.25" customHeight="1">
      <c r="A24" s="24">
        <v>17.0</v>
      </c>
      <c r="B24" s="25" t="s">
        <v>33</v>
      </c>
      <c r="C24" s="37">
        <v>11.0</v>
      </c>
      <c r="D24" s="37">
        <v>6.0</v>
      </c>
      <c r="E24" s="37">
        <v>2.0</v>
      </c>
      <c r="F24" s="27">
        <v>9.0</v>
      </c>
      <c r="G24" s="27">
        <v>5.0</v>
      </c>
      <c r="H24" s="27">
        <v>4.0</v>
      </c>
      <c r="I24" s="27">
        <v>9.0</v>
      </c>
      <c r="J24" s="27">
        <v>6.0</v>
      </c>
      <c r="K24" s="27">
        <v>4.0</v>
      </c>
      <c r="L24" s="27">
        <v>5.0</v>
      </c>
      <c r="M24" s="27">
        <v>6.0</v>
      </c>
      <c r="N24" s="27">
        <v>3.0</v>
      </c>
      <c r="O24" s="27">
        <v>9.0</v>
      </c>
      <c r="P24" s="37">
        <v>6.0</v>
      </c>
      <c r="Q24" s="27">
        <v>3.0</v>
      </c>
      <c r="R24" s="27">
        <v>5.0</v>
      </c>
      <c r="S24" s="27"/>
      <c r="T24" s="27">
        <v>5.0</v>
      </c>
      <c r="U24" s="101"/>
      <c r="V24" s="101"/>
      <c r="W24" s="101"/>
      <c r="X24" s="23"/>
      <c r="Y24" s="23"/>
      <c r="Z24" s="23"/>
    </row>
    <row r="25" ht="14.25" customHeight="1">
      <c r="A25" s="24">
        <v>18.0</v>
      </c>
      <c r="B25" s="25" t="s">
        <v>34</v>
      </c>
      <c r="C25" s="37">
        <v>11.0</v>
      </c>
      <c r="D25" s="37">
        <v>6.0</v>
      </c>
      <c r="E25" s="37">
        <v>2.0</v>
      </c>
      <c r="F25" s="27">
        <v>9.0</v>
      </c>
      <c r="G25" s="27">
        <v>5.0</v>
      </c>
      <c r="H25" s="27">
        <v>4.0</v>
      </c>
      <c r="I25" s="27">
        <v>9.0</v>
      </c>
      <c r="J25" s="27">
        <v>6.0</v>
      </c>
      <c r="K25" s="27">
        <v>4.0</v>
      </c>
      <c r="L25" s="27">
        <v>5.0</v>
      </c>
      <c r="M25" s="27">
        <v>6.0</v>
      </c>
      <c r="N25" s="27">
        <v>3.0</v>
      </c>
      <c r="O25" s="27">
        <v>8.0</v>
      </c>
      <c r="P25" s="37">
        <v>6.0</v>
      </c>
      <c r="Q25" s="27">
        <v>3.0</v>
      </c>
      <c r="R25" s="27">
        <v>5.0</v>
      </c>
      <c r="S25" s="27"/>
      <c r="T25" s="27">
        <v>5.0</v>
      </c>
      <c r="U25" s="101"/>
      <c r="V25" s="101"/>
      <c r="W25" s="101"/>
      <c r="X25" s="23"/>
      <c r="Y25" s="23"/>
      <c r="Z25" s="23"/>
    </row>
    <row r="26" ht="14.25" customHeight="1">
      <c r="A26" s="24">
        <v>19.0</v>
      </c>
      <c r="B26" s="25" t="s">
        <v>35</v>
      </c>
      <c r="C26" s="37">
        <v>11.0</v>
      </c>
      <c r="D26" s="38">
        <v>6.0</v>
      </c>
      <c r="E26" s="38">
        <v>2.0</v>
      </c>
      <c r="F26" s="27">
        <v>9.0</v>
      </c>
      <c r="G26" s="28">
        <v>4.0</v>
      </c>
      <c r="H26" s="28">
        <v>3.0</v>
      </c>
      <c r="I26" s="27">
        <v>8.0</v>
      </c>
      <c r="J26" s="27">
        <v>5.0</v>
      </c>
      <c r="K26" s="27">
        <v>3.0</v>
      </c>
      <c r="L26" s="27">
        <v>5.0</v>
      </c>
      <c r="M26" s="27">
        <v>4.0</v>
      </c>
      <c r="N26" s="27">
        <v>2.0</v>
      </c>
      <c r="O26" s="27">
        <v>7.0</v>
      </c>
      <c r="P26" s="38">
        <v>6.0</v>
      </c>
      <c r="Q26" s="27">
        <v>3.0</v>
      </c>
      <c r="R26" s="27">
        <v>4.0</v>
      </c>
      <c r="S26" s="27"/>
      <c r="T26" s="27">
        <v>5.0</v>
      </c>
      <c r="U26" s="101"/>
      <c r="V26" s="101"/>
      <c r="W26" s="101"/>
      <c r="X26" s="23"/>
      <c r="Y26" s="23"/>
      <c r="Z26" s="23"/>
    </row>
    <row r="27" ht="14.25" customHeight="1">
      <c r="A27" s="24">
        <v>20.0</v>
      </c>
      <c r="B27" s="25" t="s">
        <v>36</v>
      </c>
      <c r="C27" s="38">
        <v>11.0</v>
      </c>
      <c r="D27" s="38">
        <v>6.0</v>
      </c>
      <c r="E27" s="38">
        <v>2.0</v>
      </c>
      <c r="F27" s="28">
        <v>9.0</v>
      </c>
      <c r="G27" s="28">
        <v>5.0</v>
      </c>
      <c r="H27" s="28">
        <v>4.0</v>
      </c>
      <c r="I27" s="27">
        <v>9.0</v>
      </c>
      <c r="J27" s="27">
        <v>6.0</v>
      </c>
      <c r="K27" s="27">
        <v>4.0</v>
      </c>
      <c r="L27" s="27">
        <v>5.0</v>
      </c>
      <c r="M27" s="27">
        <v>6.0</v>
      </c>
      <c r="N27" s="27">
        <v>3.0</v>
      </c>
      <c r="O27" s="28">
        <v>9.0</v>
      </c>
      <c r="P27" s="38">
        <v>5.0</v>
      </c>
      <c r="Q27" s="27">
        <v>3.0</v>
      </c>
      <c r="R27" s="27">
        <v>5.0</v>
      </c>
      <c r="S27" s="27"/>
      <c r="T27" s="27">
        <v>5.0</v>
      </c>
      <c r="U27" s="101"/>
      <c r="V27" s="101"/>
      <c r="W27" s="101"/>
      <c r="X27" s="23"/>
      <c r="Y27" s="23"/>
      <c r="Z27" s="23"/>
    </row>
    <row r="28" ht="14.25" customHeight="1">
      <c r="A28" s="24">
        <v>21.0</v>
      </c>
      <c r="B28" s="25" t="s">
        <v>37</v>
      </c>
      <c r="C28" s="37">
        <v>6.0</v>
      </c>
      <c r="D28" s="37">
        <v>6.0</v>
      </c>
      <c r="E28" s="37">
        <v>2.0</v>
      </c>
      <c r="F28" s="27">
        <v>8.0</v>
      </c>
      <c r="G28" s="27">
        <v>5.0</v>
      </c>
      <c r="H28" s="27">
        <v>3.0</v>
      </c>
      <c r="I28" s="27">
        <v>9.0</v>
      </c>
      <c r="J28" s="27">
        <v>5.0</v>
      </c>
      <c r="K28" s="27">
        <v>3.0</v>
      </c>
      <c r="L28" s="27">
        <v>4.0</v>
      </c>
      <c r="M28" s="27">
        <v>4.0</v>
      </c>
      <c r="N28" s="27">
        <v>3.0</v>
      </c>
      <c r="O28" s="27">
        <v>8.0</v>
      </c>
      <c r="P28" s="37">
        <v>6.0</v>
      </c>
      <c r="Q28" s="27">
        <v>3.0</v>
      </c>
      <c r="R28" s="27">
        <v>5.0</v>
      </c>
      <c r="S28" s="27"/>
      <c r="T28" s="27">
        <v>5.0</v>
      </c>
      <c r="U28" s="101"/>
      <c r="V28" s="101"/>
      <c r="W28" s="101"/>
      <c r="X28" s="23"/>
      <c r="Y28" s="23"/>
      <c r="Z28" s="23"/>
    </row>
    <row r="29" ht="14.25" customHeight="1">
      <c r="A29" s="24">
        <v>22.0</v>
      </c>
      <c r="B29" s="25" t="s">
        <v>38</v>
      </c>
      <c r="C29" s="38">
        <v>9.0</v>
      </c>
      <c r="D29" s="38">
        <v>6.0</v>
      </c>
      <c r="E29" s="38">
        <v>1.0</v>
      </c>
      <c r="F29" s="28">
        <v>9.0</v>
      </c>
      <c r="G29" s="28">
        <v>4.0</v>
      </c>
      <c r="H29" s="27">
        <v>3.0</v>
      </c>
      <c r="I29" s="27">
        <v>8.0</v>
      </c>
      <c r="J29" s="27">
        <v>6.0</v>
      </c>
      <c r="K29" s="27">
        <v>4.0</v>
      </c>
      <c r="L29" s="27">
        <v>4.0</v>
      </c>
      <c r="M29" s="27">
        <v>6.0</v>
      </c>
      <c r="N29" s="27">
        <v>3.0</v>
      </c>
      <c r="O29" s="28">
        <v>9.0</v>
      </c>
      <c r="P29" s="38">
        <v>6.0</v>
      </c>
      <c r="Q29" s="27">
        <v>3.0</v>
      </c>
      <c r="R29" s="27">
        <v>5.0</v>
      </c>
      <c r="S29" s="27"/>
      <c r="T29" s="27">
        <v>4.0</v>
      </c>
      <c r="U29" s="101"/>
      <c r="V29" s="101"/>
      <c r="W29" s="101"/>
      <c r="X29" s="23"/>
      <c r="Y29" s="23"/>
      <c r="Z29" s="23"/>
    </row>
    <row r="30" ht="14.25" customHeight="1">
      <c r="A30" s="24">
        <v>23.0</v>
      </c>
      <c r="B30" s="25" t="s">
        <v>39</v>
      </c>
      <c r="C30" s="37">
        <v>10.0</v>
      </c>
      <c r="D30" s="38">
        <v>6.0</v>
      </c>
      <c r="E30" s="38">
        <v>2.0</v>
      </c>
      <c r="F30" s="27">
        <v>10.0</v>
      </c>
      <c r="G30" s="28">
        <v>6.0</v>
      </c>
      <c r="H30" s="27">
        <v>4.0</v>
      </c>
      <c r="I30" s="27">
        <v>10.0</v>
      </c>
      <c r="J30" s="27">
        <v>8.0</v>
      </c>
      <c r="K30" s="27">
        <v>4.0</v>
      </c>
      <c r="L30" s="27">
        <v>6.0</v>
      </c>
      <c r="M30" s="27">
        <v>4.0</v>
      </c>
      <c r="N30" s="27">
        <v>4.0</v>
      </c>
      <c r="O30" s="27">
        <v>6.0</v>
      </c>
      <c r="P30" s="38">
        <v>6.0</v>
      </c>
      <c r="Q30" s="27">
        <v>3.0</v>
      </c>
      <c r="R30" s="27">
        <v>7.0</v>
      </c>
      <c r="S30" s="27"/>
      <c r="T30" s="27">
        <v>7.0</v>
      </c>
      <c r="U30" s="101"/>
      <c r="V30" s="101"/>
      <c r="W30" s="101"/>
      <c r="X30" s="23"/>
      <c r="Y30" s="23"/>
      <c r="Z30" s="23"/>
    </row>
    <row r="31" ht="14.25" customHeight="1">
      <c r="A31" s="24">
        <v>24.0</v>
      </c>
      <c r="B31" s="25" t="s">
        <v>40</v>
      </c>
      <c r="C31" s="37">
        <v>10.0</v>
      </c>
      <c r="D31" s="37">
        <v>6.0</v>
      </c>
      <c r="E31" s="37">
        <v>2.0</v>
      </c>
      <c r="F31" s="27">
        <v>8.0</v>
      </c>
      <c r="G31" s="27">
        <v>5.0</v>
      </c>
      <c r="H31" s="27">
        <v>3.0</v>
      </c>
      <c r="I31" s="27">
        <v>9.0</v>
      </c>
      <c r="J31" s="27">
        <v>5.0</v>
      </c>
      <c r="K31" s="27">
        <v>4.0</v>
      </c>
      <c r="L31" s="27">
        <v>5.0</v>
      </c>
      <c r="M31" s="27">
        <v>4.0</v>
      </c>
      <c r="N31" s="27">
        <v>3.0</v>
      </c>
      <c r="O31" s="27">
        <v>9.0</v>
      </c>
      <c r="P31" s="37">
        <v>5.0</v>
      </c>
      <c r="Q31" s="27">
        <v>3.0</v>
      </c>
      <c r="R31" s="27">
        <v>5.0</v>
      </c>
      <c r="S31" s="27"/>
      <c r="T31" s="27">
        <v>5.0</v>
      </c>
      <c r="U31" s="101"/>
      <c r="V31" s="101"/>
      <c r="W31" s="101"/>
      <c r="X31" s="23"/>
      <c r="Y31" s="23"/>
      <c r="Z31" s="23"/>
    </row>
    <row r="32" ht="14.25" customHeight="1">
      <c r="A32" s="24">
        <v>25.0</v>
      </c>
      <c r="B32" s="25" t="s">
        <v>41</v>
      </c>
      <c r="C32" s="38">
        <v>8.0</v>
      </c>
      <c r="D32" s="38">
        <v>5.0</v>
      </c>
      <c r="E32" s="38">
        <v>1.0</v>
      </c>
      <c r="F32" s="28">
        <v>5.0</v>
      </c>
      <c r="G32" s="27">
        <v>5.0</v>
      </c>
      <c r="H32" s="28">
        <v>2.0</v>
      </c>
      <c r="I32" s="27">
        <v>7.0</v>
      </c>
      <c r="J32" s="27">
        <v>3.0</v>
      </c>
      <c r="K32" s="27">
        <v>1.0</v>
      </c>
      <c r="L32" s="27">
        <v>4.0</v>
      </c>
      <c r="M32" s="27">
        <v>2.0</v>
      </c>
      <c r="N32" s="27">
        <v>2.0</v>
      </c>
      <c r="O32" s="28">
        <v>6.0</v>
      </c>
      <c r="P32" s="38">
        <v>5.0</v>
      </c>
      <c r="Q32" s="27">
        <v>3.0</v>
      </c>
      <c r="R32" s="27">
        <v>5.0</v>
      </c>
      <c r="S32" s="27"/>
      <c r="T32" s="27">
        <v>4.0</v>
      </c>
      <c r="U32" s="101"/>
      <c r="V32" s="101"/>
      <c r="W32" s="101"/>
      <c r="X32" s="23"/>
      <c r="Y32" s="23"/>
      <c r="Z32" s="23"/>
    </row>
    <row r="33" ht="14.25" customHeight="1">
      <c r="A33" s="24">
        <v>26.0</v>
      </c>
      <c r="B33" s="25" t="s">
        <v>42</v>
      </c>
      <c r="C33" s="38">
        <v>8.0</v>
      </c>
      <c r="D33" s="38">
        <v>6.0</v>
      </c>
      <c r="E33" s="38">
        <v>2.0</v>
      </c>
      <c r="F33" s="28">
        <v>7.0</v>
      </c>
      <c r="G33" s="28">
        <v>4.0</v>
      </c>
      <c r="H33" s="28">
        <v>4.0</v>
      </c>
      <c r="I33" s="27">
        <v>8.0</v>
      </c>
      <c r="J33" s="27">
        <v>6.0</v>
      </c>
      <c r="K33" s="27">
        <v>4.0</v>
      </c>
      <c r="L33" s="27">
        <v>5.0</v>
      </c>
      <c r="M33" s="27">
        <v>4.0</v>
      </c>
      <c r="N33" s="27">
        <v>2.0</v>
      </c>
      <c r="O33" s="28">
        <v>9.0</v>
      </c>
      <c r="P33" s="38">
        <v>6.0</v>
      </c>
      <c r="Q33" s="27">
        <v>3.0</v>
      </c>
      <c r="R33" s="27">
        <v>4.0</v>
      </c>
      <c r="S33" s="27"/>
      <c r="T33" s="27">
        <v>5.0</v>
      </c>
      <c r="U33" s="101"/>
      <c r="V33" s="101"/>
      <c r="W33" s="101"/>
      <c r="X33" s="23"/>
      <c r="Y33" s="23"/>
      <c r="Z33" s="23"/>
    </row>
    <row r="34" ht="14.25" customHeight="1">
      <c r="A34" s="24">
        <v>27.0</v>
      </c>
      <c r="B34" s="25" t="s">
        <v>43</v>
      </c>
      <c r="C34" s="37">
        <v>8.0</v>
      </c>
      <c r="D34" s="38">
        <v>6.0</v>
      </c>
      <c r="E34" s="38">
        <v>2.0</v>
      </c>
      <c r="F34" s="27">
        <v>8.0</v>
      </c>
      <c r="G34" s="28">
        <v>4.0</v>
      </c>
      <c r="H34" s="27">
        <v>4.0</v>
      </c>
      <c r="I34" s="27">
        <v>8.0</v>
      </c>
      <c r="J34" s="27">
        <v>6.0</v>
      </c>
      <c r="K34" s="27">
        <v>4.0</v>
      </c>
      <c r="L34" s="27">
        <v>4.0</v>
      </c>
      <c r="M34" s="27">
        <v>4.0</v>
      </c>
      <c r="N34" s="27">
        <v>3.0</v>
      </c>
      <c r="O34" s="27">
        <v>7.0</v>
      </c>
      <c r="P34" s="38">
        <v>6.0</v>
      </c>
      <c r="Q34" s="27">
        <v>3.0</v>
      </c>
      <c r="R34" s="27">
        <v>5.0</v>
      </c>
      <c r="S34" s="27"/>
      <c r="T34" s="27">
        <v>4.0</v>
      </c>
      <c r="U34" s="101"/>
      <c r="V34" s="101"/>
      <c r="W34" s="101"/>
      <c r="X34" s="23"/>
      <c r="Y34" s="23"/>
      <c r="Z34" s="23"/>
    </row>
    <row r="35" ht="14.25" customHeight="1">
      <c r="A35" s="24">
        <v>28.0</v>
      </c>
      <c r="B35" s="25" t="s">
        <v>44</v>
      </c>
      <c r="C35" s="37">
        <v>11.0</v>
      </c>
      <c r="D35" s="38">
        <v>6.0</v>
      </c>
      <c r="E35" s="38">
        <v>2.0</v>
      </c>
      <c r="F35" s="27">
        <v>9.0</v>
      </c>
      <c r="G35" s="27">
        <v>5.0</v>
      </c>
      <c r="H35" s="27">
        <v>4.0</v>
      </c>
      <c r="I35" s="27">
        <v>9.0</v>
      </c>
      <c r="J35" s="27">
        <v>6.0</v>
      </c>
      <c r="K35" s="27">
        <v>4.0</v>
      </c>
      <c r="L35" s="27">
        <v>5.0</v>
      </c>
      <c r="M35" s="27">
        <v>6.0</v>
      </c>
      <c r="N35" s="27">
        <v>3.0</v>
      </c>
      <c r="O35" s="27">
        <v>6.0</v>
      </c>
      <c r="P35" s="38">
        <v>5.0</v>
      </c>
      <c r="Q35" s="27">
        <v>4.0</v>
      </c>
      <c r="R35" s="27">
        <v>5.0</v>
      </c>
      <c r="S35" s="27"/>
      <c r="T35" s="27">
        <v>5.0</v>
      </c>
      <c r="U35" s="101"/>
      <c r="V35" s="101"/>
      <c r="W35" s="101"/>
      <c r="X35" s="23"/>
      <c r="Y35" s="23"/>
      <c r="Z35" s="23"/>
    </row>
    <row r="36" ht="14.25" customHeight="1">
      <c r="A36" s="24">
        <v>29.0</v>
      </c>
      <c r="B36" s="25" t="s">
        <v>45</v>
      </c>
      <c r="C36" s="37">
        <v>10.0</v>
      </c>
      <c r="D36" s="37">
        <v>6.0</v>
      </c>
      <c r="E36" s="37">
        <v>2.0</v>
      </c>
      <c r="F36" s="27">
        <v>8.0</v>
      </c>
      <c r="G36" s="27">
        <v>5.0</v>
      </c>
      <c r="H36" s="27">
        <v>3.0</v>
      </c>
      <c r="I36" s="27">
        <v>9.0</v>
      </c>
      <c r="J36" s="27">
        <v>5.0</v>
      </c>
      <c r="K36" s="27">
        <v>4.0</v>
      </c>
      <c r="L36" s="27">
        <v>5.0</v>
      </c>
      <c r="M36" s="27">
        <v>4.0</v>
      </c>
      <c r="N36" s="27">
        <v>3.0</v>
      </c>
      <c r="O36" s="27">
        <v>8.0</v>
      </c>
      <c r="P36" s="37">
        <v>6.0</v>
      </c>
      <c r="Q36" s="27">
        <v>4.0</v>
      </c>
      <c r="R36" s="27">
        <v>5.0</v>
      </c>
      <c r="S36" s="27"/>
      <c r="T36" s="27">
        <v>5.0</v>
      </c>
      <c r="U36" s="101"/>
      <c r="V36" s="101"/>
      <c r="W36" s="101"/>
      <c r="X36" s="23"/>
      <c r="Y36" s="23"/>
      <c r="Z36" s="23"/>
    </row>
    <row r="37" ht="14.25" customHeight="1">
      <c r="A37" s="23"/>
      <c r="B37" s="19" t="s">
        <v>46</v>
      </c>
      <c r="C37" s="68"/>
      <c r="D37" s="68"/>
      <c r="E37" s="68"/>
      <c r="F37" s="70"/>
      <c r="G37" s="70"/>
      <c r="H37" s="70"/>
      <c r="I37" s="69">
        <v>10.0</v>
      </c>
      <c r="J37" s="69">
        <v>8.0</v>
      </c>
      <c r="K37" s="69">
        <v>4.0</v>
      </c>
      <c r="L37" s="69">
        <v>7.0</v>
      </c>
      <c r="M37" s="69">
        <v>6.0</v>
      </c>
      <c r="N37" s="69">
        <v>4.0</v>
      </c>
      <c r="O37" s="69"/>
      <c r="P37" s="110"/>
      <c r="Q37" s="69"/>
      <c r="R37" s="69">
        <v>7.0</v>
      </c>
      <c r="S37" s="43"/>
      <c r="T37" s="69">
        <v>7.0</v>
      </c>
      <c r="U37" s="101"/>
      <c r="V37" s="101"/>
      <c r="W37" s="101"/>
      <c r="X37" s="23"/>
      <c r="Y37" s="23"/>
      <c r="Z37" s="23"/>
    </row>
    <row r="38" ht="14.25" customHeight="1">
      <c r="A38" s="24">
        <v>30.0</v>
      </c>
      <c r="B38" s="25" t="s">
        <v>47</v>
      </c>
      <c r="C38" s="38">
        <v>11.0</v>
      </c>
      <c r="D38" s="38">
        <v>6.0</v>
      </c>
      <c r="E38" s="38">
        <v>1.0</v>
      </c>
      <c r="F38" s="28">
        <v>8.0</v>
      </c>
      <c r="G38" s="27">
        <v>5.0</v>
      </c>
      <c r="H38" s="28">
        <v>2.0</v>
      </c>
      <c r="I38" s="27">
        <v>10.0</v>
      </c>
      <c r="J38" s="27">
        <v>5.0</v>
      </c>
      <c r="K38" s="27">
        <v>4.0</v>
      </c>
      <c r="L38" s="27">
        <v>5.0</v>
      </c>
      <c r="M38" s="27">
        <v>4.0</v>
      </c>
      <c r="N38" s="27">
        <v>3.0</v>
      </c>
      <c r="O38" s="28">
        <v>6.0</v>
      </c>
      <c r="P38" s="38">
        <v>6.0</v>
      </c>
      <c r="Q38" s="27">
        <v>4.0</v>
      </c>
      <c r="R38" s="27">
        <v>5.0</v>
      </c>
      <c r="S38" s="27"/>
      <c r="T38" s="27">
        <v>5.0</v>
      </c>
      <c r="U38" s="101"/>
      <c r="V38" s="101"/>
      <c r="W38" s="101"/>
      <c r="X38" s="23"/>
      <c r="Y38" s="23"/>
      <c r="Z38" s="23"/>
    </row>
    <row r="39" ht="14.25" customHeight="1">
      <c r="A39" s="24">
        <v>31.0</v>
      </c>
      <c r="B39" s="25" t="s">
        <v>48</v>
      </c>
      <c r="C39" s="38">
        <v>10.0</v>
      </c>
      <c r="D39" s="38">
        <v>5.0</v>
      </c>
      <c r="E39" s="38">
        <v>1.0</v>
      </c>
      <c r="F39" s="28">
        <v>6.0</v>
      </c>
      <c r="G39" s="28">
        <v>4.0</v>
      </c>
      <c r="H39" s="28">
        <v>1.0</v>
      </c>
      <c r="I39" s="27">
        <v>7.0</v>
      </c>
      <c r="J39" s="27">
        <v>3.0</v>
      </c>
      <c r="K39" s="27">
        <v>3.0</v>
      </c>
      <c r="L39" s="27">
        <v>5.0</v>
      </c>
      <c r="M39" s="27">
        <v>2.0</v>
      </c>
      <c r="N39" s="27">
        <v>2.0</v>
      </c>
      <c r="O39" s="28">
        <v>7.0</v>
      </c>
      <c r="P39" s="38">
        <v>6.0</v>
      </c>
      <c r="Q39" s="27">
        <v>3.0</v>
      </c>
      <c r="R39" s="27">
        <v>3.0</v>
      </c>
      <c r="S39" s="27"/>
      <c r="T39" s="27">
        <v>4.0</v>
      </c>
      <c r="U39" s="101"/>
      <c r="V39" s="101"/>
      <c r="W39" s="101"/>
      <c r="X39" s="23"/>
      <c r="Y39" s="23"/>
      <c r="Z39" s="23"/>
    </row>
    <row r="40" ht="14.25" customHeight="1">
      <c r="A40" s="24">
        <v>32.0</v>
      </c>
      <c r="B40" s="25" t="s">
        <v>49</v>
      </c>
      <c r="C40" s="37">
        <v>11.0</v>
      </c>
      <c r="D40" s="37">
        <v>6.0</v>
      </c>
      <c r="E40" s="37">
        <v>1.0</v>
      </c>
      <c r="F40" s="27">
        <v>9.0</v>
      </c>
      <c r="G40" s="27">
        <v>5.0</v>
      </c>
      <c r="H40" s="27">
        <v>4.0</v>
      </c>
      <c r="I40" s="27">
        <v>7.0</v>
      </c>
      <c r="J40" s="27">
        <v>6.0</v>
      </c>
      <c r="K40" s="27">
        <v>4.0</v>
      </c>
      <c r="L40" s="27">
        <v>5.0</v>
      </c>
      <c r="M40" s="27">
        <v>6.0</v>
      </c>
      <c r="N40" s="27">
        <v>3.0</v>
      </c>
      <c r="O40" s="27">
        <v>8.0</v>
      </c>
      <c r="P40" s="37">
        <v>6.0</v>
      </c>
      <c r="Q40" s="27">
        <v>4.0</v>
      </c>
      <c r="R40" s="27">
        <v>5.0</v>
      </c>
      <c r="S40" s="27"/>
      <c r="T40" s="27">
        <v>4.0</v>
      </c>
      <c r="U40" s="101"/>
      <c r="V40" s="101"/>
      <c r="W40" s="101"/>
      <c r="X40" s="23"/>
      <c r="Y40" s="23"/>
      <c r="Z40" s="23"/>
    </row>
    <row r="41" ht="14.25" customHeight="1">
      <c r="A41" s="24">
        <v>33.0</v>
      </c>
      <c r="B41" s="25" t="s">
        <v>50</v>
      </c>
      <c r="C41" s="38">
        <v>10.0</v>
      </c>
      <c r="D41" s="38">
        <v>5.0</v>
      </c>
      <c r="E41" s="38">
        <v>1.0</v>
      </c>
      <c r="F41" s="28">
        <v>8.0</v>
      </c>
      <c r="G41" s="28">
        <v>5.0</v>
      </c>
      <c r="H41" s="28">
        <v>4.0</v>
      </c>
      <c r="I41" s="27">
        <v>7.0</v>
      </c>
      <c r="J41" s="27">
        <v>6.0</v>
      </c>
      <c r="K41" s="27">
        <v>4.0</v>
      </c>
      <c r="L41" s="27">
        <v>4.0</v>
      </c>
      <c r="M41" s="27">
        <v>6.0</v>
      </c>
      <c r="N41" s="27">
        <v>3.0</v>
      </c>
      <c r="O41" s="28">
        <v>9.0</v>
      </c>
      <c r="P41" s="38">
        <v>5.0</v>
      </c>
      <c r="Q41" s="27">
        <v>4.0</v>
      </c>
      <c r="R41" s="27">
        <v>5.0</v>
      </c>
      <c r="S41" s="27"/>
      <c r="T41" s="27">
        <v>5.0</v>
      </c>
      <c r="U41" s="101"/>
      <c r="V41" s="101"/>
      <c r="W41" s="101"/>
      <c r="X41" s="23"/>
      <c r="Y41" s="23"/>
      <c r="Z41" s="23"/>
    </row>
    <row r="42" ht="14.25" customHeight="1">
      <c r="A42" s="24">
        <v>34.0</v>
      </c>
      <c r="B42" s="25" t="s">
        <v>51</v>
      </c>
      <c r="C42" s="38">
        <v>10.0</v>
      </c>
      <c r="D42" s="38">
        <v>5.0</v>
      </c>
      <c r="E42" s="38">
        <v>1.0</v>
      </c>
      <c r="F42" s="28">
        <v>8.0</v>
      </c>
      <c r="G42" s="28">
        <v>5.0</v>
      </c>
      <c r="H42" s="27">
        <v>4.0</v>
      </c>
      <c r="I42" s="27">
        <v>7.0</v>
      </c>
      <c r="J42" s="27">
        <v>6.0</v>
      </c>
      <c r="K42" s="27">
        <v>4.0</v>
      </c>
      <c r="L42" s="27">
        <v>4.0</v>
      </c>
      <c r="M42" s="27">
        <v>6.0</v>
      </c>
      <c r="N42" s="27">
        <v>3.0</v>
      </c>
      <c r="O42" s="28">
        <v>8.0</v>
      </c>
      <c r="P42" s="38">
        <v>5.0</v>
      </c>
      <c r="Q42" s="27">
        <v>4.0</v>
      </c>
      <c r="R42" s="27">
        <v>5.0</v>
      </c>
      <c r="S42" s="27"/>
      <c r="T42" s="27">
        <v>5.0</v>
      </c>
      <c r="U42" s="101"/>
      <c r="V42" s="101"/>
      <c r="W42" s="101"/>
      <c r="X42" s="23"/>
      <c r="Y42" s="23"/>
      <c r="Z42" s="23"/>
    </row>
    <row r="43" ht="14.25" customHeight="1">
      <c r="A43" s="24">
        <v>35.0</v>
      </c>
      <c r="B43" s="25" t="s">
        <v>52</v>
      </c>
      <c r="C43" s="37">
        <v>10.0</v>
      </c>
      <c r="D43" s="37">
        <v>6.0</v>
      </c>
      <c r="E43" s="37">
        <v>2.0</v>
      </c>
      <c r="F43" s="27">
        <v>9.0</v>
      </c>
      <c r="G43" s="27">
        <v>5.0</v>
      </c>
      <c r="H43" s="27">
        <v>4.0</v>
      </c>
      <c r="I43" s="27">
        <v>8.0</v>
      </c>
      <c r="J43" s="27">
        <v>6.0</v>
      </c>
      <c r="K43" s="27">
        <v>4.0</v>
      </c>
      <c r="L43" s="27">
        <v>5.0</v>
      </c>
      <c r="M43" s="27">
        <v>6.0</v>
      </c>
      <c r="N43" s="27">
        <v>3.0</v>
      </c>
      <c r="O43" s="27">
        <v>7.0</v>
      </c>
      <c r="P43" s="37">
        <v>6.0</v>
      </c>
      <c r="Q43" s="27">
        <v>4.0</v>
      </c>
      <c r="R43" s="27">
        <v>5.0</v>
      </c>
      <c r="S43" s="27"/>
      <c r="T43" s="27">
        <v>5.0</v>
      </c>
      <c r="U43" s="101"/>
      <c r="V43" s="101"/>
      <c r="W43" s="101"/>
      <c r="X43" s="23"/>
      <c r="Y43" s="23"/>
      <c r="Z43" s="23"/>
    </row>
    <row r="44" ht="14.25" customHeight="1">
      <c r="A44" s="24">
        <v>36.0</v>
      </c>
      <c r="B44" s="25" t="s">
        <v>53</v>
      </c>
      <c r="C44" s="37">
        <v>10.0</v>
      </c>
      <c r="D44" s="37">
        <v>6.0</v>
      </c>
      <c r="E44" s="37">
        <v>2.0</v>
      </c>
      <c r="F44" s="27">
        <v>8.0</v>
      </c>
      <c r="G44" s="27">
        <v>7.0</v>
      </c>
      <c r="H44" s="27">
        <v>2.0</v>
      </c>
      <c r="I44" s="27">
        <v>8.0</v>
      </c>
      <c r="J44" s="27">
        <v>5.0</v>
      </c>
      <c r="K44" s="27">
        <v>4.0</v>
      </c>
      <c r="L44" s="27">
        <v>5.0</v>
      </c>
      <c r="M44" s="27">
        <v>4.0</v>
      </c>
      <c r="N44" s="27">
        <v>3.0</v>
      </c>
      <c r="O44" s="27">
        <v>6.0</v>
      </c>
      <c r="P44" s="37">
        <v>6.0</v>
      </c>
      <c r="Q44" s="27">
        <v>4.0</v>
      </c>
      <c r="R44" s="27">
        <v>5.0</v>
      </c>
      <c r="S44" s="27"/>
      <c r="T44" s="27">
        <v>5.0</v>
      </c>
      <c r="U44" s="101"/>
      <c r="V44" s="101"/>
      <c r="W44" s="101"/>
      <c r="X44" s="23"/>
      <c r="Y44" s="23"/>
      <c r="Z44" s="23"/>
    </row>
    <row r="45" ht="14.25" customHeight="1">
      <c r="A45" s="24">
        <v>37.0</v>
      </c>
      <c r="B45" s="25" t="s">
        <v>54</v>
      </c>
      <c r="C45" s="47">
        <v>10.0</v>
      </c>
      <c r="D45" s="47">
        <v>6.0</v>
      </c>
      <c r="E45" s="47">
        <v>2.0</v>
      </c>
      <c r="F45" s="48">
        <v>8.0</v>
      </c>
      <c r="G45" s="48">
        <v>5.0</v>
      </c>
      <c r="H45" s="49">
        <v>3.0</v>
      </c>
      <c r="I45" s="49">
        <v>8.0</v>
      </c>
      <c r="J45" s="49">
        <v>5.0</v>
      </c>
      <c r="K45" s="49">
        <v>4.0</v>
      </c>
      <c r="L45" s="49">
        <v>5.0</v>
      </c>
      <c r="M45" s="49">
        <v>4.0</v>
      </c>
      <c r="N45" s="49">
        <v>3.0</v>
      </c>
      <c r="O45" s="48">
        <v>8.0</v>
      </c>
      <c r="P45" s="47">
        <v>5.0</v>
      </c>
      <c r="Q45" s="49">
        <v>4.0</v>
      </c>
      <c r="R45" s="49">
        <v>5.0</v>
      </c>
      <c r="S45" s="27"/>
      <c r="T45" s="49">
        <v>5.0</v>
      </c>
      <c r="U45" s="101"/>
      <c r="V45" s="101"/>
      <c r="W45" s="101"/>
      <c r="X45" s="23"/>
      <c r="Y45" s="23"/>
      <c r="Z45" s="23"/>
    </row>
    <row r="46" ht="14.25" customHeight="1">
      <c r="A46" s="24">
        <v>38.0</v>
      </c>
      <c r="B46" s="25" t="s">
        <v>55</v>
      </c>
      <c r="C46" s="27">
        <v>11.0</v>
      </c>
      <c r="D46" s="27">
        <v>5.0</v>
      </c>
      <c r="E46" s="27">
        <v>1.0</v>
      </c>
      <c r="F46" s="27">
        <v>8.0</v>
      </c>
      <c r="G46" s="27">
        <v>6.0</v>
      </c>
      <c r="H46" s="27">
        <v>3.0</v>
      </c>
      <c r="I46" s="27">
        <v>7.0</v>
      </c>
      <c r="J46" s="27">
        <v>6.0</v>
      </c>
      <c r="K46" s="27">
        <v>4.0</v>
      </c>
      <c r="L46" s="27">
        <v>5.0</v>
      </c>
      <c r="M46" s="27">
        <v>6.0</v>
      </c>
      <c r="N46" s="27">
        <v>3.0</v>
      </c>
      <c r="O46" s="27">
        <v>9.0</v>
      </c>
      <c r="P46" s="27">
        <v>5.0</v>
      </c>
      <c r="Q46" s="27">
        <v>4.0</v>
      </c>
      <c r="R46" s="27">
        <v>5.0</v>
      </c>
      <c r="S46" s="27"/>
      <c r="T46" s="27">
        <v>4.0</v>
      </c>
      <c r="U46" s="101"/>
      <c r="V46" s="101"/>
      <c r="W46" s="101"/>
      <c r="X46" s="23"/>
      <c r="Y46" s="23"/>
      <c r="Z46" s="23"/>
    </row>
    <row r="47" ht="14.25" customHeight="1">
      <c r="A47" s="24">
        <v>39.0</v>
      </c>
      <c r="B47" s="25" t="s">
        <v>56</v>
      </c>
      <c r="C47" s="27">
        <v>11.0</v>
      </c>
      <c r="D47" s="27">
        <v>6.0</v>
      </c>
      <c r="E47" s="27">
        <v>1.0</v>
      </c>
      <c r="F47" s="27">
        <v>9.0</v>
      </c>
      <c r="G47" s="27">
        <v>5.0</v>
      </c>
      <c r="H47" s="27">
        <v>3.0</v>
      </c>
      <c r="I47" s="27">
        <v>8.0</v>
      </c>
      <c r="J47" s="27">
        <v>6.0</v>
      </c>
      <c r="K47" s="27">
        <v>4.0</v>
      </c>
      <c r="L47" s="27">
        <v>5.0</v>
      </c>
      <c r="M47" s="27">
        <v>6.0</v>
      </c>
      <c r="N47" s="27">
        <v>3.0</v>
      </c>
      <c r="O47" s="27">
        <v>7.0</v>
      </c>
      <c r="P47" s="27">
        <v>6.0</v>
      </c>
      <c r="Q47" s="27">
        <v>4.0</v>
      </c>
      <c r="R47" s="27">
        <v>5.0</v>
      </c>
      <c r="S47" s="27"/>
      <c r="T47" s="27">
        <v>5.0</v>
      </c>
      <c r="U47" s="101"/>
      <c r="V47" s="101"/>
      <c r="W47" s="101"/>
      <c r="X47" s="23"/>
      <c r="Y47" s="23"/>
      <c r="Z47" s="23"/>
    </row>
    <row r="48" ht="14.25" customHeight="1">
      <c r="A48" s="24">
        <v>40.0</v>
      </c>
      <c r="B48" s="25" t="s">
        <v>57</v>
      </c>
      <c r="C48" s="27">
        <v>9.0</v>
      </c>
      <c r="D48" s="27">
        <v>6.0</v>
      </c>
      <c r="E48" s="27">
        <v>1.0</v>
      </c>
      <c r="F48" s="27">
        <v>8.0</v>
      </c>
      <c r="G48" s="27">
        <v>5.0</v>
      </c>
      <c r="H48" s="27">
        <v>2.0</v>
      </c>
      <c r="I48" s="27">
        <v>7.0</v>
      </c>
      <c r="J48" s="27">
        <v>5.0</v>
      </c>
      <c r="K48" s="27">
        <v>4.0</v>
      </c>
      <c r="L48" s="27">
        <v>5.0</v>
      </c>
      <c r="M48" s="27">
        <v>4.0</v>
      </c>
      <c r="N48" s="27">
        <v>3.0</v>
      </c>
      <c r="O48" s="27">
        <v>6.0</v>
      </c>
      <c r="P48" s="27">
        <v>6.0</v>
      </c>
      <c r="Q48" s="27">
        <v>4.0</v>
      </c>
      <c r="R48" s="27">
        <v>5.0</v>
      </c>
      <c r="S48" s="27"/>
      <c r="T48" s="27">
        <v>4.0</v>
      </c>
      <c r="U48" s="101"/>
      <c r="V48" s="101"/>
      <c r="W48" s="101"/>
      <c r="X48" s="23"/>
      <c r="Y48" s="23"/>
      <c r="Z48" s="23"/>
    </row>
    <row r="49" ht="14.25" customHeight="1">
      <c r="A49" s="24">
        <v>41.0</v>
      </c>
      <c r="B49" s="25" t="s">
        <v>58</v>
      </c>
      <c r="C49" s="27">
        <v>9.0</v>
      </c>
      <c r="D49" s="27">
        <v>3.0</v>
      </c>
      <c r="E49" s="27">
        <v>2.0</v>
      </c>
      <c r="F49" s="27">
        <v>8.0</v>
      </c>
      <c r="G49" s="27">
        <v>5.0</v>
      </c>
      <c r="H49" s="27">
        <v>4.0</v>
      </c>
      <c r="I49" s="27">
        <v>8.0</v>
      </c>
      <c r="J49" s="27">
        <v>6.0</v>
      </c>
      <c r="K49" s="27">
        <v>4.0</v>
      </c>
      <c r="L49" s="27">
        <v>4.0</v>
      </c>
      <c r="M49" s="27">
        <v>6.0</v>
      </c>
      <c r="N49" s="27">
        <v>3.0</v>
      </c>
      <c r="O49" s="27">
        <v>8.0</v>
      </c>
      <c r="P49" s="27">
        <v>5.0</v>
      </c>
      <c r="Q49" s="27">
        <v>4.0</v>
      </c>
      <c r="R49" s="27">
        <v>5.0</v>
      </c>
      <c r="S49" s="27"/>
      <c r="T49" s="27">
        <v>5.0</v>
      </c>
      <c r="U49" s="101"/>
      <c r="V49" s="101"/>
      <c r="W49" s="101"/>
      <c r="X49" s="23"/>
      <c r="Y49" s="23"/>
      <c r="Z49" s="23"/>
    </row>
    <row r="50" ht="14.25" customHeight="1">
      <c r="A50" s="24">
        <v>42.0</v>
      </c>
      <c r="B50" s="25" t="s">
        <v>59</v>
      </c>
      <c r="C50" s="27">
        <v>8.0</v>
      </c>
      <c r="D50" s="27">
        <v>4.0</v>
      </c>
      <c r="E50" s="27">
        <v>0.0</v>
      </c>
      <c r="F50" s="27">
        <v>6.0</v>
      </c>
      <c r="G50" s="27">
        <v>3.0</v>
      </c>
      <c r="H50" s="27">
        <v>3.0</v>
      </c>
      <c r="I50" s="27">
        <v>5.0</v>
      </c>
      <c r="J50" s="27">
        <v>5.0</v>
      </c>
      <c r="K50" s="27">
        <v>4.0</v>
      </c>
      <c r="L50" s="27">
        <v>4.0</v>
      </c>
      <c r="M50" s="27">
        <v>4.0</v>
      </c>
      <c r="N50" s="27">
        <v>2.0</v>
      </c>
      <c r="O50" s="27">
        <v>9.0</v>
      </c>
      <c r="P50" s="27">
        <v>4.0</v>
      </c>
      <c r="Q50" s="27">
        <v>4.0</v>
      </c>
      <c r="R50" s="27">
        <v>5.0</v>
      </c>
      <c r="S50" s="27"/>
      <c r="T50" s="27">
        <v>3.0</v>
      </c>
      <c r="U50" s="101"/>
      <c r="V50" s="101"/>
      <c r="W50" s="101"/>
      <c r="X50" s="23"/>
      <c r="Y50" s="23"/>
      <c r="Z50" s="23"/>
    </row>
    <row r="51" ht="14.25" customHeight="1">
      <c r="A51" s="24">
        <v>43.0</v>
      </c>
      <c r="B51" s="25" t="s">
        <v>60</v>
      </c>
      <c r="C51" s="27">
        <v>7.0</v>
      </c>
      <c r="D51" s="27">
        <v>5.0</v>
      </c>
      <c r="E51" s="27">
        <v>1.0</v>
      </c>
      <c r="F51" s="27">
        <v>6.0</v>
      </c>
      <c r="G51" s="27">
        <v>2.0</v>
      </c>
      <c r="H51" s="27">
        <v>4.0</v>
      </c>
      <c r="I51" s="27">
        <v>3.0</v>
      </c>
      <c r="J51" s="27">
        <v>5.0</v>
      </c>
      <c r="K51" s="27">
        <v>3.0</v>
      </c>
      <c r="L51" s="27">
        <v>4.0</v>
      </c>
      <c r="M51" s="27">
        <v>4.0</v>
      </c>
      <c r="N51" s="27">
        <v>2.0</v>
      </c>
      <c r="O51" s="27">
        <v>7.0</v>
      </c>
      <c r="P51" s="27">
        <v>6.0</v>
      </c>
      <c r="Q51" s="27">
        <v>3.0</v>
      </c>
      <c r="R51" s="27">
        <v>5.0</v>
      </c>
      <c r="S51" s="27"/>
      <c r="T51" s="27">
        <v>1.0</v>
      </c>
      <c r="U51" s="101"/>
      <c r="V51" s="101"/>
      <c r="W51" s="101"/>
      <c r="X51" s="23"/>
      <c r="Y51" s="23"/>
      <c r="Z51" s="23"/>
    </row>
    <row r="52" ht="14.25" customHeight="1">
      <c r="A52" s="24">
        <v>44.0</v>
      </c>
      <c r="B52" s="25" t="s">
        <v>61</v>
      </c>
      <c r="C52" s="27">
        <v>10.0</v>
      </c>
      <c r="D52" s="27">
        <v>4.0</v>
      </c>
      <c r="E52" s="27">
        <v>2.0</v>
      </c>
      <c r="F52" s="27">
        <v>9.0</v>
      </c>
      <c r="G52" s="27">
        <v>5.0</v>
      </c>
      <c r="H52" s="27">
        <v>3.0</v>
      </c>
      <c r="I52" s="27">
        <v>7.0</v>
      </c>
      <c r="J52" s="27">
        <v>5.0</v>
      </c>
      <c r="K52" s="27">
        <v>4.0</v>
      </c>
      <c r="L52" s="27">
        <v>5.0</v>
      </c>
      <c r="M52" s="27">
        <v>6.0</v>
      </c>
      <c r="N52" s="27">
        <v>3.0</v>
      </c>
      <c r="O52" s="27">
        <v>6.0</v>
      </c>
      <c r="P52" s="27">
        <v>4.0</v>
      </c>
      <c r="Q52" s="27">
        <v>4.0</v>
      </c>
      <c r="R52" s="27">
        <v>5.0</v>
      </c>
      <c r="S52" s="27"/>
      <c r="T52" s="27">
        <v>3.0</v>
      </c>
      <c r="U52" s="101"/>
      <c r="V52" s="101"/>
      <c r="W52" s="101"/>
      <c r="X52" s="23"/>
      <c r="Y52" s="23"/>
      <c r="Z52" s="23"/>
    </row>
    <row r="53" ht="14.25" customHeight="1">
      <c r="A53" s="24">
        <v>45.0</v>
      </c>
      <c r="B53" s="25" t="s">
        <v>62</v>
      </c>
      <c r="C53" s="27">
        <v>9.0</v>
      </c>
      <c r="D53" s="27">
        <v>7.0</v>
      </c>
      <c r="E53" s="27">
        <v>1.0</v>
      </c>
      <c r="F53" s="27">
        <v>8.0</v>
      </c>
      <c r="G53" s="27">
        <v>5.0</v>
      </c>
      <c r="H53" s="27">
        <v>3.0</v>
      </c>
      <c r="I53" s="27">
        <v>6.0</v>
      </c>
      <c r="J53" s="27">
        <v>5.0</v>
      </c>
      <c r="K53" s="27">
        <v>3.0</v>
      </c>
      <c r="L53" s="27">
        <v>5.0</v>
      </c>
      <c r="M53" s="27">
        <v>6.0</v>
      </c>
      <c r="N53" s="27">
        <v>2.0</v>
      </c>
      <c r="O53" s="27">
        <v>8.0</v>
      </c>
      <c r="P53" s="27">
        <v>5.0</v>
      </c>
      <c r="Q53" s="27">
        <v>3.0</v>
      </c>
      <c r="R53" s="27">
        <v>4.0</v>
      </c>
      <c r="S53" s="27"/>
      <c r="T53" s="27">
        <v>4.0</v>
      </c>
      <c r="U53" s="101"/>
      <c r="V53" s="101"/>
      <c r="W53" s="101"/>
      <c r="X53" s="23"/>
      <c r="Y53" s="23"/>
      <c r="Z53" s="23"/>
    </row>
    <row r="54" ht="14.25" customHeight="1">
      <c r="A54" s="24">
        <v>46.0</v>
      </c>
      <c r="B54" s="25" t="s">
        <v>63</v>
      </c>
      <c r="C54" s="27">
        <v>10.0</v>
      </c>
      <c r="D54" s="27">
        <v>6.0</v>
      </c>
      <c r="E54" s="27">
        <v>2.0</v>
      </c>
      <c r="F54" s="27">
        <v>10.0</v>
      </c>
      <c r="G54" s="27">
        <v>6.0</v>
      </c>
      <c r="H54" s="27">
        <v>4.0</v>
      </c>
      <c r="I54" s="27">
        <v>10.0</v>
      </c>
      <c r="J54" s="27">
        <v>8.0</v>
      </c>
      <c r="K54" s="27">
        <v>4.0</v>
      </c>
      <c r="L54" s="27">
        <v>5.0</v>
      </c>
      <c r="M54" s="27">
        <v>6.0</v>
      </c>
      <c r="N54" s="27">
        <v>4.0</v>
      </c>
      <c r="O54" s="27">
        <v>9.0</v>
      </c>
      <c r="P54" s="27">
        <v>6.0</v>
      </c>
      <c r="Q54" s="27">
        <v>4.0</v>
      </c>
      <c r="R54" s="27">
        <v>7.0</v>
      </c>
      <c r="S54" s="27"/>
      <c r="T54" s="27">
        <v>7.0</v>
      </c>
      <c r="U54" s="101"/>
      <c r="V54" s="101"/>
      <c r="W54" s="101"/>
      <c r="X54" s="23"/>
      <c r="Y54" s="23"/>
      <c r="Z54" s="23"/>
    </row>
    <row r="55" ht="14.25" customHeight="1">
      <c r="A55" s="24">
        <v>47.0</v>
      </c>
      <c r="B55" s="25" t="s">
        <v>64</v>
      </c>
      <c r="C55" s="27">
        <v>9.0</v>
      </c>
      <c r="D55" s="27">
        <v>3.0</v>
      </c>
      <c r="E55" s="27">
        <v>1.0</v>
      </c>
      <c r="F55" s="27">
        <v>7.0</v>
      </c>
      <c r="G55" s="27">
        <v>5.0</v>
      </c>
      <c r="H55" s="27">
        <v>3.0</v>
      </c>
      <c r="I55" s="27">
        <v>7.0</v>
      </c>
      <c r="J55" s="27">
        <v>6.0</v>
      </c>
      <c r="K55" s="27">
        <v>4.0</v>
      </c>
      <c r="L55" s="27">
        <v>6.0</v>
      </c>
      <c r="M55" s="27">
        <v>4.0</v>
      </c>
      <c r="N55" s="27">
        <v>2.0</v>
      </c>
      <c r="O55" s="27">
        <v>7.0</v>
      </c>
      <c r="P55" s="27">
        <v>6.0</v>
      </c>
      <c r="Q55" s="27">
        <v>4.0</v>
      </c>
      <c r="R55" s="27">
        <v>5.0</v>
      </c>
      <c r="S55" s="27"/>
      <c r="T55" s="27">
        <v>5.0</v>
      </c>
      <c r="U55" s="101"/>
      <c r="V55" s="101"/>
      <c r="W55" s="101"/>
      <c r="X55" s="23"/>
      <c r="Y55" s="23"/>
      <c r="Z55" s="23"/>
    </row>
    <row r="56" ht="14.25" customHeight="1">
      <c r="A56" s="24">
        <v>48.0</v>
      </c>
      <c r="B56" s="25" t="s">
        <v>65</v>
      </c>
      <c r="C56" s="27">
        <v>8.0</v>
      </c>
      <c r="D56" s="27">
        <v>6.0</v>
      </c>
      <c r="E56" s="27">
        <v>1.0</v>
      </c>
      <c r="F56" s="27">
        <v>6.0</v>
      </c>
      <c r="G56" s="27">
        <v>3.0</v>
      </c>
      <c r="H56" s="27">
        <v>2.0</v>
      </c>
      <c r="I56" s="27">
        <v>7.0</v>
      </c>
      <c r="J56" s="27">
        <v>2.0</v>
      </c>
      <c r="K56" s="27">
        <v>3.0</v>
      </c>
      <c r="L56" s="27">
        <v>5.0</v>
      </c>
      <c r="M56" s="27">
        <v>2.0</v>
      </c>
      <c r="N56" s="27">
        <v>2.0</v>
      </c>
      <c r="O56" s="27">
        <v>6.0</v>
      </c>
      <c r="P56" s="27">
        <v>6.0</v>
      </c>
      <c r="Q56" s="27">
        <v>3.0</v>
      </c>
      <c r="R56" s="27">
        <v>3.0</v>
      </c>
      <c r="S56" s="27"/>
      <c r="T56" s="27">
        <v>3.0</v>
      </c>
      <c r="U56" s="101"/>
      <c r="V56" s="101"/>
      <c r="W56" s="101"/>
      <c r="X56" s="23"/>
      <c r="Y56" s="23"/>
      <c r="Z56" s="23"/>
    </row>
    <row r="57" ht="14.25" customHeight="1">
      <c r="A57" s="24">
        <v>49.0</v>
      </c>
      <c r="B57" s="25" t="s">
        <v>66</v>
      </c>
      <c r="C57" s="27">
        <v>10.0</v>
      </c>
      <c r="D57" s="27">
        <v>6.0</v>
      </c>
      <c r="E57" s="27">
        <v>1.0</v>
      </c>
      <c r="F57" s="27">
        <v>8.0</v>
      </c>
      <c r="G57" s="27">
        <v>4.0</v>
      </c>
      <c r="H57" s="27">
        <v>2.0</v>
      </c>
      <c r="I57" s="27">
        <v>7.0</v>
      </c>
      <c r="J57" s="27">
        <v>5.0</v>
      </c>
      <c r="K57" s="27">
        <v>4.0</v>
      </c>
      <c r="L57" s="27">
        <v>6.0</v>
      </c>
      <c r="M57" s="27">
        <v>4.0</v>
      </c>
      <c r="N57" s="27">
        <v>2.0</v>
      </c>
      <c r="O57" s="27">
        <v>7.0</v>
      </c>
      <c r="P57" s="27">
        <v>5.0</v>
      </c>
      <c r="Q57" s="27">
        <v>4.0</v>
      </c>
      <c r="R57" s="27">
        <v>4.0</v>
      </c>
      <c r="S57" s="27"/>
      <c r="T57" s="27">
        <v>5.0</v>
      </c>
      <c r="U57" s="101"/>
      <c r="V57" s="101"/>
      <c r="W57" s="101"/>
      <c r="X57" s="23"/>
      <c r="Y57" s="23"/>
      <c r="Z57" s="23"/>
    </row>
    <row r="58" ht="14.25" customHeight="1">
      <c r="A58" s="24">
        <v>50.0</v>
      </c>
      <c r="B58" s="25" t="s">
        <v>67</v>
      </c>
      <c r="C58" s="27">
        <v>11.0</v>
      </c>
      <c r="D58" s="27">
        <v>6.0</v>
      </c>
      <c r="E58" s="27">
        <v>2.0</v>
      </c>
      <c r="F58" s="27">
        <v>9.0</v>
      </c>
      <c r="G58" s="27">
        <v>5.0</v>
      </c>
      <c r="H58" s="27">
        <v>4.0</v>
      </c>
      <c r="I58" s="27">
        <v>9.0</v>
      </c>
      <c r="J58" s="27">
        <v>6.0</v>
      </c>
      <c r="K58" s="27">
        <v>4.0</v>
      </c>
      <c r="L58" s="27">
        <v>6.0</v>
      </c>
      <c r="M58" s="27">
        <v>6.0</v>
      </c>
      <c r="N58" s="27">
        <v>3.0</v>
      </c>
      <c r="O58" s="27">
        <v>8.0</v>
      </c>
      <c r="P58" s="27">
        <v>6.0</v>
      </c>
      <c r="Q58" s="27">
        <v>4.0</v>
      </c>
      <c r="R58" s="27">
        <v>5.0</v>
      </c>
      <c r="S58" s="27"/>
      <c r="T58" s="27">
        <v>6.0</v>
      </c>
      <c r="U58" s="101"/>
      <c r="V58" s="101"/>
      <c r="W58" s="101"/>
      <c r="X58" s="23"/>
      <c r="Y58" s="23"/>
      <c r="Z58" s="23"/>
    </row>
    <row r="59" ht="14.25" customHeight="1">
      <c r="A59" s="24">
        <v>51.0</v>
      </c>
      <c r="B59" s="25" t="s">
        <v>68</v>
      </c>
      <c r="C59" s="27">
        <v>11.0</v>
      </c>
      <c r="D59" s="27">
        <v>7.0</v>
      </c>
      <c r="E59" s="27">
        <v>2.0</v>
      </c>
      <c r="F59" s="27">
        <v>10.0</v>
      </c>
      <c r="G59" s="27">
        <v>4.0</v>
      </c>
      <c r="H59" s="27">
        <v>4.0</v>
      </c>
      <c r="I59" s="27">
        <v>7.0</v>
      </c>
      <c r="J59" s="27">
        <v>6.0</v>
      </c>
      <c r="K59" s="27">
        <v>4.0</v>
      </c>
      <c r="L59" s="27">
        <v>5.0</v>
      </c>
      <c r="M59" s="27">
        <v>6.0</v>
      </c>
      <c r="N59" s="27">
        <v>3.0</v>
      </c>
      <c r="O59" s="27">
        <v>9.0</v>
      </c>
      <c r="P59" s="27">
        <v>6.0</v>
      </c>
      <c r="Q59" s="27">
        <v>4.0</v>
      </c>
      <c r="R59" s="27">
        <v>5.0</v>
      </c>
      <c r="S59" s="27"/>
      <c r="T59" s="27">
        <v>4.0</v>
      </c>
      <c r="U59" s="101"/>
      <c r="V59" s="101"/>
      <c r="W59" s="101"/>
      <c r="X59" s="23"/>
      <c r="Y59" s="23"/>
      <c r="Z59" s="23"/>
    </row>
    <row r="60" ht="14.25" customHeight="1">
      <c r="A60" s="24">
        <v>52.0</v>
      </c>
      <c r="B60" s="25" t="s">
        <v>69</v>
      </c>
      <c r="C60" s="27">
        <v>11.0</v>
      </c>
      <c r="D60" s="27">
        <v>5.0</v>
      </c>
      <c r="E60" s="27">
        <v>2.0</v>
      </c>
      <c r="F60" s="27">
        <v>9.0</v>
      </c>
      <c r="G60" s="27">
        <v>5.0</v>
      </c>
      <c r="H60" s="27">
        <v>4.0</v>
      </c>
      <c r="I60" s="27">
        <v>8.0</v>
      </c>
      <c r="J60" s="27">
        <v>6.0</v>
      </c>
      <c r="K60" s="27">
        <v>4.0</v>
      </c>
      <c r="L60" s="27">
        <v>5.0</v>
      </c>
      <c r="M60" s="27">
        <v>6.0</v>
      </c>
      <c r="N60" s="27">
        <v>4.0</v>
      </c>
      <c r="O60" s="27">
        <v>7.0</v>
      </c>
      <c r="P60" s="27">
        <v>5.0</v>
      </c>
      <c r="Q60" s="27">
        <v>4.0</v>
      </c>
      <c r="R60" s="27">
        <v>5.0</v>
      </c>
      <c r="S60" s="27"/>
      <c r="T60" s="27">
        <v>3.0</v>
      </c>
      <c r="U60" s="101"/>
      <c r="V60" s="101"/>
      <c r="W60" s="101"/>
      <c r="X60" s="23"/>
      <c r="Y60" s="23"/>
      <c r="Z60" s="23"/>
    </row>
    <row r="61" ht="14.25" customHeight="1">
      <c r="A61" s="24">
        <v>53.0</v>
      </c>
      <c r="B61" s="25" t="s">
        <v>70</v>
      </c>
      <c r="C61" s="27">
        <v>9.0</v>
      </c>
      <c r="D61" s="27">
        <v>5.0</v>
      </c>
      <c r="E61" s="27">
        <v>1.0</v>
      </c>
      <c r="F61" s="27">
        <v>6.0</v>
      </c>
      <c r="G61" s="27">
        <v>5.0</v>
      </c>
      <c r="H61" s="27">
        <v>3.0</v>
      </c>
      <c r="I61" s="27">
        <v>7.0</v>
      </c>
      <c r="J61" s="27">
        <v>5.0</v>
      </c>
      <c r="K61" s="27">
        <v>4.0</v>
      </c>
      <c r="L61" s="27">
        <v>4.0</v>
      </c>
      <c r="M61" s="27">
        <v>4.0</v>
      </c>
      <c r="N61" s="27">
        <v>3.0</v>
      </c>
      <c r="O61" s="27">
        <v>8.0</v>
      </c>
      <c r="P61" s="27">
        <v>5.0</v>
      </c>
      <c r="Q61" s="27">
        <v>4.0</v>
      </c>
      <c r="R61" s="27">
        <v>5.0</v>
      </c>
      <c r="S61" s="27"/>
      <c r="T61" s="27">
        <v>5.0</v>
      </c>
      <c r="U61" s="101"/>
      <c r="V61" s="101"/>
      <c r="W61" s="101"/>
      <c r="X61" s="23"/>
      <c r="Y61" s="23"/>
      <c r="Z61" s="23"/>
    </row>
    <row r="62" ht="14.25" customHeight="1">
      <c r="A62" s="24">
        <v>54.0</v>
      </c>
      <c r="B62" s="46" t="s">
        <v>85</v>
      </c>
      <c r="C62" s="27">
        <v>10.0</v>
      </c>
      <c r="D62" s="27">
        <v>5.0</v>
      </c>
      <c r="E62" s="27">
        <v>1.0</v>
      </c>
      <c r="F62" s="27">
        <v>8.0</v>
      </c>
      <c r="G62" s="27">
        <v>5.0</v>
      </c>
      <c r="H62" s="27">
        <v>4.0</v>
      </c>
      <c r="I62" s="27">
        <v>6.0</v>
      </c>
      <c r="J62" s="27">
        <v>6.0</v>
      </c>
      <c r="K62" s="27">
        <v>4.0</v>
      </c>
      <c r="L62" s="27">
        <v>5.0</v>
      </c>
      <c r="M62" s="27">
        <v>6.0</v>
      </c>
      <c r="N62" s="27">
        <v>3.0</v>
      </c>
      <c r="O62" s="27">
        <v>9.0</v>
      </c>
      <c r="P62" s="27">
        <v>5.0</v>
      </c>
      <c r="Q62" s="27">
        <v>4.0</v>
      </c>
      <c r="R62" s="27">
        <v>5.0</v>
      </c>
      <c r="S62" s="27"/>
      <c r="T62" s="27">
        <v>4.0</v>
      </c>
      <c r="U62" s="101"/>
      <c r="V62" s="101"/>
      <c r="W62" s="101"/>
      <c r="X62" s="23"/>
      <c r="Y62" s="23"/>
      <c r="Z62" s="23"/>
    </row>
    <row r="63" ht="14.25" customHeight="1">
      <c r="A63" s="24">
        <v>55.0</v>
      </c>
      <c r="B63" s="25" t="s">
        <v>78</v>
      </c>
      <c r="C63" s="27">
        <v>2.0</v>
      </c>
      <c r="D63" s="27">
        <v>2.0</v>
      </c>
      <c r="E63" s="27">
        <v>0.0</v>
      </c>
      <c r="F63" s="27">
        <v>7.0</v>
      </c>
      <c r="G63" s="27">
        <v>1.0</v>
      </c>
      <c r="H63" s="27">
        <v>0.0</v>
      </c>
      <c r="I63" s="27">
        <v>2.0</v>
      </c>
      <c r="J63" s="27">
        <v>1.0</v>
      </c>
      <c r="K63" s="27">
        <v>0.0</v>
      </c>
      <c r="L63" s="27">
        <v>0.0</v>
      </c>
      <c r="M63" s="27">
        <v>0.0</v>
      </c>
      <c r="N63" s="27">
        <v>1.0</v>
      </c>
      <c r="O63" s="27">
        <v>7.0</v>
      </c>
      <c r="P63" s="27">
        <v>6.0</v>
      </c>
      <c r="Q63" s="27">
        <v>0.0</v>
      </c>
      <c r="R63" s="27">
        <v>2.0</v>
      </c>
      <c r="S63" s="27"/>
      <c r="T63" s="27">
        <v>1.0</v>
      </c>
      <c r="U63" s="101"/>
      <c r="V63" s="101"/>
      <c r="W63" s="101"/>
      <c r="X63" s="23"/>
      <c r="Y63" s="23"/>
      <c r="Z63" s="23"/>
    </row>
    <row r="64" ht="14.25" customHeight="1">
      <c r="A64" s="24">
        <v>56.0</v>
      </c>
      <c r="B64" s="25" t="s">
        <v>73</v>
      </c>
      <c r="C64" s="27">
        <v>12.0</v>
      </c>
      <c r="D64" s="27">
        <v>7.0</v>
      </c>
      <c r="E64" s="27">
        <v>2.0</v>
      </c>
      <c r="F64" s="27">
        <v>11.0</v>
      </c>
      <c r="G64" s="27">
        <v>6.0</v>
      </c>
      <c r="H64" s="27">
        <v>4.0</v>
      </c>
      <c r="I64" s="27">
        <v>9.0</v>
      </c>
      <c r="J64" s="27">
        <v>8.0</v>
      </c>
      <c r="K64" s="27">
        <v>4.0</v>
      </c>
      <c r="L64" s="27">
        <v>6.0</v>
      </c>
      <c r="M64" s="27">
        <v>6.0</v>
      </c>
      <c r="N64" s="27">
        <v>4.0</v>
      </c>
      <c r="O64" s="27">
        <v>9.0</v>
      </c>
      <c r="P64" s="27">
        <v>7.0</v>
      </c>
      <c r="Q64" s="27">
        <v>4.0</v>
      </c>
      <c r="R64" s="27">
        <v>7.0</v>
      </c>
      <c r="S64" s="27"/>
      <c r="T64" s="27">
        <v>6.0</v>
      </c>
      <c r="U64" s="101"/>
      <c r="V64" s="101"/>
      <c r="W64" s="101"/>
      <c r="X64" s="23"/>
      <c r="Y64" s="23"/>
      <c r="Z64" s="23"/>
    </row>
    <row r="65" ht="14.25" customHeight="1">
      <c r="A65" s="24">
        <v>57.0</v>
      </c>
      <c r="B65" s="25" t="s">
        <v>74</v>
      </c>
      <c r="C65" s="27">
        <v>6.0</v>
      </c>
      <c r="D65" s="27">
        <v>4.0</v>
      </c>
      <c r="E65" s="27">
        <v>0.0</v>
      </c>
      <c r="F65" s="27">
        <v>6.0</v>
      </c>
      <c r="G65" s="27">
        <v>3.0</v>
      </c>
      <c r="H65" s="27">
        <v>2.0</v>
      </c>
      <c r="I65" s="27">
        <v>4.0</v>
      </c>
      <c r="J65" s="27">
        <v>5.0</v>
      </c>
      <c r="K65" s="27">
        <v>4.0</v>
      </c>
      <c r="L65" s="27">
        <v>3.0</v>
      </c>
      <c r="M65" s="27">
        <v>4.0</v>
      </c>
      <c r="N65" s="27">
        <v>2.0</v>
      </c>
      <c r="O65" s="27">
        <v>8.0</v>
      </c>
      <c r="P65" s="27">
        <v>5.0</v>
      </c>
      <c r="Q65" s="27">
        <v>4.0</v>
      </c>
      <c r="R65" s="27">
        <v>3.0</v>
      </c>
      <c r="S65" s="27"/>
      <c r="T65" s="27">
        <v>2.0</v>
      </c>
      <c r="U65" s="101"/>
      <c r="V65" s="101"/>
      <c r="W65" s="101"/>
      <c r="X65" s="23"/>
      <c r="Y65" s="23"/>
      <c r="Z65" s="23"/>
    </row>
    <row r="66" ht="14.25" customHeight="1">
      <c r="A66" s="24">
        <v>58.0</v>
      </c>
      <c r="B66" s="25" t="s">
        <v>75</v>
      </c>
      <c r="C66" s="27">
        <v>2.0</v>
      </c>
      <c r="D66" s="27">
        <v>1.0</v>
      </c>
      <c r="E66" s="27">
        <v>0.0</v>
      </c>
      <c r="F66" s="27">
        <v>0.0</v>
      </c>
      <c r="G66" s="27">
        <v>0.0</v>
      </c>
      <c r="H66" s="27">
        <v>0.0</v>
      </c>
      <c r="I66" s="27">
        <v>1.0</v>
      </c>
      <c r="J66" s="27">
        <v>0.0</v>
      </c>
      <c r="K66" s="27">
        <v>0.0</v>
      </c>
      <c r="L66" s="27">
        <v>0.0</v>
      </c>
      <c r="M66" s="27">
        <v>0.0</v>
      </c>
      <c r="N66" s="27">
        <v>0.0</v>
      </c>
      <c r="O66" s="27">
        <v>7.0</v>
      </c>
      <c r="P66" s="27">
        <v>1.0</v>
      </c>
      <c r="Q66" s="27">
        <v>0.0</v>
      </c>
      <c r="R66" s="27">
        <v>0.0</v>
      </c>
      <c r="S66" s="27"/>
      <c r="T66" s="27">
        <v>0.0</v>
      </c>
      <c r="U66" s="101"/>
      <c r="V66" s="101"/>
      <c r="W66" s="101"/>
      <c r="X66" s="23"/>
      <c r="Y66" s="23"/>
      <c r="Z66" s="23"/>
    </row>
    <row r="67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82"/>
      <c r="P67" s="82"/>
      <c r="Q67" s="59"/>
      <c r="R67" s="59"/>
      <c r="S67" s="111"/>
      <c r="T67" s="59"/>
      <c r="U67" s="112"/>
      <c r="V67" s="112"/>
      <c r="W67" s="112"/>
      <c r="X67" s="113"/>
      <c r="Y67" s="113"/>
      <c r="Z67" s="113"/>
    </row>
    <row r="68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111"/>
      <c r="T68" s="59"/>
      <c r="U68" s="112"/>
      <c r="V68" s="112"/>
      <c r="W68" s="112"/>
      <c r="X68" s="113"/>
      <c r="Y68" s="113"/>
      <c r="Z68" s="113"/>
    </row>
    <row r="69" ht="12.7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111"/>
      <c r="T69" s="59"/>
      <c r="U69" s="112"/>
      <c r="V69" s="112"/>
      <c r="W69" s="112"/>
      <c r="X69" s="113"/>
      <c r="Y69" s="113"/>
      <c r="Z69" s="113"/>
    </row>
    <row r="70" ht="18.0" customHeight="1">
      <c r="A70" s="102"/>
      <c r="B70" s="103" t="s">
        <v>88</v>
      </c>
      <c r="C70" s="102"/>
      <c r="D70" s="102"/>
      <c r="E70" s="102"/>
      <c r="F70" s="102"/>
      <c r="G70" s="102"/>
      <c r="H70" s="102"/>
      <c r="I70" s="28"/>
      <c r="J70" s="28"/>
      <c r="K70" s="28"/>
      <c r="L70" s="28">
        <v>7.0</v>
      </c>
      <c r="M70" s="28">
        <v>6.0</v>
      </c>
      <c r="N70" s="28">
        <v>4.0</v>
      </c>
      <c r="O70" s="102"/>
      <c r="P70" s="102"/>
      <c r="Q70" s="28"/>
      <c r="R70" s="28">
        <v>7.0</v>
      </c>
      <c r="S70" s="27"/>
      <c r="T70" s="28">
        <v>7.0</v>
      </c>
      <c r="U70" s="101"/>
      <c r="V70" s="101"/>
      <c r="W70" s="101"/>
      <c r="X70" s="23"/>
      <c r="Y70" s="23"/>
      <c r="Z70" s="23"/>
    </row>
    <row r="71" ht="14.25" customHeight="1">
      <c r="A71" s="27">
        <v>1.0</v>
      </c>
      <c r="B71" s="104" t="s">
        <v>89</v>
      </c>
      <c r="C71" s="27">
        <v>12.0</v>
      </c>
      <c r="D71" s="27">
        <v>5.0</v>
      </c>
      <c r="E71" s="27">
        <v>1.0</v>
      </c>
      <c r="F71" s="27">
        <v>8.0</v>
      </c>
      <c r="G71" s="27">
        <v>5.0</v>
      </c>
      <c r="H71" s="27">
        <v>3.0</v>
      </c>
      <c r="I71" s="27">
        <v>6.0</v>
      </c>
      <c r="J71" s="27">
        <v>6.0</v>
      </c>
      <c r="K71" s="27">
        <v>4.0</v>
      </c>
      <c r="L71" s="27">
        <v>5.0</v>
      </c>
      <c r="M71" s="27">
        <v>4.0</v>
      </c>
      <c r="N71" s="27">
        <v>2.0</v>
      </c>
      <c r="O71" s="27">
        <v>7.0</v>
      </c>
      <c r="P71" s="27">
        <v>4.0</v>
      </c>
      <c r="Q71" s="27">
        <v>4.0</v>
      </c>
      <c r="R71" s="27">
        <v>4.0</v>
      </c>
      <c r="S71" s="27"/>
      <c r="T71" s="27">
        <v>5.0</v>
      </c>
      <c r="U71" s="101"/>
      <c r="V71" s="101"/>
      <c r="W71" s="101"/>
      <c r="X71" s="23"/>
      <c r="Y71" s="23"/>
      <c r="Z71" s="23"/>
    </row>
    <row r="72" ht="14.25" customHeight="1">
      <c r="A72" s="27">
        <v>2.0</v>
      </c>
      <c r="B72" s="104" t="s">
        <v>90</v>
      </c>
      <c r="C72" s="27">
        <v>11.0</v>
      </c>
      <c r="D72" s="27">
        <v>4.0</v>
      </c>
      <c r="E72" s="27">
        <v>1.0</v>
      </c>
      <c r="F72" s="27">
        <v>7.0</v>
      </c>
      <c r="G72" s="27">
        <v>4.0</v>
      </c>
      <c r="H72" s="27">
        <v>3.0</v>
      </c>
      <c r="I72" s="27">
        <v>6.0</v>
      </c>
      <c r="J72" s="27">
        <v>5.0</v>
      </c>
      <c r="K72" s="27">
        <v>4.0</v>
      </c>
      <c r="L72" s="27">
        <v>4.0</v>
      </c>
      <c r="M72" s="27">
        <v>4.0</v>
      </c>
      <c r="N72" s="27">
        <v>3.0</v>
      </c>
      <c r="O72" s="27">
        <v>7.0</v>
      </c>
      <c r="P72" s="27">
        <v>4.0</v>
      </c>
      <c r="Q72" s="27">
        <v>4.0</v>
      </c>
      <c r="R72" s="27">
        <v>5.0</v>
      </c>
      <c r="S72" s="27"/>
      <c r="T72" s="27">
        <v>4.0</v>
      </c>
      <c r="U72" s="101"/>
      <c r="V72" s="101"/>
      <c r="W72" s="101"/>
      <c r="X72" s="23"/>
      <c r="Y72" s="23"/>
      <c r="Z72" s="23"/>
    </row>
    <row r="73" ht="14.25" customHeight="1">
      <c r="A73" s="27">
        <v>3.0</v>
      </c>
      <c r="B73" s="104" t="s">
        <v>91</v>
      </c>
      <c r="C73" s="27">
        <v>9.0</v>
      </c>
      <c r="D73" s="27">
        <v>4.0</v>
      </c>
      <c r="E73" s="27">
        <v>1.0</v>
      </c>
      <c r="F73" s="27">
        <v>7.0</v>
      </c>
      <c r="G73" s="27">
        <v>3.0</v>
      </c>
      <c r="H73" s="27">
        <v>3.0</v>
      </c>
      <c r="I73" s="27">
        <v>3.0</v>
      </c>
      <c r="J73" s="27">
        <v>5.0</v>
      </c>
      <c r="K73" s="27">
        <v>3.0</v>
      </c>
      <c r="L73" s="27">
        <v>3.0</v>
      </c>
      <c r="M73" s="27">
        <v>4.0</v>
      </c>
      <c r="N73" s="27">
        <v>1.0</v>
      </c>
      <c r="O73" s="27">
        <v>7.0</v>
      </c>
      <c r="P73" s="27">
        <v>4.0</v>
      </c>
      <c r="Q73" s="27">
        <v>3.0</v>
      </c>
      <c r="R73" s="27">
        <v>2.0</v>
      </c>
      <c r="S73" s="27"/>
      <c r="T73" s="27">
        <v>3.0</v>
      </c>
      <c r="U73" s="101"/>
      <c r="V73" s="101"/>
      <c r="W73" s="101"/>
      <c r="X73" s="23"/>
      <c r="Y73" s="23"/>
      <c r="Z73" s="23"/>
    </row>
    <row r="74" ht="14.25" customHeight="1">
      <c r="A74" s="27">
        <v>4.0</v>
      </c>
      <c r="B74" s="104" t="s">
        <v>92</v>
      </c>
      <c r="C74" s="27">
        <v>8.0</v>
      </c>
      <c r="D74" s="27">
        <v>3.0</v>
      </c>
      <c r="E74" s="27">
        <v>1.0</v>
      </c>
      <c r="F74" s="27">
        <v>5.0</v>
      </c>
      <c r="G74" s="27">
        <v>3.0</v>
      </c>
      <c r="H74" s="27">
        <v>1.0</v>
      </c>
      <c r="I74" s="27">
        <v>3.0</v>
      </c>
      <c r="J74" s="27">
        <v>3.0</v>
      </c>
      <c r="K74" s="27">
        <v>4.0</v>
      </c>
      <c r="L74" s="27">
        <v>3.0</v>
      </c>
      <c r="M74" s="27">
        <v>2.0</v>
      </c>
      <c r="N74" s="27">
        <v>1.0</v>
      </c>
      <c r="O74" s="27">
        <v>7.0</v>
      </c>
      <c r="P74" s="27">
        <v>3.0</v>
      </c>
      <c r="Q74" s="27">
        <v>4.0</v>
      </c>
      <c r="R74" s="27">
        <v>2.0</v>
      </c>
      <c r="S74" s="27"/>
      <c r="T74" s="27">
        <v>3.0</v>
      </c>
      <c r="U74" s="101"/>
      <c r="V74" s="101"/>
      <c r="W74" s="101"/>
      <c r="X74" s="23"/>
      <c r="Y74" s="23"/>
      <c r="Z74" s="23"/>
    </row>
    <row r="75" ht="14.25" customHeight="1">
      <c r="A75" s="27">
        <v>5.0</v>
      </c>
      <c r="B75" s="104" t="s">
        <v>93</v>
      </c>
      <c r="C75" s="27">
        <v>8.0</v>
      </c>
      <c r="D75" s="27">
        <v>4.0</v>
      </c>
      <c r="E75" s="27">
        <v>1.0</v>
      </c>
      <c r="F75" s="27">
        <v>6.0</v>
      </c>
      <c r="G75" s="27">
        <v>0.0</v>
      </c>
      <c r="H75" s="27">
        <v>3.0</v>
      </c>
      <c r="I75" s="27">
        <v>1.0</v>
      </c>
      <c r="J75" s="27">
        <v>3.0</v>
      </c>
      <c r="K75" s="27">
        <v>3.0</v>
      </c>
      <c r="L75" s="27">
        <v>3.0</v>
      </c>
      <c r="M75" s="27">
        <v>4.0</v>
      </c>
      <c r="N75" s="27">
        <v>1.0</v>
      </c>
      <c r="O75" s="27">
        <v>7.0</v>
      </c>
      <c r="P75" s="27">
        <v>4.0</v>
      </c>
      <c r="Q75" s="27">
        <v>3.0</v>
      </c>
      <c r="R75" s="27">
        <v>2.0</v>
      </c>
      <c r="S75" s="27"/>
      <c r="T75" s="27">
        <v>1.0</v>
      </c>
      <c r="U75" s="101"/>
      <c r="V75" s="101"/>
      <c r="W75" s="101"/>
      <c r="X75" s="23"/>
      <c r="Y75" s="23"/>
      <c r="Z75" s="23"/>
    </row>
    <row r="76" ht="14.25" customHeight="1">
      <c r="A76" s="27">
        <v>6.0</v>
      </c>
      <c r="B76" s="104" t="s">
        <v>94</v>
      </c>
      <c r="C76" s="27">
        <v>7.0</v>
      </c>
      <c r="D76" s="27">
        <v>2.0</v>
      </c>
      <c r="E76" s="27">
        <v>2.0</v>
      </c>
      <c r="F76" s="27">
        <v>5.0</v>
      </c>
      <c r="G76" s="27">
        <v>3.0</v>
      </c>
      <c r="H76" s="27">
        <v>3.0</v>
      </c>
      <c r="I76" s="27">
        <v>4.0</v>
      </c>
      <c r="J76" s="27">
        <v>2.0</v>
      </c>
      <c r="K76" s="27">
        <v>4.0</v>
      </c>
      <c r="L76" s="27">
        <v>2.0</v>
      </c>
      <c r="M76" s="27">
        <v>4.0</v>
      </c>
      <c r="N76" s="27">
        <v>2.0</v>
      </c>
      <c r="O76" s="27">
        <v>7.0</v>
      </c>
      <c r="P76" s="27">
        <v>2.0</v>
      </c>
      <c r="Q76" s="27">
        <v>4.0</v>
      </c>
      <c r="R76" s="27">
        <v>3.0</v>
      </c>
      <c r="S76" s="27"/>
      <c r="T76" s="27">
        <v>3.0</v>
      </c>
      <c r="U76" s="101"/>
      <c r="V76" s="101"/>
      <c r="W76" s="101"/>
      <c r="X76" s="23"/>
      <c r="Y76" s="23"/>
      <c r="Z76" s="23"/>
    </row>
    <row r="77" ht="14.25" customHeight="1">
      <c r="A77" s="27">
        <v>7.0</v>
      </c>
      <c r="B77" s="104" t="s">
        <v>95</v>
      </c>
      <c r="C77" s="27">
        <v>7.0</v>
      </c>
      <c r="D77" s="27">
        <v>3.0</v>
      </c>
      <c r="E77" s="27">
        <v>1.0</v>
      </c>
      <c r="F77" s="27">
        <v>6.0</v>
      </c>
      <c r="G77" s="27">
        <v>4.0</v>
      </c>
      <c r="H77" s="27">
        <v>3.0</v>
      </c>
      <c r="I77" s="27">
        <v>3.0</v>
      </c>
      <c r="J77" s="27">
        <v>5.0</v>
      </c>
      <c r="K77" s="27">
        <v>4.0</v>
      </c>
      <c r="L77" s="27">
        <v>4.0</v>
      </c>
      <c r="M77" s="27">
        <v>4.0</v>
      </c>
      <c r="N77" s="27">
        <v>2.0</v>
      </c>
      <c r="O77" s="27">
        <v>7.0</v>
      </c>
      <c r="P77" s="27">
        <v>4.0</v>
      </c>
      <c r="Q77" s="27">
        <v>4.0</v>
      </c>
      <c r="R77" s="27">
        <v>3.0</v>
      </c>
      <c r="S77" s="27"/>
      <c r="T77" s="27">
        <v>3.0</v>
      </c>
      <c r="U77" s="101"/>
      <c r="V77" s="101"/>
      <c r="W77" s="101"/>
      <c r="X77" s="23"/>
      <c r="Y77" s="23"/>
      <c r="Z77" s="23"/>
    </row>
    <row r="78" ht="14.25" customHeight="1">
      <c r="A78" s="27">
        <v>8.0</v>
      </c>
      <c r="B78" s="104" t="s">
        <v>96</v>
      </c>
      <c r="C78" s="27">
        <v>7.0</v>
      </c>
      <c r="D78" s="27">
        <v>3.0</v>
      </c>
      <c r="E78" s="27">
        <v>1.0</v>
      </c>
      <c r="F78" s="27">
        <v>5.0</v>
      </c>
      <c r="G78" s="27">
        <v>3.0</v>
      </c>
      <c r="H78" s="27">
        <v>1.0</v>
      </c>
      <c r="I78" s="27">
        <v>3.0</v>
      </c>
      <c r="J78" s="27">
        <v>3.0</v>
      </c>
      <c r="K78" s="27">
        <v>4.0</v>
      </c>
      <c r="L78" s="27">
        <v>4.0</v>
      </c>
      <c r="M78" s="27">
        <v>2.0</v>
      </c>
      <c r="N78" s="27">
        <v>2.0</v>
      </c>
      <c r="O78" s="27">
        <v>5.0</v>
      </c>
      <c r="P78" s="27">
        <v>3.0</v>
      </c>
      <c r="Q78" s="27">
        <v>4.0</v>
      </c>
      <c r="R78" s="27">
        <v>3.0</v>
      </c>
      <c r="S78" s="27"/>
      <c r="T78" s="27">
        <v>2.0</v>
      </c>
      <c r="U78" s="101"/>
      <c r="V78" s="101"/>
      <c r="W78" s="101"/>
      <c r="X78" s="23"/>
      <c r="Y78" s="23"/>
      <c r="Z78" s="23"/>
    </row>
    <row r="79" ht="14.25" customHeight="1">
      <c r="A79" s="27">
        <v>9.0</v>
      </c>
      <c r="B79" s="104" t="s">
        <v>97</v>
      </c>
      <c r="C79" s="27">
        <v>5.0</v>
      </c>
      <c r="D79" s="27">
        <v>1.0</v>
      </c>
      <c r="E79" s="27">
        <v>2.0</v>
      </c>
      <c r="F79" s="27">
        <v>4.0</v>
      </c>
      <c r="G79" s="27">
        <v>4.0</v>
      </c>
      <c r="H79" s="27">
        <v>2.0</v>
      </c>
      <c r="I79" s="27">
        <v>3.0</v>
      </c>
      <c r="J79" s="27">
        <v>3.0</v>
      </c>
      <c r="K79" s="27">
        <v>3.0</v>
      </c>
      <c r="L79" s="27">
        <v>3.0</v>
      </c>
      <c r="M79" s="27">
        <v>2.0</v>
      </c>
      <c r="N79" s="27">
        <v>2.0</v>
      </c>
      <c r="O79" s="27">
        <v>8.0</v>
      </c>
      <c r="P79" s="27">
        <v>5.0</v>
      </c>
      <c r="Q79" s="27">
        <v>3.0</v>
      </c>
      <c r="R79" s="27">
        <v>3.0</v>
      </c>
      <c r="S79" s="27"/>
      <c r="T79" s="27">
        <v>2.0</v>
      </c>
      <c r="U79" s="101"/>
      <c r="V79" s="101"/>
      <c r="W79" s="101"/>
      <c r="X79" s="23"/>
      <c r="Y79" s="23"/>
      <c r="Z79" s="23"/>
    </row>
    <row r="80" ht="14.25" customHeight="1">
      <c r="A80" s="27">
        <v>10.0</v>
      </c>
      <c r="B80" s="104" t="s">
        <v>98</v>
      </c>
      <c r="C80" s="27">
        <v>8.0</v>
      </c>
      <c r="D80" s="27">
        <v>3.0</v>
      </c>
      <c r="E80" s="27">
        <v>1.0</v>
      </c>
      <c r="F80" s="27">
        <v>6.0</v>
      </c>
      <c r="G80" s="27">
        <v>4.0</v>
      </c>
      <c r="H80" s="27">
        <v>1.0</v>
      </c>
      <c r="I80" s="27">
        <v>4.0</v>
      </c>
      <c r="J80" s="27">
        <v>6.0</v>
      </c>
      <c r="K80" s="27">
        <v>4.0</v>
      </c>
      <c r="L80" s="27">
        <v>4.0</v>
      </c>
      <c r="M80" s="27">
        <v>4.0</v>
      </c>
      <c r="N80" s="27">
        <v>2.0</v>
      </c>
      <c r="O80" s="27">
        <v>8.0</v>
      </c>
      <c r="P80" s="27">
        <v>3.0</v>
      </c>
      <c r="Q80" s="27">
        <v>4.0</v>
      </c>
      <c r="R80" s="27">
        <v>3.0</v>
      </c>
      <c r="S80" s="27"/>
      <c r="T80" s="27">
        <v>3.0</v>
      </c>
      <c r="U80" s="101"/>
      <c r="V80" s="101"/>
      <c r="W80" s="101"/>
      <c r="X80" s="23"/>
      <c r="Y80" s="23"/>
      <c r="Z80" s="23"/>
    </row>
    <row r="81" ht="14.25" customHeight="1">
      <c r="A81" s="27">
        <v>11.0</v>
      </c>
      <c r="B81" s="104" t="s">
        <v>99</v>
      </c>
      <c r="C81" s="27">
        <v>6.0</v>
      </c>
      <c r="D81" s="27">
        <v>3.0</v>
      </c>
      <c r="E81" s="27">
        <v>1.0</v>
      </c>
      <c r="F81" s="27">
        <v>6.0</v>
      </c>
      <c r="G81" s="27">
        <v>3.0</v>
      </c>
      <c r="H81" s="27">
        <v>2.0</v>
      </c>
      <c r="I81" s="27">
        <v>2.0</v>
      </c>
      <c r="J81" s="27">
        <v>6.0</v>
      </c>
      <c r="K81" s="27">
        <v>4.0</v>
      </c>
      <c r="L81" s="27">
        <v>4.0</v>
      </c>
      <c r="M81" s="27">
        <v>4.0</v>
      </c>
      <c r="N81" s="27">
        <v>1.0</v>
      </c>
      <c r="O81" s="27">
        <v>6.0</v>
      </c>
      <c r="P81" s="27">
        <v>3.0</v>
      </c>
      <c r="Q81" s="27">
        <v>4.0</v>
      </c>
      <c r="R81" s="27">
        <v>2.0</v>
      </c>
      <c r="S81" s="27"/>
      <c r="T81" s="27">
        <v>2.0</v>
      </c>
      <c r="U81" s="101"/>
      <c r="V81" s="101"/>
      <c r="W81" s="101"/>
      <c r="X81" s="23"/>
      <c r="Y81" s="23"/>
      <c r="Z81" s="23"/>
    </row>
    <row r="82" ht="14.25" customHeight="1">
      <c r="A82" s="27">
        <v>12.0</v>
      </c>
      <c r="B82" s="104" t="s">
        <v>100</v>
      </c>
      <c r="C82" s="27">
        <v>8.0</v>
      </c>
      <c r="D82" s="27">
        <v>3.0</v>
      </c>
      <c r="E82" s="27">
        <v>0.0</v>
      </c>
      <c r="F82" s="27">
        <v>7.0</v>
      </c>
      <c r="G82" s="27">
        <v>3.0</v>
      </c>
      <c r="H82" s="27">
        <v>2.0</v>
      </c>
      <c r="I82" s="27">
        <v>5.0</v>
      </c>
      <c r="J82" s="27">
        <v>6.0</v>
      </c>
      <c r="K82" s="27">
        <v>4.0</v>
      </c>
      <c r="L82" s="27">
        <v>4.0</v>
      </c>
      <c r="M82" s="27">
        <v>4.0</v>
      </c>
      <c r="N82" s="27">
        <v>2.0</v>
      </c>
      <c r="O82" s="27">
        <v>7.0</v>
      </c>
      <c r="P82" s="27">
        <v>3.0</v>
      </c>
      <c r="Q82" s="27">
        <v>4.0</v>
      </c>
      <c r="R82" s="27">
        <v>3.0</v>
      </c>
      <c r="S82" s="27"/>
      <c r="T82" s="27">
        <v>3.0</v>
      </c>
      <c r="U82" s="101"/>
      <c r="V82" s="101"/>
      <c r="W82" s="101"/>
      <c r="X82" s="23"/>
      <c r="Y82" s="23"/>
      <c r="Z82" s="23"/>
    </row>
    <row r="83" ht="14.25" customHeight="1">
      <c r="A83" s="27">
        <v>13.0</v>
      </c>
      <c r="B83" s="104" t="s">
        <v>101</v>
      </c>
      <c r="C83" s="27">
        <v>8.0</v>
      </c>
      <c r="D83" s="27">
        <v>3.0</v>
      </c>
      <c r="E83" s="27">
        <v>1.0</v>
      </c>
      <c r="F83" s="27">
        <v>6.0</v>
      </c>
      <c r="G83" s="27">
        <v>2.0</v>
      </c>
      <c r="H83" s="27">
        <v>2.0</v>
      </c>
      <c r="I83" s="27">
        <v>4.0</v>
      </c>
      <c r="J83" s="27">
        <v>6.0</v>
      </c>
      <c r="K83" s="27">
        <v>3.0</v>
      </c>
      <c r="L83" s="27">
        <v>4.0</v>
      </c>
      <c r="M83" s="27">
        <v>2.0</v>
      </c>
      <c r="N83" s="27">
        <v>2.0</v>
      </c>
      <c r="O83" s="27">
        <v>6.0</v>
      </c>
      <c r="P83" s="27">
        <v>3.0</v>
      </c>
      <c r="Q83" s="27">
        <v>3.0</v>
      </c>
      <c r="R83" s="27">
        <v>3.0</v>
      </c>
      <c r="S83" s="27"/>
      <c r="T83" s="27">
        <v>3.0</v>
      </c>
      <c r="U83" s="101"/>
      <c r="V83" s="101"/>
      <c r="W83" s="101"/>
      <c r="X83" s="23"/>
      <c r="Y83" s="23"/>
      <c r="Z83" s="23"/>
    </row>
    <row r="84" ht="14.25" customHeight="1">
      <c r="A84" s="27">
        <v>14.0</v>
      </c>
      <c r="B84" s="104" t="s">
        <v>102</v>
      </c>
      <c r="C84" s="27">
        <v>5.0</v>
      </c>
      <c r="D84" s="27">
        <v>2.0</v>
      </c>
      <c r="E84" s="27">
        <v>1.0</v>
      </c>
      <c r="F84" s="27">
        <v>4.0</v>
      </c>
      <c r="G84" s="27">
        <v>2.0</v>
      </c>
      <c r="H84" s="27">
        <v>1.0</v>
      </c>
      <c r="I84" s="27">
        <v>3.0</v>
      </c>
      <c r="J84" s="27">
        <v>0.0</v>
      </c>
      <c r="K84" s="27">
        <v>4.0</v>
      </c>
      <c r="L84" s="27">
        <v>2.0</v>
      </c>
      <c r="M84" s="27">
        <v>2.0</v>
      </c>
      <c r="N84" s="27">
        <v>2.0</v>
      </c>
      <c r="O84" s="27">
        <v>7.0</v>
      </c>
      <c r="P84" s="27">
        <v>2.0</v>
      </c>
      <c r="Q84" s="27">
        <v>4.0</v>
      </c>
      <c r="R84" s="27">
        <v>3.0</v>
      </c>
      <c r="S84" s="27"/>
      <c r="T84" s="27">
        <v>2.0</v>
      </c>
      <c r="U84" s="101"/>
      <c r="V84" s="101"/>
      <c r="W84" s="101"/>
      <c r="X84" s="23"/>
      <c r="Y84" s="23"/>
      <c r="Z84" s="23"/>
    </row>
    <row r="85" ht="14.25" customHeight="1">
      <c r="A85" s="27">
        <v>15.0</v>
      </c>
      <c r="B85" s="104" t="s">
        <v>103</v>
      </c>
      <c r="C85" s="27">
        <v>6.0</v>
      </c>
      <c r="D85" s="27">
        <v>2.0</v>
      </c>
      <c r="E85" s="27">
        <v>1.0</v>
      </c>
      <c r="F85" s="27">
        <v>3.0</v>
      </c>
      <c r="G85" s="27">
        <v>1.0</v>
      </c>
      <c r="H85" s="27">
        <v>1.0</v>
      </c>
      <c r="I85" s="27">
        <v>3.0</v>
      </c>
      <c r="J85" s="27">
        <v>2.0</v>
      </c>
      <c r="K85" s="27">
        <v>1.0</v>
      </c>
      <c r="L85" s="27">
        <v>2.0</v>
      </c>
      <c r="M85" s="27">
        <v>2.0</v>
      </c>
      <c r="N85" s="27">
        <v>1.0</v>
      </c>
      <c r="O85" s="27">
        <v>3.0</v>
      </c>
      <c r="P85" s="27">
        <v>3.0</v>
      </c>
      <c r="Q85" s="27">
        <v>1.0</v>
      </c>
      <c r="R85" s="27">
        <v>1.0</v>
      </c>
      <c r="S85" s="27"/>
      <c r="T85" s="27">
        <v>1.0</v>
      </c>
      <c r="U85" s="101"/>
      <c r="V85" s="101"/>
      <c r="W85" s="101"/>
      <c r="X85" s="23"/>
      <c r="Y85" s="23"/>
      <c r="Z85" s="23"/>
    </row>
    <row r="86" ht="14.25" customHeight="1">
      <c r="A86" s="27">
        <v>16.0</v>
      </c>
      <c r="B86" s="104" t="s">
        <v>104</v>
      </c>
      <c r="C86" s="27">
        <v>9.0</v>
      </c>
      <c r="D86" s="27">
        <v>3.0</v>
      </c>
      <c r="E86" s="27">
        <v>1.0</v>
      </c>
      <c r="F86" s="27">
        <v>7.0</v>
      </c>
      <c r="G86" s="27">
        <v>4.0</v>
      </c>
      <c r="H86" s="27">
        <v>2.0</v>
      </c>
      <c r="I86" s="27">
        <v>3.0</v>
      </c>
      <c r="J86" s="27">
        <v>6.0</v>
      </c>
      <c r="K86" s="27">
        <v>4.0</v>
      </c>
      <c r="L86" s="27">
        <v>4.0</v>
      </c>
      <c r="M86" s="27">
        <v>6.0</v>
      </c>
      <c r="N86" s="27">
        <v>2.0</v>
      </c>
      <c r="O86" s="27">
        <v>7.0</v>
      </c>
      <c r="P86" s="27">
        <v>3.0</v>
      </c>
      <c r="Q86" s="27">
        <v>4.0</v>
      </c>
      <c r="R86" s="27">
        <v>3.0</v>
      </c>
      <c r="S86" s="27"/>
      <c r="T86" s="27">
        <v>2.0</v>
      </c>
      <c r="U86" s="101"/>
      <c r="V86" s="101"/>
      <c r="W86" s="101"/>
      <c r="X86" s="23"/>
      <c r="Y86" s="23"/>
      <c r="Z86" s="23"/>
    </row>
    <row r="87" ht="14.25" customHeight="1">
      <c r="A87" s="27">
        <v>17.0</v>
      </c>
      <c r="B87" s="104" t="s">
        <v>105</v>
      </c>
      <c r="C87" s="27">
        <v>7.0</v>
      </c>
      <c r="D87" s="27">
        <v>3.0</v>
      </c>
      <c r="E87" s="27">
        <v>1.0</v>
      </c>
      <c r="F87" s="27">
        <v>5.0</v>
      </c>
      <c r="G87" s="27">
        <v>2.0</v>
      </c>
      <c r="H87" s="27">
        <v>3.0</v>
      </c>
      <c r="I87" s="27">
        <v>3.0</v>
      </c>
      <c r="J87" s="27">
        <v>6.0</v>
      </c>
      <c r="K87" s="27">
        <v>3.0</v>
      </c>
      <c r="L87" s="27">
        <v>2.0</v>
      </c>
      <c r="M87" s="27">
        <v>4.0</v>
      </c>
      <c r="N87" s="27">
        <v>2.0</v>
      </c>
      <c r="O87" s="27">
        <v>7.0</v>
      </c>
      <c r="P87" s="27">
        <v>2.0</v>
      </c>
      <c r="Q87" s="27">
        <v>3.0</v>
      </c>
      <c r="R87" s="27">
        <v>3.0</v>
      </c>
      <c r="S87" s="27"/>
      <c r="T87" s="27">
        <v>2.0</v>
      </c>
      <c r="U87" s="101"/>
      <c r="V87" s="101"/>
      <c r="W87" s="101"/>
      <c r="X87" s="23"/>
      <c r="Y87" s="23"/>
      <c r="Z87" s="23"/>
    </row>
    <row r="88" ht="14.25" customHeight="1">
      <c r="A88" s="27">
        <v>18.0</v>
      </c>
      <c r="B88" s="104" t="s">
        <v>106</v>
      </c>
      <c r="C88" s="27">
        <v>8.0</v>
      </c>
      <c r="D88" s="27">
        <v>3.0</v>
      </c>
      <c r="E88" s="27">
        <v>1.0</v>
      </c>
      <c r="F88" s="27">
        <v>6.0</v>
      </c>
      <c r="G88" s="27">
        <v>3.0</v>
      </c>
      <c r="H88" s="27">
        <v>2.0</v>
      </c>
      <c r="I88" s="27">
        <v>4.0</v>
      </c>
      <c r="J88" s="27">
        <v>5.0</v>
      </c>
      <c r="K88" s="27">
        <v>4.0</v>
      </c>
      <c r="L88" s="27">
        <v>4.0</v>
      </c>
      <c r="M88" s="27">
        <v>4.0</v>
      </c>
      <c r="N88" s="27">
        <v>2.0</v>
      </c>
      <c r="O88" s="27">
        <v>7.0</v>
      </c>
      <c r="P88" s="27">
        <v>3.0</v>
      </c>
      <c r="Q88" s="27">
        <v>4.0</v>
      </c>
      <c r="R88" s="27">
        <v>3.0</v>
      </c>
      <c r="S88" s="27"/>
      <c r="T88" s="27">
        <v>3.0</v>
      </c>
      <c r="U88" s="101"/>
      <c r="V88" s="101"/>
      <c r="W88" s="101"/>
      <c r="X88" s="23"/>
      <c r="Y88" s="23"/>
      <c r="Z88" s="23"/>
    </row>
    <row r="89" ht="14.25" customHeight="1">
      <c r="A89" s="27">
        <v>19.0</v>
      </c>
      <c r="B89" s="104" t="s">
        <v>107</v>
      </c>
      <c r="C89" s="27">
        <v>11.0</v>
      </c>
      <c r="D89" s="27">
        <v>5.0</v>
      </c>
      <c r="E89" s="27">
        <v>1.0</v>
      </c>
      <c r="F89" s="27">
        <v>8.0</v>
      </c>
      <c r="G89" s="27">
        <v>5.0</v>
      </c>
      <c r="H89" s="27">
        <v>3.0</v>
      </c>
      <c r="I89" s="27">
        <v>8.0</v>
      </c>
      <c r="J89" s="27">
        <v>6.0</v>
      </c>
      <c r="K89" s="27">
        <v>4.0</v>
      </c>
      <c r="L89" s="27">
        <v>5.0</v>
      </c>
      <c r="M89" s="27">
        <v>4.0</v>
      </c>
      <c r="N89" s="27">
        <v>3.0</v>
      </c>
      <c r="O89" s="27">
        <v>7.0</v>
      </c>
      <c r="P89" s="27">
        <v>5.0</v>
      </c>
      <c r="Q89" s="27">
        <v>4.0</v>
      </c>
      <c r="R89" s="27">
        <v>5.0</v>
      </c>
      <c r="S89" s="27"/>
      <c r="T89" s="27">
        <v>5.0</v>
      </c>
      <c r="U89" s="101"/>
      <c r="V89" s="101"/>
      <c r="W89" s="101"/>
      <c r="X89" s="23"/>
      <c r="Y89" s="23"/>
      <c r="Z89" s="23"/>
    </row>
    <row r="90" ht="14.25" customHeight="1">
      <c r="A90" s="27">
        <v>20.0</v>
      </c>
      <c r="B90" s="104" t="s">
        <v>108</v>
      </c>
      <c r="C90" s="27">
        <v>10.0</v>
      </c>
      <c r="D90" s="27">
        <v>3.0</v>
      </c>
      <c r="E90" s="27">
        <v>2.0</v>
      </c>
      <c r="F90" s="27">
        <v>6.0</v>
      </c>
      <c r="G90" s="27">
        <v>3.0</v>
      </c>
      <c r="H90" s="27">
        <v>3.0</v>
      </c>
      <c r="I90" s="27">
        <v>4.0</v>
      </c>
      <c r="J90" s="27">
        <v>5.0</v>
      </c>
      <c r="K90" s="27">
        <v>4.0</v>
      </c>
      <c r="L90" s="27">
        <v>4.0</v>
      </c>
      <c r="M90" s="27">
        <v>4.0</v>
      </c>
      <c r="N90" s="27">
        <v>2.0</v>
      </c>
      <c r="O90" s="27">
        <v>7.0</v>
      </c>
      <c r="P90" s="27">
        <v>3.0</v>
      </c>
      <c r="Q90" s="27">
        <v>4.0</v>
      </c>
      <c r="R90" s="27">
        <v>3.0</v>
      </c>
      <c r="S90" s="27"/>
      <c r="T90" s="27">
        <v>3.0</v>
      </c>
      <c r="U90" s="101"/>
      <c r="V90" s="101"/>
      <c r="W90" s="101"/>
      <c r="X90" s="23"/>
      <c r="Y90" s="23"/>
      <c r="Z90" s="23"/>
    </row>
    <row r="91" ht="14.25" customHeight="1">
      <c r="A91" s="27">
        <v>21.0</v>
      </c>
      <c r="B91" s="104" t="s">
        <v>109</v>
      </c>
      <c r="C91" s="27">
        <v>10.0</v>
      </c>
      <c r="D91" s="27">
        <v>5.0</v>
      </c>
      <c r="E91" s="27">
        <v>2.0</v>
      </c>
      <c r="F91" s="27">
        <v>7.0</v>
      </c>
      <c r="G91" s="27">
        <v>5.0</v>
      </c>
      <c r="H91" s="27">
        <v>2.0</v>
      </c>
      <c r="I91" s="27">
        <v>5.0</v>
      </c>
      <c r="J91" s="27">
        <v>6.0</v>
      </c>
      <c r="K91" s="27">
        <v>1.0</v>
      </c>
      <c r="L91" s="27">
        <v>3.0</v>
      </c>
      <c r="M91" s="27">
        <v>2.0</v>
      </c>
      <c r="N91" s="27">
        <v>3.0</v>
      </c>
      <c r="O91" s="27">
        <v>7.0</v>
      </c>
      <c r="P91" s="27">
        <v>5.0</v>
      </c>
      <c r="Q91" s="27">
        <v>1.0</v>
      </c>
      <c r="R91" s="27">
        <v>5.0</v>
      </c>
      <c r="S91" s="27"/>
      <c r="T91" s="27">
        <v>3.0</v>
      </c>
      <c r="U91" s="101"/>
      <c r="V91" s="101"/>
      <c r="W91" s="101"/>
      <c r="X91" s="23"/>
      <c r="Y91" s="23"/>
      <c r="Z91" s="23"/>
    </row>
    <row r="92" ht="14.25" customHeight="1">
      <c r="A92" s="27">
        <v>22.0</v>
      </c>
      <c r="B92" s="104" t="s">
        <v>110</v>
      </c>
      <c r="C92" s="27">
        <v>5.0</v>
      </c>
      <c r="D92" s="27">
        <v>2.0</v>
      </c>
      <c r="E92" s="27">
        <v>1.0</v>
      </c>
      <c r="F92" s="27">
        <v>3.0</v>
      </c>
      <c r="G92" s="27">
        <v>2.0</v>
      </c>
      <c r="H92" s="27">
        <v>1.0</v>
      </c>
      <c r="I92" s="27">
        <v>3.0</v>
      </c>
      <c r="J92" s="27">
        <v>5.0</v>
      </c>
      <c r="K92" s="27">
        <v>0.0</v>
      </c>
      <c r="L92" s="27">
        <v>1.0</v>
      </c>
      <c r="M92" s="27">
        <v>2.0</v>
      </c>
      <c r="N92" s="27">
        <v>2.0</v>
      </c>
      <c r="O92" s="27">
        <v>7.0</v>
      </c>
      <c r="P92" s="27">
        <v>2.0</v>
      </c>
      <c r="Q92" s="27">
        <v>0.0</v>
      </c>
      <c r="R92" s="27">
        <v>3.0</v>
      </c>
      <c r="S92" s="27"/>
      <c r="T92" s="27">
        <v>2.0</v>
      </c>
      <c r="U92" s="101"/>
      <c r="V92" s="101"/>
      <c r="W92" s="101"/>
      <c r="X92" s="23"/>
      <c r="Y92" s="23"/>
      <c r="Z92" s="23"/>
    </row>
    <row r="93" ht="14.25" customHeight="1">
      <c r="A93" s="27">
        <v>23.0</v>
      </c>
      <c r="B93" s="104" t="s">
        <v>111</v>
      </c>
      <c r="C93" s="27">
        <v>9.0</v>
      </c>
      <c r="D93" s="27">
        <v>3.0</v>
      </c>
      <c r="E93" s="27">
        <v>2.0</v>
      </c>
      <c r="F93" s="27">
        <v>4.0</v>
      </c>
      <c r="G93" s="27">
        <v>5.0</v>
      </c>
      <c r="H93" s="27">
        <v>2.0</v>
      </c>
      <c r="I93" s="27">
        <v>6.0</v>
      </c>
      <c r="J93" s="27">
        <v>5.0</v>
      </c>
      <c r="K93" s="27">
        <v>4.0</v>
      </c>
      <c r="L93" s="27">
        <v>3.0</v>
      </c>
      <c r="M93" s="27">
        <v>2.0</v>
      </c>
      <c r="N93" s="27">
        <v>3.0</v>
      </c>
      <c r="O93" s="27">
        <v>7.0</v>
      </c>
      <c r="P93" s="27">
        <v>3.0</v>
      </c>
      <c r="Q93" s="27">
        <v>4.0</v>
      </c>
      <c r="R93" s="27">
        <v>5.0</v>
      </c>
      <c r="S93" s="27"/>
      <c r="T93" s="27">
        <v>5.0</v>
      </c>
      <c r="U93" s="101"/>
      <c r="V93" s="101"/>
      <c r="W93" s="101"/>
      <c r="X93" s="23"/>
      <c r="Y93" s="23"/>
      <c r="Z93" s="23"/>
    </row>
    <row r="94" ht="14.25" customHeight="1">
      <c r="A94" s="27">
        <v>24.0</v>
      </c>
      <c r="B94" s="104" t="s">
        <v>112</v>
      </c>
      <c r="C94" s="27">
        <v>8.0</v>
      </c>
      <c r="D94" s="27">
        <v>3.0</v>
      </c>
      <c r="E94" s="27">
        <v>0.0</v>
      </c>
      <c r="F94" s="27">
        <v>7.0</v>
      </c>
      <c r="G94" s="27">
        <v>5.0</v>
      </c>
      <c r="H94" s="27">
        <v>2.0</v>
      </c>
      <c r="I94" s="27">
        <v>5.0</v>
      </c>
      <c r="J94" s="27">
        <v>6.0</v>
      </c>
      <c r="K94" s="27">
        <v>4.0</v>
      </c>
      <c r="L94" s="27">
        <v>4.0</v>
      </c>
      <c r="M94" s="27">
        <v>4.0</v>
      </c>
      <c r="N94" s="27">
        <v>3.0</v>
      </c>
      <c r="O94" s="27">
        <v>7.0</v>
      </c>
      <c r="P94" s="27">
        <v>3.0</v>
      </c>
      <c r="Q94" s="27">
        <v>4.0</v>
      </c>
      <c r="R94" s="27">
        <v>5.0</v>
      </c>
      <c r="S94" s="27"/>
      <c r="T94" s="27">
        <v>4.0</v>
      </c>
      <c r="U94" s="101"/>
      <c r="V94" s="101"/>
      <c r="W94" s="101"/>
      <c r="X94" s="23"/>
      <c r="Y94" s="23"/>
      <c r="Z94" s="23"/>
    </row>
    <row r="95" ht="14.25" customHeight="1">
      <c r="A95" s="27">
        <v>25.0</v>
      </c>
      <c r="B95" s="104" t="s">
        <v>113</v>
      </c>
      <c r="C95" s="27">
        <v>9.0</v>
      </c>
      <c r="D95" s="27">
        <v>3.0</v>
      </c>
      <c r="E95" s="27">
        <v>2.0</v>
      </c>
      <c r="F95" s="27">
        <v>6.0</v>
      </c>
      <c r="G95" s="27">
        <v>2.0</v>
      </c>
      <c r="H95" s="27">
        <v>2.0</v>
      </c>
      <c r="I95" s="27">
        <v>2.0</v>
      </c>
      <c r="J95" s="27">
        <v>5.0</v>
      </c>
      <c r="K95" s="27">
        <v>3.0</v>
      </c>
      <c r="L95" s="27">
        <v>2.0</v>
      </c>
      <c r="M95" s="27">
        <v>4.0</v>
      </c>
      <c r="N95" s="27">
        <v>1.0</v>
      </c>
      <c r="O95" s="27">
        <v>6.0</v>
      </c>
      <c r="P95" s="27">
        <v>3.0</v>
      </c>
      <c r="Q95" s="27">
        <v>3.0</v>
      </c>
      <c r="R95" s="27">
        <v>2.0</v>
      </c>
      <c r="S95" s="27"/>
      <c r="T95" s="27">
        <v>2.0</v>
      </c>
      <c r="U95" s="101"/>
      <c r="V95" s="101"/>
      <c r="W95" s="101"/>
      <c r="X95" s="23"/>
      <c r="Y95" s="23"/>
      <c r="Z95" s="23"/>
    </row>
    <row r="96" ht="14.25" customHeight="1">
      <c r="A96" s="27">
        <v>26.0</v>
      </c>
      <c r="B96" s="104" t="s">
        <v>114</v>
      </c>
      <c r="C96" s="27">
        <v>4.0</v>
      </c>
      <c r="D96" s="27">
        <v>1.0</v>
      </c>
      <c r="E96" s="27">
        <v>1.0</v>
      </c>
      <c r="F96" s="27">
        <v>3.0</v>
      </c>
      <c r="G96" s="27">
        <v>1.0</v>
      </c>
      <c r="H96" s="27">
        <v>1.0</v>
      </c>
      <c r="I96" s="27">
        <v>2.0</v>
      </c>
      <c r="J96" s="27">
        <v>2.0</v>
      </c>
      <c r="K96" s="27">
        <v>0.0</v>
      </c>
      <c r="L96" s="27">
        <v>1.0</v>
      </c>
      <c r="M96" s="27">
        <v>2.0</v>
      </c>
      <c r="N96" s="27">
        <v>1.0</v>
      </c>
      <c r="O96" s="27">
        <v>3.0</v>
      </c>
      <c r="P96" s="27">
        <v>1.0</v>
      </c>
      <c r="Q96" s="27">
        <v>0.0</v>
      </c>
      <c r="R96" s="27">
        <v>1.0</v>
      </c>
      <c r="S96" s="27"/>
      <c r="T96" s="27">
        <v>3.0</v>
      </c>
      <c r="U96" s="101"/>
      <c r="V96" s="101"/>
      <c r="W96" s="101"/>
      <c r="X96" s="23"/>
      <c r="Y96" s="23"/>
      <c r="Z96" s="23"/>
    </row>
    <row r="97" ht="14.25" customHeight="1">
      <c r="A97" s="27">
        <v>27.0</v>
      </c>
      <c r="B97" s="104" t="s">
        <v>115</v>
      </c>
      <c r="C97" s="27">
        <v>9.0</v>
      </c>
      <c r="D97" s="27">
        <v>3.0</v>
      </c>
      <c r="E97" s="27">
        <v>1.0</v>
      </c>
      <c r="F97" s="27">
        <v>6.0</v>
      </c>
      <c r="G97" s="27">
        <v>3.0</v>
      </c>
      <c r="H97" s="27">
        <v>2.0</v>
      </c>
      <c r="I97" s="27">
        <v>5.0</v>
      </c>
      <c r="J97" s="27">
        <v>3.0</v>
      </c>
      <c r="K97" s="27">
        <v>4.0</v>
      </c>
      <c r="L97" s="27">
        <v>4.0</v>
      </c>
      <c r="M97" s="27">
        <v>4.0</v>
      </c>
      <c r="N97" s="27">
        <v>2.0</v>
      </c>
      <c r="O97" s="27">
        <v>6.0</v>
      </c>
      <c r="P97" s="27">
        <v>3.0</v>
      </c>
      <c r="Q97" s="27">
        <v>4.0</v>
      </c>
      <c r="R97" s="27">
        <v>3.0</v>
      </c>
      <c r="S97" s="27"/>
      <c r="T97" s="27">
        <v>4.0</v>
      </c>
      <c r="U97" s="101"/>
      <c r="V97" s="101"/>
      <c r="W97" s="101"/>
      <c r="X97" s="23"/>
      <c r="Y97" s="23"/>
      <c r="Z97" s="23"/>
    </row>
    <row r="98" ht="14.25" customHeight="1">
      <c r="A98" s="27">
        <v>28.0</v>
      </c>
      <c r="B98" s="104" t="s">
        <v>116</v>
      </c>
      <c r="C98" s="27">
        <v>4.0</v>
      </c>
      <c r="D98" s="27">
        <v>2.0</v>
      </c>
      <c r="E98" s="27">
        <v>0.0</v>
      </c>
      <c r="F98" s="27">
        <v>3.0</v>
      </c>
      <c r="G98" s="27">
        <v>3.0</v>
      </c>
      <c r="H98" s="27">
        <v>1.0</v>
      </c>
      <c r="I98" s="27">
        <v>3.0</v>
      </c>
      <c r="J98" s="27">
        <v>3.0</v>
      </c>
      <c r="K98" s="27">
        <v>1.0</v>
      </c>
      <c r="L98" s="27">
        <v>1.0</v>
      </c>
      <c r="M98" s="27">
        <v>2.0</v>
      </c>
      <c r="N98" s="27">
        <v>2.0</v>
      </c>
      <c r="O98" s="27">
        <v>3.0</v>
      </c>
      <c r="P98" s="27">
        <v>2.0</v>
      </c>
      <c r="Q98" s="27">
        <v>1.0</v>
      </c>
      <c r="R98" s="27">
        <v>3.0</v>
      </c>
      <c r="S98" s="27"/>
      <c r="T98" s="27">
        <v>3.0</v>
      </c>
      <c r="U98" s="101"/>
      <c r="V98" s="101"/>
      <c r="W98" s="101"/>
      <c r="X98" s="23"/>
      <c r="Y98" s="23"/>
      <c r="Z98" s="23"/>
    </row>
    <row r="99" ht="14.25" customHeight="1">
      <c r="A99" s="59"/>
      <c r="B99" s="59"/>
      <c r="C99" s="59"/>
      <c r="D99" s="59"/>
      <c r="E99" s="59"/>
      <c r="F99" s="59"/>
      <c r="G99" s="82"/>
      <c r="H99" s="59"/>
      <c r="I99" s="59"/>
      <c r="J99" s="59"/>
      <c r="K99" s="59"/>
      <c r="L99" s="59"/>
      <c r="M99" s="59"/>
      <c r="N99" s="59"/>
      <c r="O99" s="59"/>
      <c r="P99" s="82"/>
      <c r="Q99" s="82"/>
      <c r="R99" s="59"/>
      <c r="S99" s="59"/>
      <c r="T99" s="59"/>
      <c r="U99" s="59"/>
      <c r="V99" s="59"/>
      <c r="W99" s="59"/>
      <c r="X99" s="59"/>
      <c r="Y99" s="59"/>
      <c r="Z99" s="59"/>
    </row>
    <row r="100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</row>
    <row r="101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</row>
    <row r="107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</row>
    <row r="108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</row>
    <row r="109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</row>
    <row r="110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</row>
    <row r="111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</row>
    <row r="112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</row>
    <row r="113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</row>
    <row r="114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</row>
    <row r="115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</row>
    <row r="11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</row>
    <row r="117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</row>
    <row r="118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</row>
    <row r="119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</row>
    <row r="120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</row>
    <row r="121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</row>
    <row r="122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</row>
    <row r="123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</row>
    <row r="124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</row>
    <row r="125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</row>
    <row r="1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</row>
    <row r="127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</row>
    <row r="128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</row>
    <row r="129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</row>
    <row r="130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</row>
    <row r="131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</row>
    <row r="132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</row>
    <row r="133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</row>
    <row r="134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</row>
    <row r="135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</row>
    <row r="13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</row>
    <row r="137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</row>
    <row r="138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</row>
    <row r="139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</row>
    <row r="140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</row>
    <row r="141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</row>
    <row r="142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</row>
    <row r="143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</row>
    <row r="144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</row>
    <row r="145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</row>
    <row r="14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</row>
    <row r="147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</row>
    <row r="148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</row>
    <row r="149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</row>
    <row r="150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</row>
    <row r="151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</row>
    <row r="152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</row>
    <row r="153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</row>
    <row r="154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</row>
    <row r="155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</row>
    <row r="15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</row>
    <row r="157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</row>
    <row r="158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</row>
    <row r="159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</row>
    <row r="160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</row>
    <row r="161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</row>
    <row r="162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</row>
    <row r="163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</row>
    <row r="164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</row>
    <row r="165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</row>
    <row r="16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</row>
    <row r="167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</row>
    <row r="168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</row>
    <row r="169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</row>
    <row r="170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</row>
    <row r="171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</row>
    <row r="172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</row>
    <row r="173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</row>
    <row r="174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</row>
    <row r="175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</row>
    <row r="17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</row>
    <row r="177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</row>
    <row r="178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</row>
    <row r="179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</row>
    <row r="180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</row>
    <row r="181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</row>
    <row r="182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</row>
    <row r="183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</row>
    <row r="184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</row>
    <row r="185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</row>
    <row r="18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</row>
    <row r="187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</row>
    <row r="188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</row>
    <row r="189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</row>
    <row r="190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</row>
    <row r="191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</row>
    <row r="192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</row>
    <row r="193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</row>
    <row r="194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</row>
    <row r="195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</row>
    <row r="19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</row>
    <row r="197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</row>
    <row r="198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</row>
    <row r="199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</row>
    <row r="200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</row>
    <row r="201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</row>
    <row r="202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</row>
    <row r="203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</row>
    <row r="204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</row>
    <row r="205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</row>
    <row r="20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</row>
    <row r="207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</row>
    <row r="208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</row>
    <row r="209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</row>
    <row r="210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</row>
    <row r="211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</row>
    <row r="212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</row>
    <row r="213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</row>
    <row r="214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</row>
    <row r="215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</row>
    <row r="21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</row>
    <row r="217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</row>
    <row r="218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</row>
    <row r="219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</row>
    <row r="220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</row>
    <row r="221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</row>
    <row r="222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</row>
    <row r="223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</row>
    <row r="224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</row>
    <row r="225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</row>
    <row r="2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</row>
    <row r="227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</row>
    <row r="228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</row>
    <row r="229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</row>
    <row r="230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</row>
    <row r="231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</row>
    <row r="232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</row>
    <row r="233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</row>
    <row r="234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</row>
    <row r="235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</row>
    <row r="23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</row>
    <row r="237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</row>
    <row r="238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</row>
    <row r="239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</row>
    <row r="240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</row>
    <row r="241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</row>
    <row r="242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</row>
    <row r="243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</row>
    <row r="244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</row>
    <row r="245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</row>
    <row r="24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</row>
    <row r="247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</row>
    <row r="248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</row>
    <row r="249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</row>
    <row r="250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</row>
    <row r="251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</row>
    <row r="252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</row>
    <row r="253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</row>
    <row r="254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</row>
    <row r="255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</row>
    <row r="25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</row>
    <row r="257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</row>
    <row r="258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</row>
    <row r="259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</row>
    <row r="260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</row>
    <row r="261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</row>
    <row r="262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</row>
    <row r="263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</row>
    <row r="264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</row>
    <row r="265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</row>
    <row r="26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</row>
    <row r="267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</row>
    <row r="268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</row>
    <row r="269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</row>
    <row r="270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</row>
    <row r="271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</row>
    <row r="272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</row>
    <row r="273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</row>
    <row r="274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</row>
    <row r="275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</row>
    <row r="27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</row>
    <row r="277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</row>
    <row r="278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</row>
    <row r="279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</row>
    <row r="280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</row>
    <row r="281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</row>
    <row r="282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</row>
    <row r="283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</row>
    <row r="284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</row>
    <row r="285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</row>
    <row r="28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</row>
    <row r="287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</row>
    <row r="288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</row>
    <row r="289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</row>
    <row r="290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</row>
    <row r="291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</row>
    <row r="292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</row>
    <row r="293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</row>
    <row r="294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</row>
    <row r="295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</row>
    <row r="29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</row>
    <row r="297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</row>
    <row r="298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</row>
    <row r="299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</row>
    <row r="300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</row>
    <row r="301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</row>
    <row r="302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</row>
    <row r="303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</row>
    <row r="304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</row>
    <row r="305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</row>
    <row r="30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</row>
    <row r="307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</row>
    <row r="308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</row>
    <row r="309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</row>
    <row r="310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</row>
    <row r="311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</row>
    <row r="312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</row>
    <row r="313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</row>
    <row r="314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</row>
    <row r="315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</row>
    <row r="31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</row>
    <row r="317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</row>
    <row r="318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</row>
    <row r="319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</row>
    <row r="320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</row>
    <row r="321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</row>
    <row r="322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</row>
    <row r="323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</row>
    <row r="324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</row>
    <row r="325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</row>
    <row r="3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</row>
    <row r="327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</row>
    <row r="328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</row>
    <row r="329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</row>
    <row r="330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</row>
    <row r="331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</row>
    <row r="332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</row>
    <row r="333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</row>
    <row r="334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</row>
    <row r="335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</row>
    <row r="33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</row>
    <row r="337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</row>
    <row r="338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</row>
    <row r="339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</row>
    <row r="340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</row>
    <row r="341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</row>
    <row r="342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</row>
    <row r="343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</row>
    <row r="344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</row>
    <row r="345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</row>
    <row r="34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</row>
    <row r="347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</row>
    <row r="348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</row>
    <row r="349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</row>
    <row r="350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</row>
    <row r="351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</row>
    <row r="352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</row>
    <row r="353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</row>
    <row r="354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</row>
    <row r="355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</row>
    <row r="35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</row>
    <row r="357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</row>
    <row r="358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</row>
    <row r="359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</row>
    <row r="360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</row>
    <row r="361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</row>
    <row r="362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</row>
    <row r="363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</row>
    <row r="364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</row>
    <row r="365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</row>
    <row r="36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</row>
    <row r="367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</row>
    <row r="368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</row>
    <row r="369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</row>
    <row r="370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</row>
    <row r="371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</row>
    <row r="372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</row>
    <row r="373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</row>
    <row r="374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</row>
    <row r="375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</row>
    <row r="37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</row>
    <row r="377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</row>
    <row r="378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</row>
    <row r="379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</row>
    <row r="380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</row>
    <row r="381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</row>
    <row r="382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</row>
    <row r="383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</row>
    <row r="384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</row>
    <row r="385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</row>
    <row r="38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</row>
    <row r="387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</row>
    <row r="388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</row>
    <row r="389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</row>
    <row r="390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</row>
    <row r="391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</row>
    <row r="392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</row>
    <row r="393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</row>
    <row r="394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</row>
    <row r="395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</row>
    <row r="39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</row>
    <row r="397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</row>
    <row r="398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</row>
    <row r="399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</row>
    <row r="400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</row>
    <row r="401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</row>
    <row r="402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</row>
    <row r="403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</row>
    <row r="404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</row>
    <row r="405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</row>
    <row r="40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</row>
    <row r="407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</row>
    <row r="408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</row>
    <row r="409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</row>
    <row r="410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</row>
    <row r="411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</row>
    <row r="412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</row>
    <row r="413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</row>
    <row r="414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</row>
    <row r="415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</row>
    <row r="41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</row>
    <row r="417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</row>
    <row r="418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</row>
    <row r="419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</row>
    <row r="420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</row>
    <row r="421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</row>
    <row r="422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</row>
    <row r="423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</row>
    <row r="424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</row>
    <row r="425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</row>
    <row r="4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</row>
    <row r="427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</row>
    <row r="428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</row>
    <row r="429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</row>
    <row r="430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</row>
    <row r="431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</row>
    <row r="432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</row>
    <row r="433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</row>
    <row r="434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</row>
    <row r="435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</row>
    <row r="43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</row>
    <row r="437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</row>
    <row r="438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</row>
    <row r="439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</row>
    <row r="440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</row>
    <row r="441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</row>
    <row r="442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</row>
    <row r="443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</row>
    <row r="444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</row>
    <row r="445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</row>
    <row r="44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</row>
    <row r="447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</row>
    <row r="448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</row>
    <row r="449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</row>
    <row r="450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</row>
    <row r="451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</row>
    <row r="452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</row>
    <row r="453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</row>
    <row r="454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</row>
    <row r="455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</row>
    <row r="45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</row>
    <row r="457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</row>
    <row r="458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</row>
    <row r="459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</row>
    <row r="460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</row>
    <row r="461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</row>
    <row r="462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</row>
    <row r="463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</row>
    <row r="464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</row>
    <row r="465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</row>
    <row r="46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</row>
    <row r="467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</row>
    <row r="468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</row>
    <row r="469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</row>
    <row r="470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</row>
    <row r="471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</row>
    <row r="472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</row>
    <row r="473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</row>
    <row r="474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</row>
    <row r="475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</row>
    <row r="47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</row>
    <row r="477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</row>
    <row r="478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</row>
    <row r="479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</row>
    <row r="480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</row>
    <row r="481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</row>
    <row r="482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</row>
    <row r="483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</row>
    <row r="484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</row>
    <row r="485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</row>
    <row r="48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</row>
    <row r="487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</row>
    <row r="488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</row>
    <row r="489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</row>
    <row r="490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</row>
    <row r="491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</row>
    <row r="492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</row>
    <row r="493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</row>
    <row r="494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</row>
    <row r="495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</row>
    <row r="49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</row>
    <row r="497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</row>
    <row r="498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</row>
    <row r="499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</row>
    <row r="500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</row>
    <row r="501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</row>
    <row r="502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</row>
    <row r="503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</row>
    <row r="504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</row>
    <row r="505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</row>
    <row r="50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</row>
    <row r="507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</row>
    <row r="508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</row>
    <row r="509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</row>
    <row r="510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</row>
    <row r="511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</row>
    <row r="512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</row>
    <row r="513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</row>
    <row r="514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</row>
    <row r="515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</row>
    <row r="51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</row>
    <row r="517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</row>
    <row r="518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</row>
    <row r="519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</row>
    <row r="520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</row>
    <row r="521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</row>
    <row r="522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</row>
    <row r="523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</row>
    <row r="524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</row>
    <row r="525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</row>
    <row r="5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</row>
    <row r="527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</row>
    <row r="528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</row>
    <row r="529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</row>
    <row r="530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</row>
    <row r="531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</row>
    <row r="532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</row>
    <row r="533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</row>
    <row r="534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</row>
    <row r="535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</row>
    <row r="53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</row>
    <row r="537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</row>
    <row r="538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</row>
    <row r="539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</row>
    <row r="540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</row>
    <row r="541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</row>
    <row r="542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</row>
    <row r="543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</row>
    <row r="544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</row>
    <row r="545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</row>
    <row r="54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</row>
    <row r="547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</row>
    <row r="548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</row>
    <row r="549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</row>
    <row r="550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</row>
    <row r="551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</row>
    <row r="552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</row>
    <row r="553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</row>
    <row r="554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</row>
    <row r="555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</row>
    <row r="55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</row>
    <row r="557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</row>
    <row r="558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</row>
    <row r="559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</row>
    <row r="560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</row>
    <row r="561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</row>
    <row r="562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</row>
    <row r="563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</row>
    <row r="564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</row>
    <row r="565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</row>
    <row r="56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</row>
    <row r="567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</row>
    <row r="568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</row>
    <row r="569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</row>
    <row r="570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</row>
    <row r="571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</row>
    <row r="572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</row>
    <row r="573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</row>
    <row r="574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</row>
    <row r="575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</row>
    <row r="57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</row>
    <row r="577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</row>
    <row r="578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</row>
    <row r="579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</row>
    <row r="580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</row>
    <row r="581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</row>
    <row r="582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</row>
    <row r="583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</row>
    <row r="584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</row>
    <row r="585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</row>
    <row r="58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</row>
    <row r="587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</row>
    <row r="588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</row>
    <row r="589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</row>
    <row r="590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</row>
    <row r="591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</row>
    <row r="592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</row>
    <row r="593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</row>
    <row r="594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</row>
    <row r="595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</row>
    <row r="59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</row>
    <row r="597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</row>
    <row r="598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</row>
    <row r="599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</row>
    <row r="600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</row>
    <row r="601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</row>
    <row r="602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</row>
    <row r="603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</row>
    <row r="604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</row>
    <row r="605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</row>
    <row r="60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</row>
    <row r="607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</row>
    <row r="608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</row>
    <row r="609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</row>
    <row r="610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</row>
    <row r="611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</row>
    <row r="612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</row>
    <row r="613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</row>
    <row r="614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</row>
    <row r="615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</row>
    <row r="61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</row>
    <row r="617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</row>
    <row r="618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</row>
    <row r="619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</row>
    <row r="620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</row>
    <row r="621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</row>
    <row r="622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</row>
    <row r="623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</row>
    <row r="624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</row>
    <row r="625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</row>
    <row r="6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</row>
    <row r="627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</row>
    <row r="628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</row>
    <row r="629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</row>
    <row r="630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</row>
    <row r="631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</row>
    <row r="632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</row>
    <row r="633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</row>
    <row r="634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</row>
    <row r="635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</row>
    <row r="63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</row>
    <row r="637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</row>
    <row r="638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</row>
    <row r="639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</row>
    <row r="640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</row>
    <row r="641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</row>
    <row r="642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</row>
    <row r="643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</row>
    <row r="644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</row>
    <row r="645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</row>
    <row r="64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</row>
    <row r="647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</row>
    <row r="648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</row>
    <row r="649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</row>
    <row r="650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</row>
    <row r="651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</row>
    <row r="652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</row>
    <row r="653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</row>
    <row r="654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</row>
    <row r="655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</row>
    <row r="65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</row>
    <row r="657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</row>
    <row r="658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</row>
    <row r="659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</row>
    <row r="660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</row>
    <row r="661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</row>
    <row r="662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</row>
    <row r="663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</row>
    <row r="664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</row>
    <row r="665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</row>
    <row r="66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</row>
    <row r="667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</row>
    <row r="668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</row>
    <row r="669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</row>
    <row r="670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</row>
    <row r="671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</row>
    <row r="672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</row>
    <row r="673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</row>
    <row r="674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</row>
    <row r="675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</row>
    <row r="67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</row>
    <row r="677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</row>
    <row r="678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</row>
    <row r="679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</row>
    <row r="680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</row>
    <row r="681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</row>
    <row r="682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</row>
    <row r="683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</row>
    <row r="684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</row>
    <row r="685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</row>
    <row r="68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</row>
    <row r="687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</row>
    <row r="688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</row>
    <row r="689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</row>
    <row r="690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</row>
    <row r="691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</row>
    <row r="692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</row>
    <row r="693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</row>
    <row r="694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</row>
    <row r="695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</row>
    <row r="69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</row>
    <row r="697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</row>
    <row r="698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</row>
    <row r="699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</row>
    <row r="700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</row>
    <row r="701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</row>
    <row r="702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</row>
    <row r="703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</row>
    <row r="704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</row>
    <row r="705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</row>
    <row r="70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</row>
    <row r="707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</row>
    <row r="708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</row>
    <row r="709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</row>
    <row r="710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</row>
    <row r="711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</row>
    <row r="712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</row>
    <row r="713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</row>
    <row r="714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</row>
    <row r="715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</row>
    <row r="71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</row>
    <row r="717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</row>
    <row r="718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</row>
    <row r="719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</row>
    <row r="720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</row>
    <row r="721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</row>
    <row r="722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</row>
    <row r="723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</row>
    <row r="724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</row>
    <row r="725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</row>
    <row r="7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</row>
    <row r="727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</row>
    <row r="728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</row>
    <row r="729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</row>
    <row r="730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</row>
    <row r="731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</row>
    <row r="732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</row>
    <row r="733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</row>
    <row r="734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</row>
    <row r="735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</row>
    <row r="73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</row>
    <row r="737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</row>
    <row r="738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</row>
    <row r="739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</row>
    <row r="740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</row>
    <row r="741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</row>
    <row r="742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</row>
    <row r="743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</row>
    <row r="744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</row>
    <row r="745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</row>
    <row r="74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</row>
    <row r="747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</row>
    <row r="748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</row>
    <row r="749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</row>
    <row r="750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</row>
    <row r="751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</row>
    <row r="752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</row>
    <row r="753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</row>
    <row r="754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</row>
    <row r="755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</row>
    <row r="75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</row>
    <row r="757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</row>
    <row r="758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</row>
    <row r="759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</row>
    <row r="760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</row>
    <row r="761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</row>
    <row r="762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</row>
    <row r="763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</row>
    <row r="764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</row>
    <row r="765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</row>
    <row r="76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</row>
    <row r="767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</row>
    <row r="768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</row>
    <row r="769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</row>
    <row r="770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</row>
    <row r="771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</row>
    <row r="772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</row>
    <row r="773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</row>
    <row r="774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</row>
    <row r="775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</row>
    <row r="77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</row>
    <row r="777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</row>
    <row r="778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</row>
    <row r="779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</row>
    <row r="780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</row>
    <row r="781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</row>
    <row r="782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</row>
    <row r="783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</row>
    <row r="784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</row>
    <row r="785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</row>
    <row r="78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</row>
    <row r="787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</row>
    <row r="788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</row>
    <row r="789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</row>
    <row r="790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</row>
    <row r="791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</row>
    <row r="792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</row>
    <row r="793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</row>
    <row r="794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</row>
    <row r="795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</row>
    <row r="79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</row>
    <row r="797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</row>
    <row r="798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</row>
    <row r="799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</row>
    <row r="800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</row>
    <row r="801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</row>
    <row r="802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</row>
    <row r="803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</row>
    <row r="804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</row>
    <row r="805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</row>
    <row r="80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</row>
    <row r="807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</row>
    <row r="808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</row>
    <row r="809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</row>
    <row r="810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</row>
    <row r="811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</row>
    <row r="812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</row>
    <row r="813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</row>
    <row r="814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</row>
    <row r="815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</row>
    <row r="81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</row>
    <row r="817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</row>
    <row r="818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</row>
    <row r="819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</row>
    <row r="820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</row>
    <row r="821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</row>
    <row r="822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</row>
    <row r="823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</row>
    <row r="824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</row>
    <row r="825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</row>
    <row r="8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</row>
    <row r="827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</row>
    <row r="828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</row>
    <row r="829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</row>
    <row r="830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</row>
    <row r="831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</row>
    <row r="832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</row>
    <row r="833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</row>
    <row r="834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</row>
    <row r="835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</row>
    <row r="83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</row>
    <row r="837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</row>
    <row r="838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</row>
    <row r="839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</row>
    <row r="840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</row>
    <row r="841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</row>
    <row r="842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</row>
    <row r="843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</row>
    <row r="844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</row>
    <row r="845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</row>
    <row r="84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</row>
    <row r="847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</row>
    <row r="848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</row>
    <row r="849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</row>
    <row r="850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</row>
    <row r="851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</row>
    <row r="852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</row>
    <row r="853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</row>
    <row r="854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</row>
    <row r="855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</row>
    <row r="85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</row>
    <row r="857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</row>
    <row r="858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</row>
    <row r="859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</row>
    <row r="860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</row>
    <row r="861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</row>
    <row r="862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</row>
    <row r="863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</row>
    <row r="864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</row>
    <row r="865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</row>
    <row r="86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</row>
    <row r="867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</row>
    <row r="868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</row>
    <row r="869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</row>
    <row r="870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</row>
    <row r="871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</row>
    <row r="872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</row>
    <row r="873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</row>
    <row r="874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</row>
    <row r="875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</row>
    <row r="87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</row>
    <row r="877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</row>
    <row r="878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</row>
    <row r="879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</row>
    <row r="880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</row>
    <row r="881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</row>
    <row r="882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</row>
    <row r="883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</row>
    <row r="884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</row>
    <row r="885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</row>
    <row r="88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</row>
    <row r="887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</row>
    <row r="888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</row>
    <row r="889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</row>
    <row r="890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</row>
    <row r="891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</row>
    <row r="892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</row>
    <row r="893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</row>
    <row r="894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</row>
    <row r="895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</row>
    <row r="89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</row>
    <row r="897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</row>
    <row r="898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</row>
    <row r="899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</row>
    <row r="900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</row>
    <row r="901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</row>
    <row r="902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</row>
    <row r="903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</row>
    <row r="904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</row>
    <row r="905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</row>
    <row r="90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</row>
    <row r="907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</row>
    <row r="908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</row>
    <row r="909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</row>
    <row r="910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</row>
    <row r="911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</row>
    <row r="912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</row>
    <row r="913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</row>
    <row r="914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</row>
    <row r="915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</row>
    <row r="91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</row>
    <row r="917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</row>
    <row r="918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</row>
    <row r="919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</row>
    <row r="920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</row>
    <row r="921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</row>
    <row r="922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</row>
    <row r="923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</row>
    <row r="924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</row>
    <row r="925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</row>
    <row r="9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</row>
    <row r="927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</row>
    <row r="928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</row>
    <row r="929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</row>
    <row r="930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</row>
    <row r="931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</row>
    <row r="932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</row>
    <row r="933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</row>
    <row r="934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</row>
    <row r="935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</row>
    <row r="93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</row>
    <row r="937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</row>
    <row r="938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</row>
    <row r="939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</row>
    <row r="940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</row>
    <row r="941" ht="14.25" customHeight="1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</row>
    <row r="942" ht="14.25" customHeight="1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  <c r="Y942" s="59"/>
      <c r="Z942" s="59"/>
    </row>
    <row r="943" ht="14.25" customHeight="1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</row>
    <row r="944" ht="14.25" customHeight="1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  <c r="Y944" s="59"/>
      <c r="Z944" s="59"/>
    </row>
    <row r="945" ht="14.25" customHeight="1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</row>
    <row r="946" ht="14.25" customHeight="1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</row>
    <row r="947" ht="14.25" customHeight="1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  <c r="Y947" s="59"/>
      <c r="Z947" s="59"/>
    </row>
    <row r="948" ht="14.25" customHeight="1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  <c r="Y948" s="59"/>
      <c r="Z948" s="59"/>
    </row>
    <row r="949" ht="14.25" customHeight="1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  <c r="Y949" s="59"/>
      <c r="Z949" s="59"/>
    </row>
    <row r="950" ht="14.25" customHeight="1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  <c r="Y950" s="59"/>
      <c r="Z950" s="59"/>
    </row>
    <row r="951" ht="14.25" customHeight="1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</row>
    <row r="952" ht="14.25" customHeight="1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59"/>
      <c r="V952" s="59"/>
      <c r="W952" s="59"/>
      <c r="X952" s="59"/>
      <c r="Y952" s="59"/>
      <c r="Z952" s="59"/>
    </row>
    <row r="953" ht="14.25" customHeight="1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59"/>
      <c r="V953" s="59"/>
      <c r="W953" s="59"/>
      <c r="X953" s="59"/>
      <c r="Y953" s="59"/>
      <c r="Z953" s="59"/>
    </row>
    <row r="954" ht="14.25" customHeight="1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59"/>
      <c r="V954" s="59"/>
      <c r="W954" s="59"/>
      <c r="X954" s="59"/>
      <c r="Y954" s="59"/>
      <c r="Z954" s="59"/>
    </row>
    <row r="955" ht="14.25" customHeight="1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59"/>
      <c r="V955" s="59"/>
      <c r="W955" s="59"/>
      <c r="X955" s="59"/>
      <c r="Y955" s="59"/>
      <c r="Z955" s="59"/>
    </row>
    <row r="956" ht="14.25" customHeight="1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59"/>
      <c r="V956" s="59"/>
      <c r="W956" s="59"/>
      <c r="X956" s="59"/>
      <c r="Y956" s="59"/>
      <c r="Z956" s="59"/>
    </row>
    <row r="957" ht="14.25" customHeight="1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59"/>
      <c r="V957" s="59"/>
      <c r="W957" s="59"/>
      <c r="X957" s="59"/>
      <c r="Y957" s="59"/>
      <c r="Z957" s="59"/>
    </row>
    <row r="958" ht="14.25" customHeight="1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59"/>
    </row>
    <row r="959" ht="14.25" customHeight="1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59"/>
      <c r="V959" s="59"/>
      <c r="W959" s="59"/>
      <c r="X959" s="59"/>
      <c r="Y959" s="59"/>
      <c r="Z959" s="59"/>
    </row>
    <row r="960" ht="14.25" customHeight="1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59"/>
      <c r="V960" s="59"/>
      <c r="W960" s="59"/>
      <c r="X960" s="59"/>
      <c r="Y960" s="59"/>
      <c r="Z960" s="59"/>
    </row>
    <row r="961" ht="14.25" customHeight="1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59"/>
      <c r="V961" s="59"/>
      <c r="W961" s="59"/>
      <c r="X961" s="59"/>
      <c r="Y961" s="59"/>
      <c r="Z961" s="59"/>
    </row>
    <row r="962" ht="14.25" customHeight="1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59"/>
      <c r="V962" s="59"/>
      <c r="W962" s="59"/>
      <c r="X962" s="59"/>
      <c r="Y962" s="59"/>
      <c r="Z962" s="59"/>
    </row>
    <row r="963" ht="14.25" customHeight="1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59"/>
      <c r="V963" s="59"/>
      <c r="W963" s="59"/>
      <c r="X963" s="59"/>
      <c r="Y963" s="59"/>
      <c r="Z963" s="59"/>
    </row>
    <row r="964" ht="14.25" customHeight="1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59"/>
      <c r="V964" s="59"/>
      <c r="W964" s="59"/>
      <c r="X964" s="59"/>
      <c r="Y964" s="59"/>
      <c r="Z964" s="59"/>
    </row>
    <row r="965" ht="14.25" customHeight="1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59"/>
      <c r="V965" s="59"/>
      <c r="W965" s="59"/>
      <c r="X965" s="59"/>
      <c r="Y965" s="59"/>
      <c r="Z965" s="59"/>
    </row>
    <row r="966" ht="14.25" customHeight="1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59"/>
      <c r="V966" s="59"/>
      <c r="W966" s="59"/>
      <c r="X966" s="59"/>
      <c r="Y966" s="59"/>
      <c r="Z966" s="59"/>
    </row>
    <row r="967" ht="14.25" customHeight="1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59"/>
      <c r="V967" s="59"/>
      <c r="W967" s="59"/>
      <c r="X967" s="59"/>
      <c r="Y967" s="59"/>
      <c r="Z967" s="59"/>
    </row>
    <row r="968" ht="14.25" customHeight="1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59"/>
      <c r="V968" s="59"/>
      <c r="W968" s="59"/>
      <c r="X968" s="59"/>
      <c r="Y968" s="59"/>
      <c r="Z968" s="59"/>
    </row>
    <row r="969" ht="14.25" customHeight="1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59"/>
      <c r="V969" s="59"/>
      <c r="W969" s="59"/>
      <c r="X969" s="59"/>
      <c r="Y969" s="59"/>
      <c r="Z969" s="59"/>
    </row>
    <row r="970" ht="14.25" customHeight="1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59"/>
      <c r="V970" s="59"/>
      <c r="W970" s="59"/>
      <c r="X970" s="59"/>
      <c r="Y970" s="59"/>
      <c r="Z970" s="59"/>
    </row>
    <row r="971" ht="14.25" customHeight="1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</row>
    <row r="972" ht="14.25" customHeight="1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59"/>
      <c r="V972" s="59"/>
      <c r="W972" s="59"/>
      <c r="X972" s="59"/>
      <c r="Y972" s="59"/>
      <c r="Z972" s="59"/>
    </row>
    <row r="973" ht="14.25" customHeight="1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59"/>
      <c r="V973" s="59"/>
      <c r="W973" s="59"/>
      <c r="X973" s="59"/>
      <c r="Y973" s="59"/>
      <c r="Z973" s="59"/>
    </row>
    <row r="974" ht="14.25" customHeight="1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59"/>
      <c r="V974" s="59"/>
      <c r="W974" s="59"/>
      <c r="X974" s="59"/>
      <c r="Y974" s="59"/>
      <c r="Z974" s="59"/>
    </row>
    <row r="975" ht="14.25" customHeight="1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59"/>
      <c r="V975" s="59"/>
      <c r="W975" s="59"/>
      <c r="X975" s="59"/>
      <c r="Y975" s="59"/>
      <c r="Z975" s="59"/>
    </row>
    <row r="976" ht="14.25" customHeight="1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59"/>
      <c r="V976" s="59"/>
      <c r="W976" s="59"/>
      <c r="X976" s="59"/>
      <c r="Y976" s="59"/>
      <c r="Z976" s="59"/>
    </row>
    <row r="977" ht="14.25" customHeight="1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59"/>
    </row>
    <row r="978" ht="14.25" customHeight="1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59"/>
      <c r="V978" s="59"/>
      <c r="W978" s="59"/>
      <c r="X978" s="59"/>
      <c r="Y978" s="59"/>
      <c r="Z978" s="59"/>
    </row>
    <row r="979" ht="14.25" customHeight="1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59"/>
      <c r="V979" s="59"/>
      <c r="W979" s="59"/>
      <c r="X979" s="59"/>
      <c r="Y979" s="59"/>
      <c r="Z979" s="59"/>
    </row>
    <row r="980" ht="14.25" customHeight="1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59"/>
      <c r="V980" s="59"/>
      <c r="W980" s="59"/>
      <c r="X980" s="59"/>
      <c r="Y980" s="59"/>
      <c r="Z980" s="59"/>
    </row>
    <row r="981" ht="14.25" customHeight="1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59"/>
      <c r="V981" s="59"/>
      <c r="W981" s="59"/>
      <c r="X981" s="59"/>
      <c r="Y981" s="59"/>
      <c r="Z981" s="59"/>
    </row>
    <row r="982" ht="14.25" customHeight="1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59"/>
      <c r="V982" s="59"/>
      <c r="W982" s="59"/>
      <c r="X982" s="59"/>
      <c r="Y982" s="59"/>
      <c r="Z982" s="59"/>
    </row>
    <row r="983" ht="14.25" customHeight="1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59"/>
      <c r="V983" s="59"/>
      <c r="W983" s="59"/>
      <c r="X983" s="59"/>
      <c r="Y983" s="59"/>
      <c r="Z983" s="59"/>
    </row>
    <row r="984" ht="14.25" customHeight="1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59"/>
      <c r="V984" s="59"/>
      <c r="W984" s="59"/>
      <c r="X984" s="59"/>
      <c r="Y984" s="59"/>
      <c r="Z984" s="59"/>
    </row>
    <row r="985" ht="14.25" customHeight="1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59"/>
      <c r="V985" s="59"/>
      <c r="W985" s="59"/>
      <c r="X985" s="59"/>
      <c r="Y985" s="59"/>
      <c r="Z985" s="59"/>
    </row>
    <row r="986" ht="14.25" customHeight="1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59"/>
      <c r="V986" s="59"/>
      <c r="W986" s="59"/>
      <c r="X986" s="59"/>
      <c r="Y986" s="59"/>
      <c r="Z986" s="59"/>
    </row>
    <row r="987" ht="14.25" customHeight="1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59"/>
    </row>
    <row r="988" ht="14.25" customHeight="1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9"/>
    </row>
    <row r="989" ht="14.25" customHeight="1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59"/>
      <c r="V989" s="59"/>
      <c r="W989" s="59"/>
      <c r="X989" s="59"/>
      <c r="Y989" s="59"/>
      <c r="Z989" s="59"/>
    </row>
    <row r="990" ht="14.25" customHeight="1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59"/>
      <c r="V990" s="59"/>
      <c r="W990" s="59"/>
      <c r="X990" s="59"/>
      <c r="Y990" s="59"/>
      <c r="Z990" s="59"/>
    </row>
    <row r="991" ht="14.25" customHeight="1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59"/>
      <c r="V991" s="59"/>
      <c r="W991" s="59"/>
      <c r="X991" s="59"/>
      <c r="Y991" s="59"/>
      <c r="Z991" s="59"/>
    </row>
    <row r="992" ht="14.25" customHeight="1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59"/>
      <c r="V992" s="59"/>
      <c r="W992" s="59"/>
      <c r="X992" s="59"/>
      <c r="Y992" s="59"/>
      <c r="Z992" s="59"/>
    </row>
    <row r="993" ht="14.25" customHeight="1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59"/>
      <c r="V993" s="59"/>
      <c r="W993" s="59"/>
      <c r="X993" s="59"/>
      <c r="Y993" s="59"/>
      <c r="Z993" s="59"/>
    </row>
    <row r="994" ht="14.25" customHeight="1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59"/>
      <c r="V994" s="59"/>
      <c r="W994" s="59"/>
      <c r="X994" s="59"/>
      <c r="Y994" s="59"/>
      <c r="Z994" s="59"/>
    </row>
    <row r="995" ht="14.25" customHeight="1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59"/>
      <c r="V995" s="59"/>
      <c r="W995" s="59"/>
      <c r="X995" s="59"/>
      <c r="Y995" s="59"/>
      <c r="Z995" s="59"/>
    </row>
    <row r="996" ht="14.25" customHeight="1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59"/>
      <c r="V996" s="59"/>
      <c r="W996" s="59"/>
      <c r="X996" s="59"/>
      <c r="Y996" s="59"/>
      <c r="Z996" s="59"/>
    </row>
    <row r="997" ht="14.25" customHeight="1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9"/>
    </row>
    <row r="998" ht="14.25" customHeight="1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59"/>
    </row>
    <row r="999" ht="14.25" customHeight="1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  <c r="Y999" s="59"/>
      <c r="Z999" s="59"/>
    </row>
    <row r="1000" ht="14.25" customHeight="1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59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rintOptions/>
  <pageMargins bottom="0.75" footer="0.0" header="0.0" left="0.7" right="0.7" top="0.75"/>
  <pageSetup scale="75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57"/>
    <col customWidth="1" min="2" max="2" width="46.0"/>
    <col customWidth="1" min="3" max="4" width="5.71"/>
    <col customWidth="1" min="5" max="5" width="5.57"/>
    <col customWidth="1" min="6" max="7" width="5.71"/>
    <col customWidth="1" min="8" max="8" width="5.57"/>
    <col customWidth="1" min="9" max="10" width="5.71"/>
    <col customWidth="1" min="11" max="11" width="5.57"/>
    <col customWidth="1" min="12" max="13" width="5.71"/>
    <col customWidth="1" min="14" max="14" width="5.57"/>
    <col customWidth="1" min="15" max="16" width="5.71"/>
    <col customWidth="1" min="17" max="17" width="5.57"/>
    <col customWidth="1" min="18" max="19" width="5.71"/>
    <col customWidth="1" min="20" max="20" width="5.57"/>
    <col customWidth="1" min="21" max="22" width="5.71"/>
    <col customWidth="1" min="23" max="23" width="5.57"/>
    <col customWidth="1" min="24" max="24" width="12.14"/>
    <col customWidth="1" min="25" max="25" width="5.71"/>
    <col customWidth="1" min="26" max="26" width="5.57"/>
  </cols>
  <sheetData>
    <row r="1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</row>
    <row r="2" ht="14.25" customHeight="1">
      <c r="A2" s="4"/>
      <c r="Z2" s="5"/>
    </row>
    <row r="3" ht="14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8"/>
    </row>
    <row r="4" ht="43.5" customHeight="1">
      <c r="A4" s="109" t="s">
        <v>120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14.25" customHeight="1">
      <c r="A5" s="12" t="s">
        <v>2</v>
      </c>
      <c r="B5" s="11"/>
      <c r="C5" s="12" t="s">
        <v>3</v>
      </c>
      <c r="D5" s="10"/>
      <c r="E5" s="11"/>
      <c r="F5" s="13" t="s">
        <v>4</v>
      </c>
      <c r="G5" s="10"/>
      <c r="H5" s="11"/>
      <c r="I5" s="13" t="s">
        <v>5</v>
      </c>
      <c r="J5" s="10"/>
      <c r="K5" s="11"/>
      <c r="L5" s="12" t="s">
        <v>6</v>
      </c>
      <c r="M5" s="10"/>
      <c r="N5" s="11"/>
      <c r="O5" s="12" t="s">
        <v>7</v>
      </c>
      <c r="P5" s="10"/>
      <c r="Q5" s="11"/>
      <c r="R5" s="12" t="s">
        <v>8</v>
      </c>
      <c r="S5" s="10"/>
      <c r="T5" s="11"/>
      <c r="U5" s="100" t="s">
        <v>9</v>
      </c>
      <c r="V5" s="10"/>
      <c r="W5" s="11"/>
      <c r="X5" s="12" t="s">
        <v>10</v>
      </c>
      <c r="Y5" s="10"/>
      <c r="Z5" s="11"/>
    </row>
    <row r="6" ht="14.25" customHeight="1">
      <c r="A6" s="15" t="s">
        <v>11</v>
      </c>
      <c r="B6" s="15" t="s">
        <v>12</v>
      </c>
      <c r="C6" s="16" t="s">
        <v>13</v>
      </c>
      <c r="D6" s="16" t="s">
        <v>14</v>
      </c>
      <c r="E6" s="17" t="s">
        <v>15</v>
      </c>
      <c r="F6" s="16" t="s">
        <v>13</v>
      </c>
      <c r="G6" s="16" t="s">
        <v>14</v>
      </c>
      <c r="H6" s="17" t="s">
        <v>15</v>
      </c>
      <c r="I6" s="16" t="s">
        <v>13</v>
      </c>
      <c r="J6" s="16" t="s">
        <v>14</v>
      </c>
      <c r="K6" s="17" t="s">
        <v>15</v>
      </c>
      <c r="L6" s="16" t="s">
        <v>13</v>
      </c>
      <c r="M6" s="16" t="s">
        <v>14</v>
      </c>
      <c r="N6" s="17" t="s">
        <v>15</v>
      </c>
      <c r="O6" s="16" t="s">
        <v>13</v>
      </c>
      <c r="P6" s="16" t="s">
        <v>14</v>
      </c>
      <c r="Q6" s="17" t="s">
        <v>15</v>
      </c>
      <c r="R6" s="16" t="s">
        <v>13</v>
      </c>
      <c r="S6" s="16" t="s">
        <v>14</v>
      </c>
      <c r="T6" s="17" t="s">
        <v>15</v>
      </c>
      <c r="U6" s="16" t="s">
        <v>13</v>
      </c>
      <c r="V6" s="16" t="s">
        <v>14</v>
      </c>
      <c r="W6" s="16" t="s">
        <v>15</v>
      </c>
      <c r="X6" s="16" t="s">
        <v>13</v>
      </c>
      <c r="Y6" s="16" t="s">
        <v>14</v>
      </c>
      <c r="Z6" s="16" t="s">
        <v>15</v>
      </c>
    </row>
    <row r="7" ht="14.25" customHeight="1">
      <c r="A7" s="19"/>
      <c r="B7" s="19" t="s">
        <v>16</v>
      </c>
      <c r="C7" s="20">
        <v>7.0</v>
      </c>
      <c r="D7" s="20">
        <v>8.0</v>
      </c>
      <c r="E7" s="21">
        <v>2.0</v>
      </c>
      <c r="F7" s="20">
        <v>13.0</v>
      </c>
      <c r="G7" s="20">
        <v>4.0</v>
      </c>
      <c r="H7" s="21">
        <v>4.0</v>
      </c>
      <c r="I7" s="20">
        <v>7.0</v>
      </c>
      <c r="J7" s="20">
        <v>6.0</v>
      </c>
      <c r="K7" s="21">
        <v>4.0</v>
      </c>
      <c r="L7" s="20">
        <v>7.0</v>
      </c>
      <c r="M7" s="20">
        <v>4.0</v>
      </c>
      <c r="N7" s="21">
        <v>4.0</v>
      </c>
      <c r="O7" s="20">
        <v>6.0</v>
      </c>
      <c r="P7" s="20">
        <v>8.0</v>
      </c>
      <c r="Q7" s="21">
        <v>2.0</v>
      </c>
      <c r="R7" s="20">
        <v>8.0</v>
      </c>
      <c r="S7" s="20"/>
      <c r="T7" s="21">
        <v>8.0</v>
      </c>
      <c r="U7" s="101"/>
      <c r="V7" s="101"/>
      <c r="W7" s="101"/>
      <c r="X7" s="23"/>
      <c r="Y7" s="23"/>
      <c r="Z7" s="23"/>
    </row>
    <row r="8" ht="14.25" customHeight="1">
      <c r="A8" s="24">
        <v>1.0</v>
      </c>
      <c r="B8" s="25" t="s">
        <v>17</v>
      </c>
      <c r="C8" s="26">
        <v>5.0</v>
      </c>
      <c r="D8" s="26">
        <v>8.0</v>
      </c>
      <c r="E8" s="26">
        <v>2.0</v>
      </c>
      <c r="F8" s="27">
        <v>12.0</v>
      </c>
      <c r="G8" s="28">
        <v>3.0</v>
      </c>
      <c r="H8" s="28">
        <v>3.0</v>
      </c>
      <c r="I8" s="27">
        <v>7.0</v>
      </c>
      <c r="J8" s="27">
        <v>6.0</v>
      </c>
      <c r="K8" s="27">
        <v>4.0</v>
      </c>
      <c r="L8" s="27">
        <v>7.0</v>
      </c>
      <c r="M8" s="27">
        <v>4.0</v>
      </c>
      <c r="N8" s="27">
        <v>4.0</v>
      </c>
      <c r="O8" s="26">
        <v>4.0</v>
      </c>
      <c r="P8" s="26">
        <v>6.0</v>
      </c>
      <c r="Q8" s="26">
        <v>1.0</v>
      </c>
      <c r="R8" s="27">
        <v>7.0</v>
      </c>
      <c r="S8" s="27"/>
      <c r="T8" s="27">
        <v>7.0</v>
      </c>
      <c r="U8" s="101"/>
      <c r="V8" s="101"/>
      <c r="W8" s="101"/>
      <c r="X8" s="23"/>
      <c r="Y8" s="23"/>
      <c r="Z8" s="23"/>
    </row>
    <row r="9" ht="14.25" customHeight="1">
      <c r="A9" s="24">
        <v>2.0</v>
      </c>
      <c r="B9" s="25" t="s">
        <v>18</v>
      </c>
      <c r="C9" s="26">
        <v>5.0</v>
      </c>
      <c r="D9" s="26">
        <v>8.0</v>
      </c>
      <c r="E9" s="26">
        <v>2.0</v>
      </c>
      <c r="F9" s="28">
        <v>13.0</v>
      </c>
      <c r="G9" s="27">
        <v>4.0</v>
      </c>
      <c r="H9" s="28">
        <v>4.0</v>
      </c>
      <c r="I9" s="27">
        <v>7.0</v>
      </c>
      <c r="J9" s="27">
        <v>6.0</v>
      </c>
      <c r="K9" s="27">
        <v>4.0</v>
      </c>
      <c r="L9" s="27">
        <v>6.0</v>
      </c>
      <c r="M9" s="27">
        <v>4.0</v>
      </c>
      <c r="N9" s="27">
        <v>3.0</v>
      </c>
      <c r="O9" s="26">
        <v>4.0</v>
      </c>
      <c r="P9" s="26">
        <v>6.0</v>
      </c>
      <c r="Q9" s="26">
        <v>2.0</v>
      </c>
      <c r="R9" s="27">
        <v>8.0</v>
      </c>
      <c r="S9" s="27"/>
      <c r="T9" s="27">
        <v>8.0</v>
      </c>
      <c r="U9" s="101"/>
      <c r="V9" s="101"/>
      <c r="W9" s="101"/>
      <c r="X9" s="23"/>
      <c r="Y9" s="23"/>
      <c r="Z9" s="23"/>
    </row>
    <row r="10" ht="14.25" customHeight="1">
      <c r="A10" s="24">
        <v>3.0</v>
      </c>
      <c r="B10" s="25" t="s">
        <v>19</v>
      </c>
      <c r="C10" s="26">
        <v>4.0</v>
      </c>
      <c r="D10" s="26">
        <v>7.0</v>
      </c>
      <c r="E10" s="26">
        <v>1.0</v>
      </c>
      <c r="F10" s="27">
        <v>12.0</v>
      </c>
      <c r="G10" s="27">
        <v>4.0</v>
      </c>
      <c r="H10" s="27">
        <v>4.0</v>
      </c>
      <c r="I10" s="27">
        <v>5.0</v>
      </c>
      <c r="J10" s="27">
        <v>4.0</v>
      </c>
      <c r="K10" s="27">
        <v>4.0</v>
      </c>
      <c r="L10" s="27">
        <v>6.0</v>
      </c>
      <c r="M10" s="27">
        <v>4.0</v>
      </c>
      <c r="N10" s="27">
        <v>3.0</v>
      </c>
      <c r="O10" s="26">
        <v>4.0</v>
      </c>
      <c r="P10" s="26">
        <v>6.0</v>
      </c>
      <c r="Q10" s="26">
        <v>2.0</v>
      </c>
      <c r="R10" s="27">
        <v>7.0</v>
      </c>
      <c r="S10" s="27"/>
      <c r="T10" s="27">
        <v>7.0</v>
      </c>
      <c r="U10" s="101"/>
      <c r="V10" s="101"/>
      <c r="W10" s="101"/>
      <c r="X10" s="23"/>
      <c r="Y10" s="23"/>
      <c r="Z10" s="23"/>
    </row>
    <row r="11" ht="14.25" customHeight="1">
      <c r="A11" s="24">
        <v>4.0</v>
      </c>
      <c r="B11" s="25" t="s">
        <v>20</v>
      </c>
      <c r="C11" s="26">
        <v>5.0</v>
      </c>
      <c r="D11" s="26">
        <v>7.0</v>
      </c>
      <c r="E11" s="26">
        <v>1.0</v>
      </c>
      <c r="F11" s="28">
        <v>12.0</v>
      </c>
      <c r="G11" s="28">
        <v>3.0</v>
      </c>
      <c r="H11" s="28">
        <v>3.0</v>
      </c>
      <c r="I11" s="27">
        <v>7.0</v>
      </c>
      <c r="J11" s="27">
        <v>4.0</v>
      </c>
      <c r="K11" s="27">
        <v>4.0</v>
      </c>
      <c r="L11" s="27">
        <v>6.0</v>
      </c>
      <c r="M11" s="27">
        <v>4.0</v>
      </c>
      <c r="N11" s="27">
        <v>4.0</v>
      </c>
      <c r="O11" s="26">
        <v>4.0</v>
      </c>
      <c r="P11" s="26">
        <v>6.0</v>
      </c>
      <c r="Q11" s="26">
        <v>2.0</v>
      </c>
      <c r="R11" s="27">
        <v>7.0</v>
      </c>
      <c r="S11" s="27"/>
      <c r="T11" s="27">
        <v>8.0</v>
      </c>
      <c r="U11" s="101"/>
      <c r="V11" s="101"/>
      <c r="W11" s="101"/>
      <c r="X11" s="23"/>
      <c r="Y11" s="23"/>
      <c r="Z11" s="23"/>
    </row>
    <row r="12" ht="14.25" customHeight="1">
      <c r="A12" s="24">
        <v>5.0</v>
      </c>
      <c r="B12" s="25" t="s">
        <v>21</v>
      </c>
      <c r="C12" s="26">
        <v>5.0</v>
      </c>
      <c r="D12" s="26">
        <v>8.0</v>
      </c>
      <c r="E12" s="26">
        <v>2.0</v>
      </c>
      <c r="F12" s="28">
        <v>12.0</v>
      </c>
      <c r="G12" s="27">
        <v>4.0</v>
      </c>
      <c r="H12" s="28">
        <v>3.0</v>
      </c>
      <c r="I12" s="27">
        <v>6.0</v>
      </c>
      <c r="J12" s="27">
        <v>6.0</v>
      </c>
      <c r="K12" s="27">
        <v>4.0</v>
      </c>
      <c r="L12" s="27">
        <v>7.0</v>
      </c>
      <c r="M12" s="27">
        <v>4.0</v>
      </c>
      <c r="N12" s="27">
        <v>4.0</v>
      </c>
      <c r="O12" s="26">
        <v>4.0</v>
      </c>
      <c r="P12" s="26">
        <v>6.0</v>
      </c>
      <c r="Q12" s="26">
        <v>2.0</v>
      </c>
      <c r="R12" s="27">
        <v>7.0</v>
      </c>
      <c r="S12" s="27"/>
      <c r="T12" s="27">
        <v>8.0</v>
      </c>
      <c r="U12" s="101"/>
      <c r="V12" s="101"/>
      <c r="W12" s="101"/>
      <c r="X12" s="23"/>
      <c r="Y12" s="23"/>
      <c r="Z12" s="23"/>
    </row>
    <row r="13" ht="14.25" customHeight="1">
      <c r="A13" s="24">
        <v>6.0</v>
      </c>
      <c r="B13" s="25" t="s">
        <v>22</v>
      </c>
      <c r="C13" s="26">
        <v>6.0</v>
      </c>
      <c r="D13" s="26">
        <v>8.0</v>
      </c>
      <c r="E13" s="26">
        <v>1.0</v>
      </c>
      <c r="F13" s="27">
        <v>12.0</v>
      </c>
      <c r="G13" s="27">
        <v>4.0</v>
      </c>
      <c r="H13" s="27">
        <v>4.0</v>
      </c>
      <c r="I13" s="27">
        <v>6.0</v>
      </c>
      <c r="J13" s="27">
        <v>6.0</v>
      </c>
      <c r="K13" s="27">
        <v>4.0</v>
      </c>
      <c r="L13" s="27">
        <v>7.0</v>
      </c>
      <c r="M13" s="27">
        <v>4.0</v>
      </c>
      <c r="N13" s="27">
        <v>3.0</v>
      </c>
      <c r="O13" s="26">
        <v>4.0</v>
      </c>
      <c r="P13" s="26">
        <v>7.0</v>
      </c>
      <c r="Q13" s="26">
        <v>2.0</v>
      </c>
      <c r="R13" s="27">
        <v>8.0</v>
      </c>
      <c r="S13" s="27"/>
      <c r="T13" s="27">
        <v>8.0</v>
      </c>
      <c r="U13" s="101"/>
      <c r="V13" s="101"/>
      <c r="W13" s="101"/>
      <c r="X13" s="23"/>
      <c r="Y13" s="23"/>
      <c r="Z13" s="23"/>
    </row>
    <row r="14" ht="14.25" customHeight="1">
      <c r="A14" s="24">
        <v>7.0</v>
      </c>
      <c r="B14" s="25" t="s">
        <v>23</v>
      </c>
      <c r="C14" s="26">
        <v>5.0</v>
      </c>
      <c r="D14" s="26">
        <v>8.0</v>
      </c>
      <c r="E14" s="26">
        <v>2.0</v>
      </c>
      <c r="F14" s="28">
        <v>12.0</v>
      </c>
      <c r="G14" s="27">
        <v>3.0</v>
      </c>
      <c r="H14" s="28">
        <v>3.0</v>
      </c>
      <c r="I14" s="27">
        <v>7.0</v>
      </c>
      <c r="J14" s="27">
        <v>6.0</v>
      </c>
      <c r="K14" s="27">
        <v>4.0</v>
      </c>
      <c r="L14" s="27">
        <v>7.0</v>
      </c>
      <c r="M14" s="27">
        <v>4.0</v>
      </c>
      <c r="N14" s="27">
        <v>4.0</v>
      </c>
      <c r="O14" s="26">
        <v>5.0</v>
      </c>
      <c r="P14" s="26">
        <v>7.0</v>
      </c>
      <c r="Q14" s="26">
        <v>2.0</v>
      </c>
      <c r="R14" s="27">
        <v>6.0</v>
      </c>
      <c r="S14" s="27"/>
      <c r="T14" s="27">
        <v>7.0</v>
      </c>
      <c r="U14" s="101"/>
      <c r="V14" s="101"/>
      <c r="W14" s="101"/>
      <c r="X14" s="23"/>
      <c r="Y14" s="23"/>
      <c r="Z14" s="23"/>
    </row>
    <row r="15" ht="14.25" customHeight="1">
      <c r="A15" s="24">
        <v>8.0</v>
      </c>
      <c r="B15" s="25" t="s">
        <v>24</v>
      </c>
      <c r="C15" s="26">
        <v>4.0</v>
      </c>
      <c r="D15" s="26">
        <v>8.0</v>
      </c>
      <c r="E15" s="26">
        <v>1.0</v>
      </c>
      <c r="F15" s="27">
        <v>10.0</v>
      </c>
      <c r="G15" s="27">
        <v>4.0</v>
      </c>
      <c r="H15" s="27">
        <v>1.0</v>
      </c>
      <c r="I15" s="27">
        <v>5.0</v>
      </c>
      <c r="J15" s="27">
        <v>6.0</v>
      </c>
      <c r="K15" s="27">
        <v>0.0</v>
      </c>
      <c r="L15" s="27">
        <v>7.0</v>
      </c>
      <c r="M15" s="27">
        <v>4.0</v>
      </c>
      <c r="N15" s="27">
        <v>4.0</v>
      </c>
      <c r="O15" s="26">
        <v>5.0</v>
      </c>
      <c r="P15" s="26">
        <v>7.0</v>
      </c>
      <c r="Q15" s="26">
        <v>2.0</v>
      </c>
      <c r="R15" s="27">
        <v>7.0</v>
      </c>
      <c r="S15" s="27"/>
      <c r="T15" s="27">
        <v>5.0</v>
      </c>
      <c r="U15" s="101"/>
      <c r="V15" s="101"/>
      <c r="W15" s="101"/>
      <c r="X15" s="23"/>
      <c r="Y15" s="23"/>
      <c r="Z15" s="23"/>
    </row>
    <row r="16" ht="14.25" customHeight="1">
      <c r="A16" s="24">
        <v>9.0</v>
      </c>
      <c r="B16" s="25" t="s">
        <v>25</v>
      </c>
      <c r="C16" s="26">
        <v>4.0</v>
      </c>
      <c r="D16" s="26">
        <v>7.0</v>
      </c>
      <c r="E16" s="26">
        <v>2.0</v>
      </c>
      <c r="F16" s="27">
        <v>12.0</v>
      </c>
      <c r="G16" s="27">
        <v>4.0</v>
      </c>
      <c r="H16" s="27">
        <v>4.0</v>
      </c>
      <c r="I16" s="27">
        <v>7.0</v>
      </c>
      <c r="J16" s="27">
        <v>4.0</v>
      </c>
      <c r="K16" s="27">
        <v>4.0</v>
      </c>
      <c r="L16" s="27">
        <v>6.0</v>
      </c>
      <c r="M16" s="27">
        <v>4.0</v>
      </c>
      <c r="N16" s="27">
        <v>3.0</v>
      </c>
      <c r="O16" s="26">
        <v>5.0</v>
      </c>
      <c r="P16" s="26">
        <v>7.0</v>
      </c>
      <c r="Q16" s="26">
        <v>1.0</v>
      </c>
      <c r="R16" s="27">
        <v>8.0</v>
      </c>
      <c r="S16" s="27"/>
      <c r="T16" s="27">
        <v>8.0</v>
      </c>
      <c r="U16" s="101"/>
      <c r="V16" s="101"/>
      <c r="W16" s="101"/>
      <c r="X16" s="23"/>
      <c r="Y16" s="23"/>
      <c r="Z16" s="23"/>
    </row>
    <row r="17" ht="14.25" customHeight="1">
      <c r="A17" s="24">
        <v>10.0</v>
      </c>
      <c r="B17" s="25" t="s">
        <v>26</v>
      </c>
      <c r="C17" s="26">
        <v>6.0</v>
      </c>
      <c r="D17" s="26">
        <v>8.0</v>
      </c>
      <c r="E17" s="26">
        <v>2.0</v>
      </c>
      <c r="F17" s="27">
        <v>13.0</v>
      </c>
      <c r="G17" s="27">
        <v>3.0</v>
      </c>
      <c r="H17" s="27">
        <v>3.0</v>
      </c>
      <c r="I17" s="27">
        <v>7.0</v>
      </c>
      <c r="J17" s="27">
        <v>6.0</v>
      </c>
      <c r="K17" s="27">
        <v>4.0</v>
      </c>
      <c r="L17" s="27">
        <v>7.0</v>
      </c>
      <c r="M17" s="27">
        <v>4.0</v>
      </c>
      <c r="N17" s="27">
        <v>4.0</v>
      </c>
      <c r="O17" s="26">
        <v>5.0</v>
      </c>
      <c r="P17" s="26">
        <v>8.0</v>
      </c>
      <c r="Q17" s="26">
        <v>1.0</v>
      </c>
      <c r="R17" s="27">
        <v>6.0</v>
      </c>
      <c r="S17" s="27"/>
      <c r="T17" s="27">
        <v>8.0</v>
      </c>
      <c r="U17" s="101"/>
      <c r="V17" s="101"/>
      <c r="W17" s="101"/>
      <c r="X17" s="23"/>
      <c r="Y17" s="23"/>
      <c r="Z17" s="23"/>
    </row>
    <row r="18" ht="14.25" customHeight="1">
      <c r="A18" s="24">
        <v>11.0</v>
      </c>
      <c r="B18" s="25" t="s">
        <v>27</v>
      </c>
      <c r="C18" s="26">
        <v>5.0</v>
      </c>
      <c r="D18" s="26">
        <v>7.0</v>
      </c>
      <c r="E18" s="26">
        <v>2.0</v>
      </c>
      <c r="F18" s="27">
        <v>12.0</v>
      </c>
      <c r="G18" s="27">
        <v>3.0</v>
      </c>
      <c r="H18" s="27">
        <v>3.0</v>
      </c>
      <c r="I18" s="27">
        <v>7.0</v>
      </c>
      <c r="J18" s="27">
        <v>6.0</v>
      </c>
      <c r="K18" s="27">
        <v>4.0</v>
      </c>
      <c r="L18" s="27">
        <v>7.0</v>
      </c>
      <c r="M18" s="27">
        <v>4.0</v>
      </c>
      <c r="N18" s="27">
        <v>4.0</v>
      </c>
      <c r="O18" s="26">
        <v>5.0</v>
      </c>
      <c r="P18" s="26">
        <v>8.0</v>
      </c>
      <c r="Q18" s="26">
        <v>1.0</v>
      </c>
      <c r="R18" s="27">
        <v>7.0</v>
      </c>
      <c r="S18" s="27"/>
      <c r="T18" s="27">
        <v>7.0</v>
      </c>
      <c r="U18" s="101"/>
      <c r="V18" s="101"/>
      <c r="W18" s="101"/>
      <c r="X18" s="23"/>
      <c r="Y18" s="23"/>
      <c r="Z18" s="23"/>
    </row>
    <row r="19" ht="14.25" customHeight="1">
      <c r="A19" s="24">
        <v>12.0</v>
      </c>
      <c r="B19" s="25" t="s">
        <v>28</v>
      </c>
      <c r="C19" s="26">
        <v>6.0</v>
      </c>
      <c r="D19" s="26">
        <v>8.0</v>
      </c>
      <c r="E19" s="26">
        <v>2.0</v>
      </c>
      <c r="F19" s="27">
        <v>13.0</v>
      </c>
      <c r="G19" s="27">
        <v>4.0</v>
      </c>
      <c r="H19" s="27">
        <v>4.0</v>
      </c>
      <c r="I19" s="27">
        <v>6.0</v>
      </c>
      <c r="J19" s="27">
        <v>6.0</v>
      </c>
      <c r="K19" s="27">
        <v>4.0</v>
      </c>
      <c r="L19" s="27">
        <v>7.0</v>
      </c>
      <c r="M19" s="27">
        <v>4.0</v>
      </c>
      <c r="N19" s="27">
        <v>3.0</v>
      </c>
      <c r="O19" s="26">
        <v>5.0</v>
      </c>
      <c r="P19" s="26">
        <v>8.0</v>
      </c>
      <c r="Q19" s="26">
        <v>1.0</v>
      </c>
      <c r="R19" s="27">
        <v>8.0</v>
      </c>
      <c r="S19" s="27"/>
      <c r="T19" s="27">
        <v>8.0</v>
      </c>
      <c r="U19" s="101"/>
      <c r="V19" s="101"/>
      <c r="W19" s="101"/>
      <c r="X19" s="23"/>
      <c r="Y19" s="23"/>
      <c r="Z19" s="23"/>
    </row>
    <row r="20" ht="14.25" customHeight="1">
      <c r="A20" s="24">
        <v>13.0</v>
      </c>
      <c r="B20" s="25" t="s">
        <v>29</v>
      </c>
      <c r="C20" s="26">
        <v>5.0</v>
      </c>
      <c r="D20" s="26">
        <v>8.0</v>
      </c>
      <c r="E20" s="26">
        <v>2.0</v>
      </c>
      <c r="F20" s="27">
        <v>12.0</v>
      </c>
      <c r="G20" s="27">
        <v>3.0</v>
      </c>
      <c r="H20" s="27">
        <v>3.0</v>
      </c>
      <c r="I20" s="27">
        <v>6.0</v>
      </c>
      <c r="J20" s="27">
        <v>6.0</v>
      </c>
      <c r="K20" s="27">
        <v>4.0</v>
      </c>
      <c r="L20" s="27">
        <v>6.0</v>
      </c>
      <c r="M20" s="27">
        <v>4.0</v>
      </c>
      <c r="N20" s="27">
        <v>4.0</v>
      </c>
      <c r="O20" s="26">
        <v>4.0</v>
      </c>
      <c r="P20" s="26">
        <v>8.0</v>
      </c>
      <c r="Q20" s="26">
        <v>1.0</v>
      </c>
      <c r="R20" s="27">
        <v>7.0</v>
      </c>
      <c r="S20" s="27"/>
      <c r="T20" s="27">
        <v>7.0</v>
      </c>
      <c r="U20" s="101"/>
      <c r="V20" s="101"/>
      <c r="W20" s="101"/>
      <c r="X20" s="23"/>
      <c r="Y20" s="23"/>
      <c r="Z20" s="23"/>
    </row>
    <row r="21" ht="14.25" customHeight="1">
      <c r="A21" s="24">
        <v>14.0</v>
      </c>
      <c r="B21" s="25" t="s">
        <v>30</v>
      </c>
      <c r="C21" s="26">
        <v>6.0</v>
      </c>
      <c r="D21" s="26">
        <v>8.0</v>
      </c>
      <c r="E21" s="26">
        <v>2.0</v>
      </c>
      <c r="F21" s="28">
        <v>12.0</v>
      </c>
      <c r="G21" s="28">
        <v>4.0</v>
      </c>
      <c r="H21" s="28">
        <v>4.0</v>
      </c>
      <c r="I21" s="27">
        <v>6.0</v>
      </c>
      <c r="J21" s="27">
        <v>6.0</v>
      </c>
      <c r="K21" s="27">
        <v>4.0</v>
      </c>
      <c r="L21" s="27">
        <v>7.0</v>
      </c>
      <c r="M21" s="27">
        <v>4.0</v>
      </c>
      <c r="N21" s="27">
        <v>3.0</v>
      </c>
      <c r="O21" s="26">
        <v>4.0</v>
      </c>
      <c r="P21" s="26">
        <v>8.0</v>
      </c>
      <c r="Q21" s="26">
        <v>1.0</v>
      </c>
      <c r="R21" s="27">
        <v>8.0</v>
      </c>
      <c r="S21" s="27"/>
      <c r="T21" s="27">
        <v>7.0</v>
      </c>
      <c r="U21" s="101"/>
      <c r="V21" s="101"/>
      <c r="W21" s="101"/>
      <c r="X21" s="23"/>
      <c r="Y21" s="23"/>
      <c r="Z21" s="23"/>
    </row>
    <row r="22" ht="14.25" customHeight="1">
      <c r="A22" s="24">
        <v>15.0</v>
      </c>
      <c r="B22" s="25" t="s">
        <v>31</v>
      </c>
      <c r="C22" s="26">
        <v>5.0</v>
      </c>
      <c r="D22" s="26">
        <v>8.0</v>
      </c>
      <c r="E22" s="26">
        <v>2.0</v>
      </c>
      <c r="F22" s="28">
        <v>13.0</v>
      </c>
      <c r="G22" s="28">
        <v>3.0</v>
      </c>
      <c r="H22" s="28">
        <v>3.0</v>
      </c>
      <c r="I22" s="27">
        <v>6.0</v>
      </c>
      <c r="J22" s="27">
        <v>6.0</v>
      </c>
      <c r="K22" s="27">
        <v>4.0</v>
      </c>
      <c r="L22" s="27">
        <v>7.0</v>
      </c>
      <c r="M22" s="27">
        <v>4.0</v>
      </c>
      <c r="N22" s="27">
        <v>4.0</v>
      </c>
      <c r="O22" s="26">
        <v>4.0</v>
      </c>
      <c r="P22" s="26">
        <v>8.0</v>
      </c>
      <c r="Q22" s="26">
        <v>1.0</v>
      </c>
      <c r="R22" s="27">
        <v>7.0</v>
      </c>
      <c r="S22" s="27"/>
      <c r="T22" s="27">
        <v>8.0</v>
      </c>
      <c r="U22" s="101"/>
      <c r="V22" s="101"/>
      <c r="W22" s="101"/>
      <c r="X22" s="23"/>
      <c r="Y22" s="23"/>
      <c r="Z22" s="23"/>
    </row>
    <row r="23" ht="14.25" customHeight="1">
      <c r="A23" s="24">
        <v>16.0</v>
      </c>
      <c r="B23" s="25" t="s">
        <v>32</v>
      </c>
      <c r="C23" s="65">
        <v>6.0</v>
      </c>
      <c r="D23" s="65">
        <v>8.0</v>
      </c>
      <c r="E23" s="65">
        <v>1.0</v>
      </c>
      <c r="F23" s="61">
        <v>12.0</v>
      </c>
      <c r="G23" s="61">
        <v>3.0</v>
      </c>
      <c r="H23" s="61">
        <v>2.0</v>
      </c>
      <c r="I23" s="61">
        <v>6.0</v>
      </c>
      <c r="J23" s="61">
        <v>6.0</v>
      </c>
      <c r="K23" s="61">
        <v>2.0</v>
      </c>
      <c r="L23" s="61">
        <v>7.0</v>
      </c>
      <c r="M23" s="61">
        <v>4.0</v>
      </c>
      <c r="N23" s="61">
        <v>4.0</v>
      </c>
      <c r="O23" s="65">
        <v>4.0</v>
      </c>
      <c r="P23" s="65">
        <v>8.0</v>
      </c>
      <c r="Q23" s="65">
        <v>1.0</v>
      </c>
      <c r="R23" s="61">
        <v>7.0</v>
      </c>
      <c r="S23" s="27"/>
      <c r="T23" s="61">
        <v>8.0</v>
      </c>
      <c r="U23" s="101"/>
      <c r="V23" s="101"/>
      <c r="W23" s="101"/>
      <c r="X23" s="23"/>
      <c r="Y23" s="23"/>
      <c r="Z23" s="23"/>
    </row>
    <row r="24" ht="14.25" customHeight="1">
      <c r="A24" s="24">
        <v>17.0</v>
      </c>
      <c r="B24" s="25" t="s">
        <v>33</v>
      </c>
      <c r="C24" s="37">
        <v>6.0</v>
      </c>
      <c r="D24" s="37">
        <v>8.0</v>
      </c>
      <c r="E24" s="37">
        <v>2.0</v>
      </c>
      <c r="F24" s="27">
        <v>13.0</v>
      </c>
      <c r="G24" s="27">
        <v>4.0</v>
      </c>
      <c r="H24" s="27">
        <v>4.0</v>
      </c>
      <c r="I24" s="27">
        <v>6.0</v>
      </c>
      <c r="J24" s="27">
        <v>6.0</v>
      </c>
      <c r="K24" s="27">
        <v>4.0</v>
      </c>
      <c r="L24" s="27">
        <v>7.0</v>
      </c>
      <c r="M24" s="27">
        <v>4.0</v>
      </c>
      <c r="N24" s="27">
        <v>3.0</v>
      </c>
      <c r="O24" s="37">
        <v>4.0</v>
      </c>
      <c r="P24" s="37">
        <v>8.0</v>
      </c>
      <c r="Q24" s="37">
        <v>1.0</v>
      </c>
      <c r="R24" s="27">
        <v>8.0</v>
      </c>
      <c r="S24" s="27"/>
      <c r="T24" s="27">
        <v>8.0</v>
      </c>
      <c r="U24" s="101"/>
      <c r="V24" s="101"/>
      <c r="W24" s="101"/>
      <c r="X24" s="23"/>
      <c r="Y24" s="23"/>
      <c r="Z24" s="23"/>
    </row>
    <row r="25" ht="14.25" customHeight="1">
      <c r="A25" s="24">
        <v>18.0</v>
      </c>
      <c r="B25" s="25" t="s">
        <v>34</v>
      </c>
      <c r="C25" s="37">
        <v>6.0</v>
      </c>
      <c r="D25" s="37">
        <v>8.0</v>
      </c>
      <c r="E25" s="37">
        <v>2.0</v>
      </c>
      <c r="F25" s="27">
        <v>13.0</v>
      </c>
      <c r="G25" s="27">
        <v>4.0</v>
      </c>
      <c r="H25" s="27">
        <v>4.0</v>
      </c>
      <c r="I25" s="27">
        <v>7.0</v>
      </c>
      <c r="J25" s="27">
        <v>6.0</v>
      </c>
      <c r="K25" s="27">
        <v>4.0</v>
      </c>
      <c r="L25" s="27">
        <v>7.0</v>
      </c>
      <c r="M25" s="27">
        <v>4.0</v>
      </c>
      <c r="N25" s="27">
        <v>3.0</v>
      </c>
      <c r="O25" s="37">
        <v>4.0</v>
      </c>
      <c r="P25" s="37">
        <v>8.0</v>
      </c>
      <c r="Q25" s="37">
        <v>1.0</v>
      </c>
      <c r="R25" s="27">
        <v>8.0</v>
      </c>
      <c r="S25" s="27"/>
      <c r="T25" s="27">
        <v>8.0</v>
      </c>
      <c r="U25" s="101"/>
      <c r="V25" s="101"/>
      <c r="W25" s="101"/>
      <c r="X25" s="23"/>
      <c r="Y25" s="23"/>
      <c r="Z25" s="23"/>
    </row>
    <row r="26" ht="14.25" customHeight="1">
      <c r="A26" s="24">
        <v>19.0</v>
      </c>
      <c r="B26" s="25" t="s">
        <v>35</v>
      </c>
      <c r="C26" s="37">
        <v>5.0</v>
      </c>
      <c r="D26" s="38">
        <v>8.0</v>
      </c>
      <c r="E26" s="38">
        <v>2.0</v>
      </c>
      <c r="F26" s="27">
        <v>13.0</v>
      </c>
      <c r="G26" s="28">
        <v>4.0</v>
      </c>
      <c r="H26" s="28">
        <v>4.0</v>
      </c>
      <c r="I26" s="27">
        <v>7.0</v>
      </c>
      <c r="J26" s="27">
        <v>6.0</v>
      </c>
      <c r="K26" s="27">
        <v>4.0</v>
      </c>
      <c r="L26" s="27">
        <v>7.0</v>
      </c>
      <c r="M26" s="27">
        <v>4.0</v>
      </c>
      <c r="N26" s="27">
        <v>3.0</v>
      </c>
      <c r="O26" s="37">
        <v>5.0</v>
      </c>
      <c r="P26" s="38">
        <v>8.0</v>
      </c>
      <c r="Q26" s="38">
        <v>1.0</v>
      </c>
      <c r="R26" s="27">
        <v>8.0</v>
      </c>
      <c r="S26" s="27"/>
      <c r="T26" s="27">
        <v>8.0</v>
      </c>
      <c r="U26" s="101"/>
      <c r="V26" s="101"/>
      <c r="W26" s="101"/>
      <c r="X26" s="23"/>
      <c r="Y26" s="23"/>
      <c r="Z26" s="23"/>
    </row>
    <row r="27" ht="14.25" customHeight="1">
      <c r="A27" s="24">
        <v>20.0</v>
      </c>
      <c r="B27" s="25" t="s">
        <v>36</v>
      </c>
      <c r="C27" s="38">
        <v>6.0</v>
      </c>
      <c r="D27" s="38">
        <v>8.0</v>
      </c>
      <c r="E27" s="38">
        <v>2.0</v>
      </c>
      <c r="F27" s="28">
        <v>12.0</v>
      </c>
      <c r="G27" s="28">
        <v>4.0</v>
      </c>
      <c r="H27" s="28">
        <v>4.0</v>
      </c>
      <c r="I27" s="27">
        <v>7.0</v>
      </c>
      <c r="J27" s="27">
        <v>6.0</v>
      </c>
      <c r="K27" s="27">
        <v>4.0</v>
      </c>
      <c r="L27" s="27">
        <v>7.0</v>
      </c>
      <c r="M27" s="27">
        <v>4.0</v>
      </c>
      <c r="N27" s="27">
        <v>3.0</v>
      </c>
      <c r="O27" s="38">
        <v>6.0</v>
      </c>
      <c r="P27" s="38">
        <v>8.0</v>
      </c>
      <c r="Q27" s="38">
        <v>2.0</v>
      </c>
      <c r="R27" s="27">
        <v>8.0</v>
      </c>
      <c r="S27" s="27"/>
      <c r="T27" s="27">
        <v>8.0</v>
      </c>
      <c r="U27" s="101"/>
      <c r="V27" s="101"/>
      <c r="W27" s="101"/>
      <c r="X27" s="23"/>
      <c r="Y27" s="23"/>
      <c r="Z27" s="23"/>
    </row>
    <row r="28" ht="14.25" customHeight="1">
      <c r="A28" s="24">
        <v>21.0</v>
      </c>
      <c r="B28" s="25" t="s">
        <v>37</v>
      </c>
      <c r="C28" s="37">
        <v>4.0</v>
      </c>
      <c r="D28" s="37">
        <v>8.0</v>
      </c>
      <c r="E28" s="37">
        <v>2.0</v>
      </c>
      <c r="F28" s="27">
        <v>12.0</v>
      </c>
      <c r="G28" s="27">
        <v>2.0</v>
      </c>
      <c r="H28" s="27">
        <v>3.0</v>
      </c>
      <c r="I28" s="27">
        <v>7.0</v>
      </c>
      <c r="J28" s="27">
        <v>6.0</v>
      </c>
      <c r="K28" s="27">
        <v>4.0</v>
      </c>
      <c r="L28" s="27">
        <v>6.0</v>
      </c>
      <c r="M28" s="27">
        <v>4.0</v>
      </c>
      <c r="N28" s="27">
        <v>4.0</v>
      </c>
      <c r="O28" s="37">
        <v>4.0</v>
      </c>
      <c r="P28" s="37">
        <v>8.0</v>
      </c>
      <c r="Q28" s="37">
        <v>2.0</v>
      </c>
      <c r="R28" s="27">
        <v>7.0</v>
      </c>
      <c r="S28" s="27"/>
      <c r="T28" s="27">
        <v>7.0</v>
      </c>
      <c r="U28" s="101"/>
      <c r="V28" s="101"/>
      <c r="W28" s="101"/>
      <c r="X28" s="23"/>
      <c r="Y28" s="23"/>
      <c r="Z28" s="23"/>
    </row>
    <row r="29" ht="14.25" customHeight="1">
      <c r="A29" s="24">
        <v>22.0</v>
      </c>
      <c r="B29" s="25" t="s">
        <v>38</v>
      </c>
      <c r="C29" s="38">
        <v>5.0</v>
      </c>
      <c r="D29" s="38">
        <v>8.0</v>
      </c>
      <c r="E29" s="38">
        <v>2.0</v>
      </c>
      <c r="F29" s="28">
        <v>13.0</v>
      </c>
      <c r="G29" s="28">
        <v>3.0</v>
      </c>
      <c r="H29" s="27">
        <v>3.0</v>
      </c>
      <c r="I29" s="27">
        <v>7.0</v>
      </c>
      <c r="J29" s="27">
        <v>6.0</v>
      </c>
      <c r="K29" s="27">
        <v>4.0</v>
      </c>
      <c r="L29" s="27">
        <v>7.0</v>
      </c>
      <c r="M29" s="27">
        <v>4.0</v>
      </c>
      <c r="N29" s="27">
        <v>4.0</v>
      </c>
      <c r="O29" s="38">
        <v>5.0</v>
      </c>
      <c r="P29" s="38">
        <v>8.0</v>
      </c>
      <c r="Q29" s="38">
        <v>2.0</v>
      </c>
      <c r="R29" s="27">
        <v>7.0</v>
      </c>
      <c r="S29" s="27"/>
      <c r="T29" s="27">
        <v>7.0</v>
      </c>
      <c r="U29" s="101"/>
      <c r="V29" s="101"/>
      <c r="W29" s="101"/>
      <c r="X29" s="23"/>
      <c r="Y29" s="23"/>
      <c r="Z29" s="23"/>
    </row>
    <row r="30" ht="14.25" customHeight="1">
      <c r="A30" s="24">
        <v>23.0</v>
      </c>
      <c r="B30" s="25" t="s">
        <v>39</v>
      </c>
      <c r="C30" s="37">
        <v>6.0</v>
      </c>
      <c r="D30" s="38">
        <v>8.0</v>
      </c>
      <c r="E30" s="38">
        <v>2.0</v>
      </c>
      <c r="F30" s="27">
        <v>12.0</v>
      </c>
      <c r="G30" s="28">
        <v>3.0</v>
      </c>
      <c r="H30" s="27">
        <v>2.0</v>
      </c>
      <c r="I30" s="27">
        <v>7.0</v>
      </c>
      <c r="J30" s="27">
        <v>6.0</v>
      </c>
      <c r="K30" s="27">
        <v>2.0</v>
      </c>
      <c r="L30" s="27">
        <v>7.0</v>
      </c>
      <c r="M30" s="27">
        <v>4.0</v>
      </c>
      <c r="N30" s="27">
        <v>4.0</v>
      </c>
      <c r="O30" s="37">
        <v>6.0</v>
      </c>
      <c r="P30" s="38">
        <v>8.0</v>
      </c>
      <c r="Q30" s="38">
        <v>2.0</v>
      </c>
      <c r="R30" s="27">
        <v>7.0</v>
      </c>
      <c r="S30" s="27"/>
      <c r="T30" s="27">
        <v>8.0</v>
      </c>
      <c r="U30" s="101"/>
      <c r="V30" s="101"/>
      <c r="W30" s="101"/>
      <c r="X30" s="23"/>
      <c r="Y30" s="23"/>
      <c r="Z30" s="23"/>
    </row>
    <row r="31" ht="14.25" customHeight="1">
      <c r="A31" s="24">
        <v>24.0</v>
      </c>
      <c r="B31" s="25" t="s">
        <v>40</v>
      </c>
      <c r="C31" s="37">
        <v>5.0</v>
      </c>
      <c r="D31" s="37">
        <v>8.0</v>
      </c>
      <c r="E31" s="37">
        <v>2.0</v>
      </c>
      <c r="F31" s="27">
        <v>11.0</v>
      </c>
      <c r="G31" s="27">
        <v>3.0</v>
      </c>
      <c r="H31" s="27">
        <v>3.0</v>
      </c>
      <c r="I31" s="27">
        <v>7.0</v>
      </c>
      <c r="J31" s="27">
        <v>6.0</v>
      </c>
      <c r="K31" s="27">
        <v>4.0</v>
      </c>
      <c r="L31" s="27">
        <v>7.0</v>
      </c>
      <c r="M31" s="27">
        <v>4.0</v>
      </c>
      <c r="N31" s="27">
        <v>4.0</v>
      </c>
      <c r="O31" s="37">
        <v>5.0</v>
      </c>
      <c r="P31" s="37">
        <v>8.0</v>
      </c>
      <c r="Q31" s="37">
        <v>2.0</v>
      </c>
      <c r="R31" s="27">
        <v>6.0</v>
      </c>
      <c r="S31" s="27"/>
      <c r="T31" s="27">
        <v>7.0</v>
      </c>
      <c r="U31" s="101"/>
      <c r="V31" s="101"/>
      <c r="W31" s="101"/>
      <c r="X31" s="23"/>
      <c r="Y31" s="23"/>
      <c r="Z31" s="23"/>
    </row>
    <row r="32" ht="14.25" customHeight="1">
      <c r="A32" s="24">
        <v>25.0</v>
      </c>
      <c r="B32" s="25" t="s">
        <v>41</v>
      </c>
      <c r="C32" s="38">
        <v>5.0</v>
      </c>
      <c r="D32" s="38">
        <v>7.0</v>
      </c>
      <c r="E32" s="38">
        <v>2.0</v>
      </c>
      <c r="F32" s="28">
        <v>11.0</v>
      </c>
      <c r="G32" s="27">
        <v>3.0</v>
      </c>
      <c r="H32" s="28">
        <v>2.0</v>
      </c>
      <c r="I32" s="27">
        <v>7.0</v>
      </c>
      <c r="J32" s="27">
        <v>4.0</v>
      </c>
      <c r="K32" s="27">
        <v>4.0</v>
      </c>
      <c r="L32" s="27">
        <v>6.0</v>
      </c>
      <c r="M32" s="27">
        <v>4.0</v>
      </c>
      <c r="N32" s="27">
        <v>4.0</v>
      </c>
      <c r="O32" s="38">
        <v>5.0</v>
      </c>
      <c r="P32" s="38">
        <v>7.0</v>
      </c>
      <c r="Q32" s="38">
        <v>2.0</v>
      </c>
      <c r="R32" s="27">
        <v>7.0</v>
      </c>
      <c r="S32" s="27"/>
      <c r="T32" s="27">
        <v>7.0</v>
      </c>
      <c r="U32" s="101"/>
      <c r="V32" s="101"/>
      <c r="W32" s="101"/>
      <c r="X32" s="23"/>
      <c r="Y32" s="23"/>
      <c r="Z32" s="23"/>
    </row>
    <row r="33" ht="14.25" customHeight="1">
      <c r="A33" s="24">
        <v>26.0</v>
      </c>
      <c r="B33" s="25" t="s">
        <v>42</v>
      </c>
      <c r="C33" s="38">
        <v>5.0</v>
      </c>
      <c r="D33" s="38">
        <v>7.0</v>
      </c>
      <c r="E33" s="38">
        <v>2.0</v>
      </c>
      <c r="F33" s="28">
        <v>11.0</v>
      </c>
      <c r="G33" s="28">
        <v>3.0</v>
      </c>
      <c r="H33" s="28">
        <v>3.0</v>
      </c>
      <c r="I33" s="27">
        <v>7.0</v>
      </c>
      <c r="J33" s="27">
        <v>6.0</v>
      </c>
      <c r="K33" s="27">
        <v>4.0</v>
      </c>
      <c r="L33" s="27">
        <v>6.0</v>
      </c>
      <c r="M33" s="27">
        <v>4.0</v>
      </c>
      <c r="N33" s="27">
        <v>4.0</v>
      </c>
      <c r="O33" s="38">
        <v>5.0</v>
      </c>
      <c r="P33" s="38">
        <v>7.0</v>
      </c>
      <c r="Q33" s="38">
        <v>2.0</v>
      </c>
      <c r="R33" s="27">
        <v>6.0</v>
      </c>
      <c r="S33" s="27"/>
      <c r="T33" s="27">
        <v>8.0</v>
      </c>
      <c r="U33" s="101"/>
      <c r="V33" s="101"/>
      <c r="W33" s="101"/>
      <c r="X33" s="23"/>
      <c r="Y33" s="23"/>
      <c r="Z33" s="23"/>
    </row>
    <row r="34" ht="14.25" customHeight="1">
      <c r="A34" s="24">
        <v>27.0</v>
      </c>
      <c r="B34" s="25" t="s">
        <v>43</v>
      </c>
      <c r="C34" s="37">
        <v>6.0</v>
      </c>
      <c r="D34" s="38">
        <v>8.0</v>
      </c>
      <c r="E34" s="38">
        <v>2.0</v>
      </c>
      <c r="F34" s="27">
        <v>12.0</v>
      </c>
      <c r="G34" s="28">
        <v>3.0</v>
      </c>
      <c r="H34" s="27">
        <v>3.0</v>
      </c>
      <c r="I34" s="27">
        <v>7.0</v>
      </c>
      <c r="J34" s="27">
        <v>6.0</v>
      </c>
      <c r="K34" s="27">
        <v>4.0</v>
      </c>
      <c r="L34" s="27">
        <v>6.0</v>
      </c>
      <c r="M34" s="27">
        <v>4.0</v>
      </c>
      <c r="N34" s="27">
        <v>4.0</v>
      </c>
      <c r="O34" s="37">
        <v>6.0</v>
      </c>
      <c r="P34" s="38">
        <v>8.0</v>
      </c>
      <c r="Q34" s="38">
        <v>2.0</v>
      </c>
      <c r="R34" s="27">
        <v>6.0</v>
      </c>
      <c r="S34" s="27"/>
      <c r="T34" s="27">
        <v>7.0</v>
      </c>
      <c r="U34" s="101"/>
      <c r="V34" s="101"/>
      <c r="W34" s="101"/>
      <c r="X34" s="23"/>
      <c r="Y34" s="23"/>
      <c r="Z34" s="23"/>
    </row>
    <row r="35" ht="14.25" customHeight="1">
      <c r="A35" s="24">
        <v>28.0</v>
      </c>
      <c r="B35" s="25" t="s">
        <v>44</v>
      </c>
      <c r="C35" s="37">
        <v>6.0</v>
      </c>
      <c r="D35" s="38">
        <v>8.0</v>
      </c>
      <c r="E35" s="38">
        <v>2.0</v>
      </c>
      <c r="F35" s="27">
        <v>11.0</v>
      </c>
      <c r="G35" s="27">
        <v>4.0</v>
      </c>
      <c r="H35" s="27">
        <v>4.0</v>
      </c>
      <c r="I35" s="27">
        <v>6.0</v>
      </c>
      <c r="J35" s="27">
        <v>6.0</v>
      </c>
      <c r="K35" s="27">
        <v>4.0</v>
      </c>
      <c r="L35" s="27">
        <v>7.0</v>
      </c>
      <c r="M35" s="27">
        <v>4.0</v>
      </c>
      <c r="N35" s="27">
        <v>3.0</v>
      </c>
      <c r="O35" s="37">
        <v>6.0</v>
      </c>
      <c r="P35" s="38">
        <v>8.0</v>
      </c>
      <c r="Q35" s="38">
        <v>2.0</v>
      </c>
      <c r="R35" s="27">
        <v>7.0</v>
      </c>
      <c r="S35" s="27"/>
      <c r="T35" s="27">
        <v>8.0</v>
      </c>
      <c r="U35" s="101"/>
      <c r="V35" s="101"/>
      <c r="W35" s="101"/>
      <c r="X35" s="23"/>
      <c r="Y35" s="23"/>
      <c r="Z35" s="23"/>
    </row>
    <row r="36" ht="14.25" customHeight="1">
      <c r="A36" s="24">
        <v>29.0</v>
      </c>
      <c r="B36" s="25" t="s">
        <v>45</v>
      </c>
      <c r="C36" s="37">
        <v>5.0</v>
      </c>
      <c r="D36" s="37">
        <v>8.0</v>
      </c>
      <c r="E36" s="37">
        <v>2.0</v>
      </c>
      <c r="F36" s="27">
        <v>11.0</v>
      </c>
      <c r="G36" s="27">
        <v>3.0</v>
      </c>
      <c r="H36" s="27">
        <v>3.0</v>
      </c>
      <c r="I36" s="27">
        <v>7.0</v>
      </c>
      <c r="J36" s="27">
        <v>6.0</v>
      </c>
      <c r="K36" s="27">
        <v>4.0</v>
      </c>
      <c r="L36" s="27">
        <v>7.0</v>
      </c>
      <c r="M36" s="27">
        <v>4.0</v>
      </c>
      <c r="N36" s="27">
        <v>4.0</v>
      </c>
      <c r="O36" s="37">
        <v>5.0</v>
      </c>
      <c r="P36" s="37">
        <v>8.0</v>
      </c>
      <c r="Q36" s="37">
        <v>2.0</v>
      </c>
      <c r="R36" s="27">
        <v>6.0</v>
      </c>
      <c r="S36" s="27"/>
      <c r="T36" s="27">
        <v>7.0</v>
      </c>
      <c r="U36" s="101"/>
      <c r="V36" s="101"/>
      <c r="W36" s="101"/>
      <c r="X36" s="23"/>
      <c r="Y36" s="23"/>
      <c r="Z36" s="23"/>
    </row>
    <row r="37" ht="14.25" customHeight="1">
      <c r="A37" s="23"/>
      <c r="B37" s="19" t="s">
        <v>46</v>
      </c>
      <c r="C37" s="68"/>
      <c r="D37" s="68"/>
      <c r="E37" s="68"/>
      <c r="F37" s="69">
        <v>13.0</v>
      </c>
      <c r="G37" s="69">
        <v>4.0</v>
      </c>
      <c r="H37" s="69">
        <v>4.0</v>
      </c>
      <c r="I37" s="69">
        <v>7.0</v>
      </c>
      <c r="J37" s="69">
        <v>6.0</v>
      </c>
      <c r="K37" s="69">
        <v>4.0</v>
      </c>
      <c r="L37" s="69">
        <v>7.0</v>
      </c>
      <c r="M37" s="69">
        <v>4.0</v>
      </c>
      <c r="N37" s="69">
        <v>4.0</v>
      </c>
      <c r="O37" s="68"/>
      <c r="P37" s="68"/>
      <c r="Q37" s="68"/>
      <c r="R37" s="69">
        <v>8.0</v>
      </c>
      <c r="S37" s="69"/>
      <c r="T37" s="69">
        <v>8.0</v>
      </c>
      <c r="U37" s="101"/>
      <c r="V37" s="101"/>
      <c r="W37" s="101"/>
      <c r="X37" s="23"/>
      <c r="Y37" s="23"/>
      <c r="Z37" s="23"/>
    </row>
    <row r="38" ht="14.25" customHeight="1">
      <c r="A38" s="24">
        <v>30.0</v>
      </c>
      <c r="B38" s="25" t="s">
        <v>47</v>
      </c>
      <c r="C38" s="38">
        <v>5.0</v>
      </c>
      <c r="D38" s="38">
        <v>7.0</v>
      </c>
      <c r="E38" s="38">
        <v>2.0</v>
      </c>
      <c r="F38" s="28">
        <v>12.0</v>
      </c>
      <c r="G38" s="27">
        <v>3.0</v>
      </c>
      <c r="H38" s="28">
        <v>3.0</v>
      </c>
      <c r="I38" s="27">
        <v>7.0</v>
      </c>
      <c r="J38" s="27">
        <v>6.0</v>
      </c>
      <c r="K38" s="27">
        <v>4.0</v>
      </c>
      <c r="L38" s="27">
        <v>6.0</v>
      </c>
      <c r="M38" s="27">
        <v>4.0</v>
      </c>
      <c r="N38" s="27">
        <v>4.0</v>
      </c>
      <c r="O38" s="38">
        <v>5.0</v>
      </c>
      <c r="P38" s="38">
        <v>7.0</v>
      </c>
      <c r="Q38" s="38">
        <v>2.0</v>
      </c>
      <c r="R38" s="27">
        <v>7.0</v>
      </c>
      <c r="S38" s="27"/>
      <c r="T38" s="27">
        <v>8.0</v>
      </c>
      <c r="U38" s="101"/>
      <c r="V38" s="101"/>
      <c r="W38" s="101"/>
      <c r="X38" s="23"/>
      <c r="Y38" s="23"/>
      <c r="Z38" s="23"/>
    </row>
    <row r="39" ht="14.25" customHeight="1">
      <c r="A39" s="24">
        <v>31.0</v>
      </c>
      <c r="B39" s="25" t="s">
        <v>48</v>
      </c>
      <c r="C39" s="38">
        <v>5.0</v>
      </c>
      <c r="D39" s="38">
        <v>8.0</v>
      </c>
      <c r="E39" s="38">
        <v>2.0</v>
      </c>
      <c r="F39" s="28">
        <v>13.0</v>
      </c>
      <c r="G39" s="28">
        <v>3.0</v>
      </c>
      <c r="H39" s="28">
        <v>2.0</v>
      </c>
      <c r="I39" s="27">
        <v>7.0</v>
      </c>
      <c r="J39" s="27">
        <v>6.0</v>
      </c>
      <c r="K39" s="27">
        <v>2.0</v>
      </c>
      <c r="L39" s="27">
        <v>7.0</v>
      </c>
      <c r="M39" s="27">
        <v>4.0</v>
      </c>
      <c r="N39" s="27">
        <v>4.0</v>
      </c>
      <c r="O39" s="38">
        <v>5.0</v>
      </c>
      <c r="P39" s="38">
        <v>8.0</v>
      </c>
      <c r="Q39" s="38">
        <v>2.0</v>
      </c>
      <c r="R39" s="27">
        <v>7.0</v>
      </c>
      <c r="S39" s="27"/>
      <c r="T39" s="27">
        <v>8.0</v>
      </c>
      <c r="U39" s="101"/>
      <c r="V39" s="101"/>
      <c r="W39" s="101"/>
      <c r="X39" s="23"/>
      <c r="Y39" s="23"/>
      <c r="Z39" s="23"/>
    </row>
    <row r="40" ht="14.25" customHeight="1">
      <c r="A40" s="24">
        <v>32.0</v>
      </c>
      <c r="B40" s="25" t="s">
        <v>49</v>
      </c>
      <c r="C40" s="37">
        <v>6.0</v>
      </c>
      <c r="D40" s="37">
        <v>8.0</v>
      </c>
      <c r="E40" s="37">
        <v>2.0</v>
      </c>
      <c r="F40" s="27">
        <v>12.0</v>
      </c>
      <c r="G40" s="27">
        <v>3.0</v>
      </c>
      <c r="H40" s="27">
        <v>3.0</v>
      </c>
      <c r="I40" s="27">
        <v>7.0</v>
      </c>
      <c r="J40" s="27">
        <v>6.0</v>
      </c>
      <c r="K40" s="27">
        <v>4.0</v>
      </c>
      <c r="L40" s="27">
        <v>7.0</v>
      </c>
      <c r="M40" s="27">
        <v>4.0</v>
      </c>
      <c r="N40" s="27">
        <v>4.0</v>
      </c>
      <c r="O40" s="37">
        <v>6.0</v>
      </c>
      <c r="P40" s="37">
        <v>8.0</v>
      </c>
      <c r="Q40" s="37">
        <v>2.0</v>
      </c>
      <c r="R40" s="27">
        <v>6.0</v>
      </c>
      <c r="S40" s="27"/>
      <c r="T40" s="27">
        <v>7.0</v>
      </c>
      <c r="U40" s="101"/>
      <c r="V40" s="101"/>
      <c r="W40" s="101"/>
      <c r="X40" s="23"/>
      <c r="Y40" s="23"/>
      <c r="Z40" s="23"/>
    </row>
    <row r="41" ht="14.25" customHeight="1">
      <c r="A41" s="24">
        <v>33.0</v>
      </c>
      <c r="B41" s="25" t="s">
        <v>50</v>
      </c>
      <c r="C41" s="38">
        <v>5.0</v>
      </c>
      <c r="D41" s="38">
        <v>8.0</v>
      </c>
      <c r="E41" s="38">
        <v>2.0</v>
      </c>
      <c r="F41" s="28">
        <v>12.0</v>
      </c>
      <c r="G41" s="28">
        <v>3.0</v>
      </c>
      <c r="H41" s="28">
        <v>3.0</v>
      </c>
      <c r="I41" s="27">
        <v>7.0</v>
      </c>
      <c r="J41" s="27">
        <v>6.0</v>
      </c>
      <c r="K41" s="27">
        <v>4.0</v>
      </c>
      <c r="L41" s="27">
        <v>7.0</v>
      </c>
      <c r="M41" s="27">
        <v>4.0</v>
      </c>
      <c r="N41" s="27">
        <v>4.0</v>
      </c>
      <c r="O41" s="38">
        <v>5.0</v>
      </c>
      <c r="P41" s="38">
        <v>8.0</v>
      </c>
      <c r="Q41" s="38">
        <v>2.0</v>
      </c>
      <c r="R41" s="27">
        <v>7.0</v>
      </c>
      <c r="S41" s="27"/>
      <c r="T41" s="27">
        <v>7.0</v>
      </c>
      <c r="U41" s="101"/>
      <c r="V41" s="101"/>
      <c r="W41" s="101"/>
      <c r="X41" s="23"/>
      <c r="Y41" s="23"/>
      <c r="Z41" s="23"/>
    </row>
    <row r="42" ht="14.25" customHeight="1">
      <c r="A42" s="24">
        <v>34.0</v>
      </c>
      <c r="B42" s="25" t="s">
        <v>51</v>
      </c>
      <c r="C42" s="38">
        <v>5.0</v>
      </c>
      <c r="D42" s="38">
        <v>8.0</v>
      </c>
      <c r="E42" s="38">
        <v>2.0</v>
      </c>
      <c r="F42" s="28">
        <v>11.0</v>
      </c>
      <c r="G42" s="28">
        <v>3.0</v>
      </c>
      <c r="H42" s="27">
        <v>3.0</v>
      </c>
      <c r="I42" s="27">
        <v>7.0</v>
      </c>
      <c r="J42" s="27">
        <v>6.0</v>
      </c>
      <c r="K42" s="27">
        <v>4.0</v>
      </c>
      <c r="L42" s="27">
        <v>6.0</v>
      </c>
      <c r="M42" s="27">
        <v>4.0</v>
      </c>
      <c r="N42" s="27">
        <v>4.0</v>
      </c>
      <c r="O42" s="38">
        <v>5.0</v>
      </c>
      <c r="P42" s="38">
        <v>8.0</v>
      </c>
      <c r="Q42" s="38">
        <v>2.0</v>
      </c>
      <c r="R42" s="27">
        <v>7.0</v>
      </c>
      <c r="S42" s="27"/>
      <c r="T42" s="27">
        <v>7.0</v>
      </c>
      <c r="U42" s="101"/>
      <c r="V42" s="101"/>
      <c r="W42" s="101"/>
      <c r="X42" s="23"/>
      <c r="Y42" s="23"/>
      <c r="Z42" s="23"/>
    </row>
    <row r="43" ht="14.25" customHeight="1">
      <c r="A43" s="24">
        <v>35.0</v>
      </c>
      <c r="B43" s="25" t="s">
        <v>52</v>
      </c>
      <c r="C43" s="37">
        <v>6.0</v>
      </c>
      <c r="D43" s="37">
        <v>8.0</v>
      </c>
      <c r="E43" s="37">
        <v>2.0</v>
      </c>
      <c r="F43" s="27">
        <v>13.0</v>
      </c>
      <c r="G43" s="27">
        <v>3.0</v>
      </c>
      <c r="H43" s="27">
        <v>3.0</v>
      </c>
      <c r="I43" s="27">
        <v>7.0</v>
      </c>
      <c r="J43" s="27">
        <v>6.0</v>
      </c>
      <c r="K43" s="27">
        <v>4.0</v>
      </c>
      <c r="L43" s="27">
        <v>7.0</v>
      </c>
      <c r="M43" s="27">
        <v>4.0</v>
      </c>
      <c r="N43" s="27">
        <v>4.0</v>
      </c>
      <c r="O43" s="37">
        <v>6.0</v>
      </c>
      <c r="P43" s="37">
        <v>8.0</v>
      </c>
      <c r="Q43" s="37">
        <v>2.0</v>
      </c>
      <c r="R43" s="27">
        <v>7.0</v>
      </c>
      <c r="S43" s="27"/>
      <c r="T43" s="27">
        <v>8.0</v>
      </c>
      <c r="U43" s="101"/>
      <c r="V43" s="101"/>
      <c r="W43" s="101"/>
      <c r="X43" s="23"/>
      <c r="Y43" s="23"/>
      <c r="Z43" s="23"/>
    </row>
    <row r="44" ht="14.25" customHeight="1">
      <c r="A44" s="24">
        <v>36.0</v>
      </c>
      <c r="B44" s="25" t="s">
        <v>53</v>
      </c>
      <c r="C44" s="37">
        <v>5.0</v>
      </c>
      <c r="D44" s="37">
        <v>8.0</v>
      </c>
      <c r="E44" s="37">
        <v>2.0</v>
      </c>
      <c r="F44" s="27">
        <v>13.0</v>
      </c>
      <c r="G44" s="27">
        <v>4.0</v>
      </c>
      <c r="H44" s="27">
        <v>4.0</v>
      </c>
      <c r="I44" s="27">
        <v>7.0</v>
      </c>
      <c r="J44" s="27">
        <v>6.0</v>
      </c>
      <c r="K44" s="27">
        <v>4.0</v>
      </c>
      <c r="L44" s="27">
        <v>7.0</v>
      </c>
      <c r="M44" s="27">
        <v>4.0</v>
      </c>
      <c r="N44" s="27">
        <v>3.0</v>
      </c>
      <c r="O44" s="37">
        <v>5.0</v>
      </c>
      <c r="P44" s="37">
        <v>8.0</v>
      </c>
      <c r="Q44" s="37">
        <v>2.0</v>
      </c>
      <c r="R44" s="27">
        <v>8.0</v>
      </c>
      <c r="S44" s="27"/>
      <c r="T44" s="27">
        <v>8.0</v>
      </c>
      <c r="U44" s="101"/>
      <c r="V44" s="101"/>
      <c r="W44" s="101"/>
      <c r="X44" s="23"/>
      <c r="Y44" s="23"/>
      <c r="Z44" s="23"/>
    </row>
    <row r="45" ht="14.25" customHeight="1">
      <c r="A45" s="24">
        <v>37.0</v>
      </c>
      <c r="B45" s="25" t="s">
        <v>54</v>
      </c>
      <c r="C45" s="47">
        <v>6.0</v>
      </c>
      <c r="D45" s="47">
        <v>8.0</v>
      </c>
      <c r="E45" s="47">
        <v>2.0</v>
      </c>
      <c r="F45" s="48">
        <v>13.0</v>
      </c>
      <c r="G45" s="48">
        <v>4.0</v>
      </c>
      <c r="H45" s="49">
        <v>4.0</v>
      </c>
      <c r="I45" s="49">
        <v>7.0</v>
      </c>
      <c r="J45" s="49">
        <v>6.0</v>
      </c>
      <c r="K45" s="49">
        <v>4.0</v>
      </c>
      <c r="L45" s="49">
        <v>7.0</v>
      </c>
      <c r="M45" s="49">
        <v>4.0</v>
      </c>
      <c r="N45" s="49">
        <v>3.0</v>
      </c>
      <c r="O45" s="47">
        <v>6.0</v>
      </c>
      <c r="P45" s="47">
        <v>8.0</v>
      </c>
      <c r="Q45" s="47">
        <v>2.0</v>
      </c>
      <c r="R45" s="49">
        <v>8.0</v>
      </c>
      <c r="S45" s="27"/>
      <c r="T45" s="49">
        <v>8.0</v>
      </c>
      <c r="U45" s="101"/>
      <c r="V45" s="101"/>
      <c r="W45" s="101"/>
      <c r="X45" s="23"/>
      <c r="Y45" s="23"/>
      <c r="Z45" s="23"/>
    </row>
    <row r="46" ht="14.25" customHeight="1">
      <c r="A46" s="24">
        <v>38.0</v>
      </c>
      <c r="B46" s="25" t="s">
        <v>55</v>
      </c>
      <c r="C46" s="27">
        <v>4.0</v>
      </c>
      <c r="D46" s="27">
        <v>8.0</v>
      </c>
      <c r="E46" s="27">
        <v>2.0</v>
      </c>
      <c r="F46" s="27">
        <v>11.0</v>
      </c>
      <c r="G46" s="27">
        <v>3.0</v>
      </c>
      <c r="H46" s="27">
        <v>3.0</v>
      </c>
      <c r="I46" s="27">
        <v>7.0</v>
      </c>
      <c r="J46" s="27">
        <v>6.0</v>
      </c>
      <c r="K46" s="27">
        <v>4.0</v>
      </c>
      <c r="L46" s="27">
        <v>6.0</v>
      </c>
      <c r="M46" s="27">
        <v>4.0</v>
      </c>
      <c r="N46" s="27">
        <v>4.0</v>
      </c>
      <c r="O46" s="27">
        <v>4.0</v>
      </c>
      <c r="P46" s="27">
        <v>8.0</v>
      </c>
      <c r="Q46" s="27">
        <v>2.0</v>
      </c>
      <c r="R46" s="27">
        <v>6.0</v>
      </c>
      <c r="S46" s="27"/>
      <c r="T46" s="27">
        <v>7.0</v>
      </c>
      <c r="U46" s="101"/>
      <c r="V46" s="101"/>
      <c r="W46" s="101"/>
      <c r="X46" s="23"/>
      <c r="Y46" s="23"/>
      <c r="Z46" s="23"/>
    </row>
    <row r="47" ht="14.25" customHeight="1">
      <c r="A47" s="24">
        <v>39.0</v>
      </c>
      <c r="B47" s="25" t="s">
        <v>56</v>
      </c>
      <c r="C47" s="27">
        <v>6.0</v>
      </c>
      <c r="D47" s="27">
        <v>8.0</v>
      </c>
      <c r="E47" s="27">
        <v>2.0</v>
      </c>
      <c r="F47" s="27">
        <v>13.0</v>
      </c>
      <c r="G47" s="27">
        <v>4.0</v>
      </c>
      <c r="H47" s="27">
        <v>4.0</v>
      </c>
      <c r="I47" s="27">
        <v>7.0</v>
      </c>
      <c r="J47" s="27">
        <v>6.0</v>
      </c>
      <c r="K47" s="27">
        <v>4.0</v>
      </c>
      <c r="L47" s="27">
        <v>7.0</v>
      </c>
      <c r="M47" s="27">
        <v>4.0</v>
      </c>
      <c r="N47" s="27">
        <v>3.0</v>
      </c>
      <c r="O47" s="27">
        <v>6.0</v>
      </c>
      <c r="P47" s="27">
        <v>8.0</v>
      </c>
      <c r="Q47" s="27">
        <v>2.0</v>
      </c>
      <c r="R47" s="27">
        <v>8.0</v>
      </c>
      <c r="S47" s="27"/>
      <c r="T47" s="27">
        <v>8.0</v>
      </c>
      <c r="U47" s="101"/>
      <c r="V47" s="101"/>
      <c r="W47" s="101"/>
      <c r="X47" s="23"/>
      <c r="Y47" s="23"/>
      <c r="Z47" s="23"/>
    </row>
    <row r="48" ht="14.25" customHeight="1">
      <c r="A48" s="24">
        <v>40.0</v>
      </c>
      <c r="B48" s="25" t="s">
        <v>57</v>
      </c>
      <c r="C48" s="27">
        <v>6.0</v>
      </c>
      <c r="D48" s="27">
        <v>8.0</v>
      </c>
      <c r="E48" s="27">
        <v>2.0</v>
      </c>
      <c r="F48" s="27">
        <v>13.0</v>
      </c>
      <c r="G48" s="27">
        <v>3.0</v>
      </c>
      <c r="H48" s="27">
        <v>3.0</v>
      </c>
      <c r="I48" s="27">
        <v>7.0</v>
      </c>
      <c r="J48" s="27">
        <v>6.0</v>
      </c>
      <c r="K48" s="27">
        <v>4.0</v>
      </c>
      <c r="L48" s="27">
        <v>6.0</v>
      </c>
      <c r="M48" s="27">
        <v>4.0</v>
      </c>
      <c r="N48" s="27">
        <v>4.0</v>
      </c>
      <c r="O48" s="27">
        <v>6.0</v>
      </c>
      <c r="P48" s="27">
        <v>8.0</v>
      </c>
      <c r="Q48" s="27">
        <v>2.0</v>
      </c>
      <c r="R48" s="27">
        <v>7.0</v>
      </c>
      <c r="S48" s="27"/>
      <c r="T48" s="27">
        <v>8.0</v>
      </c>
      <c r="U48" s="101"/>
      <c r="V48" s="101"/>
      <c r="W48" s="101"/>
      <c r="X48" s="23"/>
      <c r="Y48" s="23"/>
      <c r="Z48" s="23"/>
    </row>
    <row r="49" ht="14.25" customHeight="1">
      <c r="A49" s="24">
        <v>41.0</v>
      </c>
      <c r="B49" s="25" t="s">
        <v>58</v>
      </c>
      <c r="C49" s="27">
        <v>5.0</v>
      </c>
      <c r="D49" s="27">
        <v>8.0</v>
      </c>
      <c r="E49" s="27">
        <v>2.0</v>
      </c>
      <c r="F49" s="27">
        <v>13.0</v>
      </c>
      <c r="G49" s="27">
        <v>3.0</v>
      </c>
      <c r="H49" s="27">
        <v>3.0</v>
      </c>
      <c r="I49" s="27">
        <v>6.0</v>
      </c>
      <c r="J49" s="27">
        <v>6.0</v>
      </c>
      <c r="K49" s="27">
        <v>4.0</v>
      </c>
      <c r="L49" s="27">
        <v>7.0</v>
      </c>
      <c r="M49" s="27">
        <v>4.0</v>
      </c>
      <c r="N49" s="27">
        <v>4.0</v>
      </c>
      <c r="O49" s="27">
        <v>5.0</v>
      </c>
      <c r="P49" s="27">
        <v>8.0</v>
      </c>
      <c r="Q49" s="27">
        <v>2.0</v>
      </c>
      <c r="R49" s="27">
        <v>7.0</v>
      </c>
      <c r="S49" s="27"/>
      <c r="T49" s="27">
        <v>7.0</v>
      </c>
      <c r="U49" s="101"/>
      <c r="V49" s="101"/>
      <c r="W49" s="101"/>
      <c r="X49" s="23"/>
      <c r="Y49" s="23"/>
      <c r="Z49" s="23"/>
    </row>
    <row r="50" ht="14.25" customHeight="1">
      <c r="A50" s="24">
        <v>42.0</v>
      </c>
      <c r="B50" s="25" t="s">
        <v>59</v>
      </c>
      <c r="C50" s="27">
        <v>5.0</v>
      </c>
      <c r="D50" s="27">
        <v>7.0</v>
      </c>
      <c r="E50" s="27">
        <v>1.0</v>
      </c>
      <c r="F50" s="27">
        <v>10.0</v>
      </c>
      <c r="G50" s="27">
        <v>4.0</v>
      </c>
      <c r="H50" s="27">
        <v>4.0</v>
      </c>
      <c r="I50" s="27">
        <v>5.0</v>
      </c>
      <c r="J50" s="27">
        <v>6.0</v>
      </c>
      <c r="K50" s="27">
        <v>4.0</v>
      </c>
      <c r="L50" s="27">
        <v>6.0</v>
      </c>
      <c r="M50" s="27">
        <v>4.0</v>
      </c>
      <c r="N50" s="27">
        <v>3.0</v>
      </c>
      <c r="O50" s="27">
        <v>5.0</v>
      </c>
      <c r="P50" s="27">
        <v>7.0</v>
      </c>
      <c r="Q50" s="27">
        <v>1.0</v>
      </c>
      <c r="R50" s="27">
        <v>7.0</v>
      </c>
      <c r="S50" s="27"/>
      <c r="T50" s="27">
        <v>5.0</v>
      </c>
      <c r="U50" s="101"/>
      <c r="V50" s="101"/>
      <c r="W50" s="101"/>
      <c r="X50" s="23"/>
      <c r="Y50" s="23"/>
      <c r="Z50" s="23"/>
    </row>
    <row r="51" ht="14.25" customHeight="1">
      <c r="A51" s="24">
        <v>43.0</v>
      </c>
      <c r="B51" s="25" t="s">
        <v>60</v>
      </c>
      <c r="C51" s="27">
        <v>4.0</v>
      </c>
      <c r="D51" s="27">
        <v>7.0</v>
      </c>
      <c r="E51" s="27">
        <v>2.0</v>
      </c>
      <c r="F51" s="27">
        <v>12.0</v>
      </c>
      <c r="G51" s="27">
        <v>3.0</v>
      </c>
      <c r="H51" s="27">
        <v>3.0</v>
      </c>
      <c r="I51" s="27">
        <v>5.0</v>
      </c>
      <c r="J51" s="27">
        <v>6.0</v>
      </c>
      <c r="K51" s="27">
        <v>4.0</v>
      </c>
      <c r="L51" s="27">
        <v>5.0</v>
      </c>
      <c r="M51" s="27">
        <v>4.0</v>
      </c>
      <c r="N51" s="27">
        <v>4.0</v>
      </c>
      <c r="O51" s="27">
        <v>4.0</v>
      </c>
      <c r="P51" s="27">
        <v>7.0</v>
      </c>
      <c r="Q51" s="27">
        <v>2.0</v>
      </c>
      <c r="R51" s="27">
        <v>6.0</v>
      </c>
      <c r="S51" s="27"/>
      <c r="T51" s="27">
        <v>7.0</v>
      </c>
      <c r="U51" s="101"/>
      <c r="V51" s="101"/>
      <c r="W51" s="101"/>
      <c r="X51" s="23"/>
      <c r="Y51" s="23"/>
      <c r="Z51" s="23"/>
    </row>
    <row r="52" ht="14.25" customHeight="1">
      <c r="A52" s="24">
        <v>44.0</v>
      </c>
      <c r="B52" s="25" t="s">
        <v>61</v>
      </c>
      <c r="C52" s="27">
        <v>6.0</v>
      </c>
      <c r="D52" s="27">
        <v>8.0</v>
      </c>
      <c r="E52" s="27">
        <v>2.0</v>
      </c>
      <c r="F52" s="27">
        <v>13.0</v>
      </c>
      <c r="G52" s="27">
        <v>3.0</v>
      </c>
      <c r="H52" s="27">
        <v>2.0</v>
      </c>
      <c r="I52" s="27">
        <v>6.0</v>
      </c>
      <c r="J52" s="27">
        <v>6.0</v>
      </c>
      <c r="K52" s="27">
        <v>2.0</v>
      </c>
      <c r="L52" s="27">
        <v>7.0</v>
      </c>
      <c r="M52" s="27">
        <v>4.0</v>
      </c>
      <c r="N52" s="27">
        <v>4.0</v>
      </c>
      <c r="O52" s="27">
        <v>6.0</v>
      </c>
      <c r="P52" s="27">
        <v>8.0</v>
      </c>
      <c r="Q52" s="27">
        <v>2.0</v>
      </c>
      <c r="R52" s="27">
        <v>7.0</v>
      </c>
      <c r="S52" s="27"/>
      <c r="T52" s="27">
        <v>8.0</v>
      </c>
      <c r="U52" s="101"/>
      <c r="V52" s="101"/>
      <c r="W52" s="101"/>
      <c r="X52" s="23"/>
      <c r="Y52" s="23"/>
      <c r="Z52" s="23"/>
    </row>
    <row r="53" ht="14.25" customHeight="1">
      <c r="A53" s="24">
        <v>45.0</v>
      </c>
      <c r="B53" s="25" t="s">
        <v>62</v>
      </c>
      <c r="C53" s="27">
        <v>5.0</v>
      </c>
      <c r="D53" s="27">
        <v>7.0</v>
      </c>
      <c r="E53" s="27">
        <v>2.0</v>
      </c>
      <c r="F53" s="27">
        <v>11.0</v>
      </c>
      <c r="G53" s="27">
        <v>4.0</v>
      </c>
      <c r="H53" s="27">
        <v>3.0</v>
      </c>
      <c r="I53" s="27">
        <v>5.0</v>
      </c>
      <c r="J53" s="27">
        <v>6.0</v>
      </c>
      <c r="K53" s="27">
        <v>4.0</v>
      </c>
      <c r="L53" s="27">
        <v>6.0</v>
      </c>
      <c r="M53" s="27">
        <v>4.0</v>
      </c>
      <c r="N53" s="27">
        <v>4.0</v>
      </c>
      <c r="O53" s="27">
        <v>5.0</v>
      </c>
      <c r="P53" s="27">
        <v>7.0</v>
      </c>
      <c r="Q53" s="27">
        <v>2.0</v>
      </c>
      <c r="R53" s="27">
        <v>7.0</v>
      </c>
      <c r="S53" s="27"/>
      <c r="T53" s="27">
        <v>6.0</v>
      </c>
      <c r="U53" s="101"/>
      <c r="V53" s="101"/>
      <c r="W53" s="101"/>
      <c r="X53" s="23"/>
      <c r="Y53" s="23"/>
      <c r="Z53" s="23"/>
    </row>
    <row r="54" ht="14.25" customHeight="1">
      <c r="A54" s="24">
        <v>46.0</v>
      </c>
      <c r="B54" s="25" t="s">
        <v>63</v>
      </c>
      <c r="C54" s="27">
        <v>6.0</v>
      </c>
      <c r="D54" s="27">
        <v>8.0</v>
      </c>
      <c r="E54" s="27">
        <v>2.0</v>
      </c>
      <c r="F54" s="27">
        <v>13.0</v>
      </c>
      <c r="G54" s="27">
        <v>4.0</v>
      </c>
      <c r="H54" s="27">
        <v>4.0</v>
      </c>
      <c r="I54" s="27">
        <v>6.0</v>
      </c>
      <c r="J54" s="27">
        <v>6.0</v>
      </c>
      <c r="K54" s="27">
        <v>4.0</v>
      </c>
      <c r="L54" s="27">
        <v>7.0</v>
      </c>
      <c r="M54" s="27">
        <v>4.0</v>
      </c>
      <c r="N54" s="27">
        <v>3.0</v>
      </c>
      <c r="O54" s="27">
        <v>6.0</v>
      </c>
      <c r="P54" s="27">
        <v>8.0</v>
      </c>
      <c r="Q54" s="27">
        <v>2.0</v>
      </c>
      <c r="R54" s="27">
        <v>7.0</v>
      </c>
      <c r="S54" s="27"/>
      <c r="T54" s="27">
        <v>8.0</v>
      </c>
      <c r="U54" s="101"/>
      <c r="V54" s="101"/>
      <c r="W54" s="101"/>
      <c r="X54" s="23"/>
      <c r="Y54" s="23"/>
      <c r="Z54" s="23"/>
    </row>
    <row r="55" ht="14.25" customHeight="1">
      <c r="A55" s="24">
        <v>47.0</v>
      </c>
      <c r="B55" s="25" t="s">
        <v>64</v>
      </c>
      <c r="C55" s="27">
        <v>5.0</v>
      </c>
      <c r="D55" s="27">
        <v>7.0</v>
      </c>
      <c r="E55" s="27">
        <v>2.0</v>
      </c>
      <c r="F55" s="27">
        <v>12.0</v>
      </c>
      <c r="G55" s="27">
        <v>3.0</v>
      </c>
      <c r="H55" s="27">
        <v>3.0</v>
      </c>
      <c r="I55" s="27">
        <v>6.0</v>
      </c>
      <c r="J55" s="27">
        <v>6.0</v>
      </c>
      <c r="K55" s="27">
        <v>4.0</v>
      </c>
      <c r="L55" s="27">
        <v>6.0</v>
      </c>
      <c r="M55" s="27">
        <v>4.0</v>
      </c>
      <c r="N55" s="27">
        <v>4.0</v>
      </c>
      <c r="O55" s="27">
        <v>5.0</v>
      </c>
      <c r="P55" s="27">
        <v>7.0</v>
      </c>
      <c r="Q55" s="27">
        <v>2.0</v>
      </c>
      <c r="R55" s="27">
        <v>7.0</v>
      </c>
      <c r="S55" s="27"/>
      <c r="T55" s="27">
        <v>8.0</v>
      </c>
      <c r="U55" s="101"/>
      <c r="V55" s="101"/>
      <c r="W55" s="101"/>
      <c r="X55" s="23"/>
      <c r="Y55" s="23"/>
      <c r="Z55" s="23"/>
    </row>
    <row r="56" ht="14.25" customHeight="1">
      <c r="A56" s="24">
        <v>48.0</v>
      </c>
      <c r="B56" s="25" t="s">
        <v>65</v>
      </c>
      <c r="C56" s="27">
        <v>5.0</v>
      </c>
      <c r="D56" s="27">
        <v>7.0</v>
      </c>
      <c r="E56" s="27">
        <v>1.0</v>
      </c>
      <c r="F56" s="27">
        <v>7.0</v>
      </c>
      <c r="G56" s="27">
        <v>1.0</v>
      </c>
      <c r="H56" s="27">
        <v>2.0</v>
      </c>
      <c r="I56" s="27">
        <v>5.0</v>
      </c>
      <c r="J56" s="27">
        <v>4.0</v>
      </c>
      <c r="K56" s="27">
        <v>2.0</v>
      </c>
      <c r="L56" s="27">
        <v>6.0</v>
      </c>
      <c r="M56" s="27">
        <v>4.0</v>
      </c>
      <c r="N56" s="27">
        <v>4.0</v>
      </c>
      <c r="O56" s="27">
        <v>5.0</v>
      </c>
      <c r="P56" s="27">
        <v>7.0</v>
      </c>
      <c r="Q56" s="27">
        <v>1.0</v>
      </c>
      <c r="R56" s="27">
        <v>7.0</v>
      </c>
      <c r="S56" s="27"/>
      <c r="T56" s="27">
        <v>6.0</v>
      </c>
      <c r="U56" s="101"/>
      <c r="V56" s="101"/>
      <c r="W56" s="101"/>
      <c r="X56" s="23"/>
      <c r="Y56" s="23"/>
      <c r="Z56" s="23"/>
    </row>
    <row r="57" ht="14.25" customHeight="1">
      <c r="A57" s="24">
        <v>49.0</v>
      </c>
      <c r="B57" s="25" t="s">
        <v>66</v>
      </c>
      <c r="C57" s="27">
        <v>4.0</v>
      </c>
      <c r="D57" s="27">
        <v>7.0</v>
      </c>
      <c r="E57" s="27">
        <v>1.0</v>
      </c>
      <c r="F57" s="27">
        <v>12.0</v>
      </c>
      <c r="G57" s="27">
        <v>3.0</v>
      </c>
      <c r="H57" s="27">
        <v>3.0</v>
      </c>
      <c r="I57" s="27">
        <v>6.0</v>
      </c>
      <c r="J57" s="27">
        <v>6.0</v>
      </c>
      <c r="K57" s="27">
        <v>4.0</v>
      </c>
      <c r="L57" s="27">
        <v>5.0</v>
      </c>
      <c r="M57" s="27">
        <v>4.0</v>
      </c>
      <c r="N57" s="27">
        <v>4.0</v>
      </c>
      <c r="O57" s="27">
        <v>4.0</v>
      </c>
      <c r="P57" s="27">
        <v>7.0</v>
      </c>
      <c r="Q57" s="27">
        <v>1.0</v>
      </c>
      <c r="R57" s="27">
        <v>7.0</v>
      </c>
      <c r="S57" s="27"/>
      <c r="T57" s="27">
        <v>8.0</v>
      </c>
      <c r="U57" s="101"/>
      <c r="V57" s="101"/>
      <c r="W57" s="101"/>
      <c r="X57" s="23"/>
      <c r="Y57" s="23"/>
      <c r="Z57" s="23"/>
    </row>
    <row r="58" ht="14.25" customHeight="1">
      <c r="A58" s="24">
        <v>50.0</v>
      </c>
      <c r="B58" s="25" t="s">
        <v>67</v>
      </c>
      <c r="C58" s="27">
        <v>6.0</v>
      </c>
      <c r="D58" s="27">
        <v>8.0</v>
      </c>
      <c r="E58" s="27">
        <v>1.0</v>
      </c>
      <c r="F58" s="27">
        <v>13.0</v>
      </c>
      <c r="G58" s="27">
        <v>4.0</v>
      </c>
      <c r="H58" s="27">
        <v>4.0</v>
      </c>
      <c r="I58" s="27">
        <v>6.0</v>
      </c>
      <c r="J58" s="27">
        <v>6.0</v>
      </c>
      <c r="K58" s="27">
        <v>4.0</v>
      </c>
      <c r="L58" s="27">
        <v>7.0</v>
      </c>
      <c r="M58" s="27">
        <v>4.0</v>
      </c>
      <c r="N58" s="27">
        <v>3.0</v>
      </c>
      <c r="O58" s="27">
        <v>6.0</v>
      </c>
      <c r="P58" s="27">
        <v>8.0</v>
      </c>
      <c r="Q58" s="27">
        <v>1.0</v>
      </c>
      <c r="R58" s="27">
        <v>8.0</v>
      </c>
      <c r="S58" s="27"/>
      <c r="T58" s="27">
        <v>8.0</v>
      </c>
      <c r="U58" s="101"/>
      <c r="V58" s="101"/>
      <c r="W58" s="101"/>
      <c r="X58" s="23"/>
      <c r="Y58" s="23"/>
      <c r="Z58" s="23"/>
    </row>
    <row r="59" ht="14.25" customHeight="1">
      <c r="A59" s="24">
        <v>51.0</v>
      </c>
      <c r="B59" s="25" t="s">
        <v>68</v>
      </c>
      <c r="C59" s="27">
        <v>6.0</v>
      </c>
      <c r="D59" s="27">
        <v>8.0</v>
      </c>
      <c r="E59" s="27">
        <v>2.0</v>
      </c>
      <c r="F59" s="27">
        <v>13.0</v>
      </c>
      <c r="G59" s="27">
        <v>4.0</v>
      </c>
      <c r="H59" s="27">
        <v>4.0</v>
      </c>
      <c r="I59" s="27">
        <v>7.0</v>
      </c>
      <c r="J59" s="27">
        <v>6.0</v>
      </c>
      <c r="K59" s="27">
        <v>4.0</v>
      </c>
      <c r="L59" s="27">
        <v>7.0</v>
      </c>
      <c r="M59" s="27">
        <v>4.0</v>
      </c>
      <c r="N59" s="27">
        <v>3.0</v>
      </c>
      <c r="O59" s="27">
        <v>6.0</v>
      </c>
      <c r="P59" s="27">
        <v>8.0</v>
      </c>
      <c r="Q59" s="27">
        <v>2.0</v>
      </c>
      <c r="R59" s="27">
        <v>8.0</v>
      </c>
      <c r="S59" s="27"/>
      <c r="T59" s="27">
        <v>8.0</v>
      </c>
      <c r="U59" s="101"/>
      <c r="V59" s="101"/>
      <c r="W59" s="101"/>
      <c r="X59" s="23"/>
      <c r="Y59" s="23"/>
      <c r="Z59" s="23"/>
    </row>
    <row r="60" ht="14.25" customHeight="1">
      <c r="A60" s="24">
        <v>52.0</v>
      </c>
      <c r="B60" s="25" t="s">
        <v>69</v>
      </c>
      <c r="C60" s="27">
        <v>6.0</v>
      </c>
      <c r="D60" s="27">
        <v>8.0</v>
      </c>
      <c r="E60" s="27">
        <v>2.0</v>
      </c>
      <c r="F60" s="27">
        <v>10.0</v>
      </c>
      <c r="G60" s="27">
        <v>3.0</v>
      </c>
      <c r="H60" s="27">
        <v>1.0</v>
      </c>
      <c r="I60" s="27">
        <v>7.0</v>
      </c>
      <c r="J60" s="27">
        <v>6.0</v>
      </c>
      <c r="K60" s="27">
        <v>2.0</v>
      </c>
      <c r="L60" s="27">
        <v>7.0</v>
      </c>
      <c r="M60" s="27">
        <v>3.0</v>
      </c>
      <c r="N60" s="27">
        <v>4.0</v>
      </c>
      <c r="O60" s="27">
        <v>6.0</v>
      </c>
      <c r="P60" s="27">
        <v>8.0</v>
      </c>
      <c r="Q60" s="27">
        <v>2.0</v>
      </c>
      <c r="R60" s="27">
        <v>7.0</v>
      </c>
      <c r="S60" s="27"/>
      <c r="T60" s="27">
        <v>8.0</v>
      </c>
      <c r="U60" s="101"/>
      <c r="V60" s="101"/>
      <c r="W60" s="101"/>
      <c r="X60" s="23"/>
      <c r="Y60" s="23"/>
      <c r="Z60" s="23"/>
    </row>
    <row r="61" ht="14.25" customHeight="1">
      <c r="A61" s="24">
        <v>53.0</v>
      </c>
      <c r="B61" s="25" t="s">
        <v>70</v>
      </c>
      <c r="C61" s="27">
        <v>5.0</v>
      </c>
      <c r="D61" s="27">
        <v>8.0</v>
      </c>
      <c r="E61" s="27">
        <v>2.0</v>
      </c>
      <c r="F61" s="27">
        <v>13.0</v>
      </c>
      <c r="G61" s="27">
        <v>3.0</v>
      </c>
      <c r="H61" s="27">
        <v>3.0</v>
      </c>
      <c r="I61" s="27">
        <v>7.0</v>
      </c>
      <c r="J61" s="27">
        <v>6.0</v>
      </c>
      <c r="K61" s="27">
        <v>4.0</v>
      </c>
      <c r="L61" s="27">
        <v>7.0</v>
      </c>
      <c r="M61" s="27">
        <v>4.0</v>
      </c>
      <c r="N61" s="27">
        <v>4.0</v>
      </c>
      <c r="O61" s="27">
        <v>5.0</v>
      </c>
      <c r="P61" s="27">
        <v>8.0</v>
      </c>
      <c r="Q61" s="27">
        <v>2.0</v>
      </c>
      <c r="R61" s="27">
        <v>7.0</v>
      </c>
      <c r="S61" s="27"/>
      <c r="T61" s="27">
        <v>6.0</v>
      </c>
      <c r="U61" s="101"/>
      <c r="V61" s="101"/>
      <c r="W61" s="101"/>
      <c r="X61" s="23"/>
      <c r="Y61" s="23"/>
      <c r="Z61" s="23"/>
    </row>
    <row r="62" ht="14.25" customHeight="1">
      <c r="A62" s="24">
        <v>54.0</v>
      </c>
      <c r="B62" s="46" t="s">
        <v>85</v>
      </c>
      <c r="C62" s="27">
        <v>6.0</v>
      </c>
      <c r="D62" s="27">
        <v>7.0</v>
      </c>
      <c r="E62" s="27">
        <v>2.0</v>
      </c>
      <c r="F62" s="27">
        <v>10.0</v>
      </c>
      <c r="G62" s="27">
        <v>4.0</v>
      </c>
      <c r="H62" s="27">
        <v>4.0</v>
      </c>
      <c r="I62" s="27">
        <v>7.0</v>
      </c>
      <c r="J62" s="27">
        <v>4.0</v>
      </c>
      <c r="K62" s="27">
        <v>4.0</v>
      </c>
      <c r="L62" s="27">
        <v>7.0</v>
      </c>
      <c r="M62" s="27">
        <v>4.0</v>
      </c>
      <c r="N62" s="27">
        <v>3.0</v>
      </c>
      <c r="O62" s="27">
        <v>6.0</v>
      </c>
      <c r="P62" s="27">
        <v>7.0</v>
      </c>
      <c r="Q62" s="27">
        <v>2.0</v>
      </c>
      <c r="R62" s="27">
        <v>7.0</v>
      </c>
      <c r="S62" s="27"/>
      <c r="T62" s="27">
        <v>7.0</v>
      </c>
      <c r="U62" s="101"/>
      <c r="V62" s="101"/>
      <c r="W62" s="101"/>
      <c r="X62" s="23"/>
      <c r="Y62" s="23"/>
      <c r="Z62" s="23"/>
    </row>
    <row r="63" ht="14.25" customHeight="1">
      <c r="A63" s="24">
        <v>55.0</v>
      </c>
      <c r="B63" s="25" t="s">
        <v>78</v>
      </c>
      <c r="C63" s="27">
        <v>4.0</v>
      </c>
      <c r="D63" s="27">
        <v>7.0</v>
      </c>
      <c r="E63" s="27">
        <v>2.0</v>
      </c>
      <c r="F63" s="27">
        <v>9.0</v>
      </c>
      <c r="G63" s="27">
        <v>3.0</v>
      </c>
      <c r="H63" s="27">
        <v>1.0</v>
      </c>
      <c r="I63" s="27">
        <v>5.0</v>
      </c>
      <c r="J63" s="27">
        <v>4.0</v>
      </c>
      <c r="K63" s="27">
        <v>2.0</v>
      </c>
      <c r="L63" s="27">
        <v>6.0</v>
      </c>
      <c r="M63" s="27">
        <v>3.0</v>
      </c>
      <c r="N63" s="27">
        <v>4.0</v>
      </c>
      <c r="O63" s="27">
        <v>4.0</v>
      </c>
      <c r="P63" s="27">
        <v>7.0</v>
      </c>
      <c r="Q63" s="27">
        <v>2.0</v>
      </c>
      <c r="R63" s="27">
        <v>5.0</v>
      </c>
      <c r="S63" s="27"/>
      <c r="T63" s="27">
        <v>5.0</v>
      </c>
      <c r="U63" s="101"/>
      <c r="V63" s="101"/>
      <c r="W63" s="101"/>
      <c r="X63" s="23"/>
      <c r="Y63" s="23"/>
      <c r="Z63" s="23"/>
    </row>
    <row r="64" ht="14.25" customHeight="1">
      <c r="A64" s="24">
        <v>56.0</v>
      </c>
      <c r="B64" s="25" t="s">
        <v>73</v>
      </c>
      <c r="C64" s="27">
        <v>6.0</v>
      </c>
      <c r="D64" s="27">
        <v>8.0</v>
      </c>
      <c r="E64" s="27">
        <v>2.0</v>
      </c>
      <c r="F64" s="27">
        <v>13.0</v>
      </c>
      <c r="G64" s="27">
        <v>4.0</v>
      </c>
      <c r="H64" s="27">
        <v>4.0</v>
      </c>
      <c r="I64" s="27">
        <v>7.0</v>
      </c>
      <c r="J64" s="27">
        <v>6.0</v>
      </c>
      <c r="K64" s="27">
        <v>4.0</v>
      </c>
      <c r="L64" s="27">
        <v>7.0</v>
      </c>
      <c r="M64" s="27">
        <v>4.0</v>
      </c>
      <c r="N64" s="27">
        <v>3.0</v>
      </c>
      <c r="O64" s="27">
        <v>6.0</v>
      </c>
      <c r="P64" s="27">
        <v>8.0</v>
      </c>
      <c r="Q64" s="27">
        <v>2.0</v>
      </c>
      <c r="R64" s="27">
        <v>7.0</v>
      </c>
      <c r="S64" s="27"/>
      <c r="T64" s="27">
        <v>8.0</v>
      </c>
      <c r="U64" s="101"/>
      <c r="V64" s="101"/>
      <c r="W64" s="101"/>
      <c r="X64" s="23"/>
      <c r="Y64" s="23"/>
      <c r="Z64" s="23"/>
    </row>
    <row r="65" ht="14.25" customHeight="1">
      <c r="A65" s="24">
        <v>57.0</v>
      </c>
      <c r="B65" s="25" t="s">
        <v>74</v>
      </c>
      <c r="C65" s="27">
        <v>5.0</v>
      </c>
      <c r="D65" s="27">
        <v>6.0</v>
      </c>
      <c r="E65" s="27">
        <v>1.0</v>
      </c>
      <c r="F65" s="27">
        <v>9.0</v>
      </c>
      <c r="G65" s="27">
        <v>1.0</v>
      </c>
      <c r="H65" s="27">
        <v>1.0</v>
      </c>
      <c r="I65" s="27">
        <v>3.0</v>
      </c>
      <c r="J65" s="27">
        <v>6.0</v>
      </c>
      <c r="K65" s="27">
        <v>2.0</v>
      </c>
      <c r="L65" s="27">
        <v>7.0</v>
      </c>
      <c r="M65" s="27">
        <v>4.0</v>
      </c>
      <c r="N65" s="27">
        <v>4.0</v>
      </c>
      <c r="O65" s="27">
        <v>5.0</v>
      </c>
      <c r="P65" s="27">
        <v>6.0</v>
      </c>
      <c r="Q65" s="27">
        <v>1.0</v>
      </c>
      <c r="R65" s="27">
        <v>3.0</v>
      </c>
      <c r="S65" s="27"/>
      <c r="T65" s="27">
        <v>4.0</v>
      </c>
      <c r="U65" s="101"/>
      <c r="V65" s="101"/>
      <c r="W65" s="101"/>
      <c r="X65" s="23"/>
      <c r="Y65" s="23"/>
      <c r="Z65" s="23"/>
    </row>
    <row r="66" ht="14.25" customHeight="1">
      <c r="A66" s="24">
        <v>58.0</v>
      </c>
      <c r="B66" s="25" t="s">
        <v>75</v>
      </c>
      <c r="C66" s="27">
        <v>0.0</v>
      </c>
      <c r="D66" s="27">
        <v>1.0</v>
      </c>
      <c r="E66" s="27">
        <v>1.0</v>
      </c>
      <c r="F66" s="27">
        <v>0.0</v>
      </c>
      <c r="G66" s="27">
        <v>0.0</v>
      </c>
      <c r="H66" s="27">
        <v>0.0</v>
      </c>
      <c r="I66" s="27">
        <v>0.0</v>
      </c>
      <c r="J66" s="27">
        <v>2.0</v>
      </c>
      <c r="K66" s="27">
        <v>0.0</v>
      </c>
      <c r="L66" s="27">
        <v>0.0</v>
      </c>
      <c r="M66" s="27">
        <v>0.0</v>
      </c>
      <c r="N66" s="27">
        <v>1.0</v>
      </c>
      <c r="O66" s="27">
        <v>0.0</v>
      </c>
      <c r="P66" s="27">
        <v>1.0</v>
      </c>
      <c r="Q66" s="27">
        <v>1.0</v>
      </c>
      <c r="R66" s="27">
        <v>0.0</v>
      </c>
      <c r="S66" s="27"/>
      <c r="T66" s="27">
        <v>0.0</v>
      </c>
      <c r="U66" s="101"/>
      <c r="V66" s="101"/>
      <c r="W66" s="101"/>
      <c r="X66" s="23"/>
      <c r="Y66" s="23"/>
      <c r="Z66" s="23"/>
    </row>
    <row r="67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27"/>
      <c r="T67" s="59"/>
      <c r="U67" s="101"/>
      <c r="V67" s="101"/>
      <c r="W67" s="101"/>
      <c r="X67" s="23"/>
      <c r="Y67" s="23"/>
      <c r="Z67" s="23"/>
    </row>
    <row r="68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27"/>
      <c r="T68" s="59"/>
      <c r="U68" s="101"/>
      <c r="V68" s="101"/>
      <c r="W68" s="101"/>
      <c r="X68" s="23"/>
      <c r="Y68" s="23"/>
      <c r="Z68" s="23"/>
    </row>
    <row r="69" ht="12.7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27"/>
      <c r="T69" s="59"/>
      <c r="U69" s="101"/>
      <c r="V69" s="101"/>
      <c r="W69" s="101"/>
      <c r="X69" s="23"/>
      <c r="Y69" s="23"/>
      <c r="Z69" s="23"/>
    </row>
    <row r="70" ht="18.0" customHeight="1">
      <c r="A70" s="102"/>
      <c r="B70" s="103" t="s">
        <v>88</v>
      </c>
      <c r="C70" s="46">
        <v>7.0</v>
      </c>
      <c r="D70" s="28">
        <v>8.0</v>
      </c>
      <c r="E70" s="28">
        <v>2.0</v>
      </c>
      <c r="F70" s="28">
        <v>13.0</v>
      </c>
      <c r="G70" s="28">
        <v>4.0</v>
      </c>
      <c r="H70" s="28">
        <v>4.0</v>
      </c>
      <c r="I70" s="28">
        <v>7.0</v>
      </c>
      <c r="J70" s="28">
        <v>6.0</v>
      </c>
      <c r="K70" s="28">
        <v>4.0</v>
      </c>
      <c r="L70" s="28">
        <v>7.0</v>
      </c>
      <c r="M70" s="28">
        <v>4.0</v>
      </c>
      <c r="N70" s="28">
        <v>4.0</v>
      </c>
      <c r="O70" s="46">
        <v>3.0</v>
      </c>
      <c r="P70" s="28">
        <v>5.0</v>
      </c>
      <c r="Q70" s="28">
        <v>1.0</v>
      </c>
      <c r="R70" s="28">
        <v>8.0</v>
      </c>
      <c r="S70" s="27"/>
      <c r="T70" s="28">
        <v>8.0</v>
      </c>
      <c r="U70" s="101"/>
      <c r="V70" s="101"/>
      <c r="W70" s="101"/>
      <c r="X70" s="23"/>
      <c r="Y70" s="23"/>
      <c r="Z70" s="23"/>
    </row>
    <row r="71" ht="14.25" customHeight="1">
      <c r="A71" s="27">
        <v>1.0</v>
      </c>
      <c r="B71" s="104" t="s">
        <v>89</v>
      </c>
      <c r="C71" s="27">
        <v>5.0</v>
      </c>
      <c r="D71" s="27">
        <v>7.0</v>
      </c>
      <c r="E71" s="27">
        <v>1.0</v>
      </c>
      <c r="F71" s="27">
        <v>12.0</v>
      </c>
      <c r="G71" s="27">
        <v>3.0</v>
      </c>
      <c r="H71" s="27">
        <v>4.0</v>
      </c>
      <c r="I71" s="27">
        <v>7.0</v>
      </c>
      <c r="J71" s="27">
        <v>6.0</v>
      </c>
      <c r="K71" s="27">
        <v>4.0</v>
      </c>
      <c r="L71" s="27">
        <v>7.0</v>
      </c>
      <c r="M71" s="27">
        <v>3.0</v>
      </c>
      <c r="N71" s="27">
        <v>4.0</v>
      </c>
      <c r="O71" s="27">
        <v>3.0</v>
      </c>
      <c r="P71" s="27">
        <v>5.0</v>
      </c>
      <c r="Q71" s="27">
        <v>1.0</v>
      </c>
      <c r="R71" s="27">
        <v>8.0</v>
      </c>
      <c r="S71" s="27"/>
      <c r="T71" s="27">
        <v>7.0</v>
      </c>
      <c r="U71" s="101"/>
      <c r="V71" s="101"/>
      <c r="W71" s="101"/>
      <c r="X71" s="23"/>
      <c r="Y71" s="23"/>
      <c r="Z71" s="23"/>
    </row>
    <row r="72" ht="14.25" customHeight="1">
      <c r="A72" s="27">
        <v>2.0</v>
      </c>
      <c r="B72" s="104" t="s">
        <v>90</v>
      </c>
      <c r="C72" s="27">
        <v>5.0</v>
      </c>
      <c r="D72" s="27">
        <v>7.0</v>
      </c>
      <c r="E72" s="27">
        <v>0.0</v>
      </c>
      <c r="F72" s="27">
        <v>11.0</v>
      </c>
      <c r="G72" s="27">
        <v>3.0</v>
      </c>
      <c r="H72" s="27">
        <v>4.0</v>
      </c>
      <c r="I72" s="27">
        <v>4.0</v>
      </c>
      <c r="J72" s="27">
        <v>4.0</v>
      </c>
      <c r="K72" s="27">
        <v>4.0</v>
      </c>
      <c r="L72" s="27">
        <v>6.0</v>
      </c>
      <c r="M72" s="27">
        <v>2.0</v>
      </c>
      <c r="N72" s="27">
        <v>4.0</v>
      </c>
      <c r="O72" s="27">
        <v>5.0</v>
      </c>
      <c r="P72" s="27">
        <v>7.0</v>
      </c>
      <c r="Q72" s="27">
        <v>2.0</v>
      </c>
      <c r="R72" s="27">
        <v>7.0</v>
      </c>
      <c r="S72" s="27"/>
      <c r="T72" s="27">
        <v>5.0</v>
      </c>
      <c r="U72" s="101"/>
      <c r="V72" s="101"/>
      <c r="W72" s="101"/>
      <c r="X72" s="23"/>
      <c r="Y72" s="23"/>
      <c r="Z72" s="23"/>
    </row>
    <row r="73" ht="14.25" customHeight="1">
      <c r="A73" s="27">
        <v>3.0</v>
      </c>
      <c r="B73" s="104" t="s">
        <v>91</v>
      </c>
      <c r="C73" s="27">
        <v>5.0</v>
      </c>
      <c r="D73" s="27">
        <v>6.0</v>
      </c>
      <c r="E73" s="27">
        <v>1.0</v>
      </c>
      <c r="F73" s="27">
        <v>10.0</v>
      </c>
      <c r="G73" s="27">
        <v>2.0</v>
      </c>
      <c r="H73" s="27">
        <v>2.0</v>
      </c>
      <c r="I73" s="27">
        <v>4.0</v>
      </c>
      <c r="J73" s="27">
        <v>6.0</v>
      </c>
      <c r="K73" s="27">
        <v>2.0</v>
      </c>
      <c r="L73" s="27">
        <v>4.0</v>
      </c>
      <c r="M73" s="27">
        <v>3.0</v>
      </c>
      <c r="N73" s="27">
        <v>4.0</v>
      </c>
      <c r="O73" s="27">
        <v>5.0</v>
      </c>
      <c r="P73" s="27">
        <v>6.0</v>
      </c>
      <c r="Q73" s="27">
        <v>2.0</v>
      </c>
      <c r="R73" s="27">
        <v>7.0</v>
      </c>
      <c r="S73" s="27"/>
      <c r="T73" s="27">
        <v>5.0</v>
      </c>
      <c r="U73" s="101"/>
      <c r="V73" s="101"/>
      <c r="W73" s="101"/>
      <c r="X73" s="23"/>
      <c r="Y73" s="23"/>
      <c r="Z73" s="23"/>
    </row>
    <row r="74" ht="14.25" customHeight="1">
      <c r="A74" s="27">
        <v>4.0</v>
      </c>
      <c r="B74" s="104" t="s">
        <v>92</v>
      </c>
      <c r="C74" s="27">
        <v>5.0</v>
      </c>
      <c r="D74" s="27">
        <v>7.0</v>
      </c>
      <c r="E74" s="27">
        <v>0.0</v>
      </c>
      <c r="F74" s="27">
        <v>9.0</v>
      </c>
      <c r="G74" s="27">
        <v>3.0</v>
      </c>
      <c r="H74" s="27">
        <v>4.0</v>
      </c>
      <c r="I74" s="27">
        <v>5.0</v>
      </c>
      <c r="J74" s="27">
        <v>6.0</v>
      </c>
      <c r="K74" s="27">
        <v>4.0</v>
      </c>
      <c r="L74" s="27">
        <v>6.0</v>
      </c>
      <c r="M74" s="27">
        <v>3.0</v>
      </c>
      <c r="N74" s="27">
        <v>4.0</v>
      </c>
      <c r="O74" s="27">
        <v>5.0</v>
      </c>
      <c r="P74" s="27">
        <v>7.0</v>
      </c>
      <c r="Q74" s="27">
        <v>2.0</v>
      </c>
      <c r="R74" s="27">
        <v>6.0</v>
      </c>
      <c r="S74" s="27"/>
      <c r="T74" s="27">
        <v>5.0</v>
      </c>
      <c r="U74" s="101"/>
      <c r="V74" s="101"/>
      <c r="W74" s="101"/>
      <c r="X74" s="23"/>
      <c r="Y74" s="23"/>
      <c r="Z74" s="23"/>
    </row>
    <row r="75" ht="14.25" customHeight="1">
      <c r="A75" s="27">
        <v>5.0</v>
      </c>
      <c r="B75" s="104" t="s">
        <v>93</v>
      </c>
      <c r="C75" s="27">
        <v>5.0</v>
      </c>
      <c r="D75" s="27">
        <v>6.0</v>
      </c>
      <c r="E75" s="27">
        <v>1.0</v>
      </c>
      <c r="F75" s="27">
        <v>12.0</v>
      </c>
      <c r="G75" s="27">
        <v>3.0</v>
      </c>
      <c r="H75" s="27">
        <v>3.0</v>
      </c>
      <c r="I75" s="27">
        <v>7.0</v>
      </c>
      <c r="J75" s="27">
        <v>4.0</v>
      </c>
      <c r="K75" s="27">
        <v>4.0</v>
      </c>
      <c r="L75" s="27">
        <v>7.0</v>
      </c>
      <c r="M75" s="27">
        <v>4.0</v>
      </c>
      <c r="N75" s="27">
        <v>4.0</v>
      </c>
      <c r="O75" s="27">
        <v>5.0</v>
      </c>
      <c r="P75" s="27">
        <v>6.0</v>
      </c>
      <c r="Q75" s="27">
        <v>2.0</v>
      </c>
      <c r="R75" s="27">
        <v>7.0</v>
      </c>
      <c r="S75" s="27"/>
      <c r="T75" s="27">
        <v>7.0</v>
      </c>
      <c r="U75" s="101"/>
      <c r="V75" s="101"/>
      <c r="W75" s="101"/>
      <c r="X75" s="23"/>
      <c r="Y75" s="23"/>
      <c r="Z75" s="23"/>
    </row>
    <row r="76" ht="14.25" customHeight="1">
      <c r="A76" s="27">
        <v>6.0</v>
      </c>
      <c r="B76" s="104" t="s">
        <v>94</v>
      </c>
      <c r="C76" s="27">
        <v>6.0</v>
      </c>
      <c r="D76" s="27">
        <v>7.0</v>
      </c>
      <c r="E76" s="27">
        <v>1.0</v>
      </c>
      <c r="F76" s="27">
        <v>12.0</v>
      </c>
      <c r="G76" s="27">
        <v>3.0</v>
      </c>
      <c r="H76" s="27">
        <v>3.0</v>
      </c>
      <c r="I76" s="27">
        <v>7.0</v>
      </c>
      <c r="J76" s="27">
        <v>6.0</v>
      </c>
      <c r="K76" s="27">
        <v>4.0</v>
      </c>
      <c r="L76" s="27">
        <v>7.0</v>
      </c>
      <c r="M76" s="27">
        <v>2.0</v>
      </c>
      <c r="N76" s="27">
        <v>4.0</v>
      </c>
      <c r="O76" s="27">
        <v>6.0</v>
      </c>
      <c r="P76" s="27">
        <v>7.0</v>
      </c>
      <c r="Q76" s="27">
        <v>2.0</v>
      </c>
      <c r="R76" s="27">
        <v>7.0</v>
      </c>
      <c r="S76" s="27"/>
      <c r="T76" s="27">
        <v>6.0</v>
      </c>
      <c r="U76" s="101"/>
      <c r="V76" s="101"/>
      <c r="W76" s="101"/>
      <c r="X76" s="23"/>
      <c r="Y76" s="23"/>
      <c r="Z76" s="23"/>
    </row>
    <row r="77" ht="14.25" customHeight="1">
      <c r="A77" s="27">
        <v>7.0</v>
      </c>
      <c r="B77" s="104" t="s">
        <v>95</v>
      </c>
      <c r="C77" s="27">
        <v>6.0</v>
      </c>
      <c r="D77" s="27">
        <v>7.0</v>
      </c>
      <c r="E77" s="27">
        <v>1.0</v>
      </c>
      <c r="F77" s="27">
        <v>9.0</v>
      </c>
      <c r="G77" s="27">
        <v>3.0</v>
      </c>
      <c r="H77" s="27">
        <v>3.0</v>
      </c>
      <c r="I77" s="27">
        <v>7.0</v>
      </c>
      <c r="J77" s="27">
        <v>4.0</v>
      </c>
      <c r="K77" s="27">
        <v>4.0</v>
      </c>
      <c r="L77" s="27">
        <v>5.0</v>
      </c>
      <c r="M77" s="27">
        <v>3.0</v>
      </c>
      <c r="N77" s="27">
        <v>2.0</v>
      </c>
      <c r="O77" s="27">
        <v>6.0</v>
      </c>
      <c r="P77" s="27">
        <v>7.0</v>
      </c>
      <c r="Q77" s="27">
        <v>1.0</v>
      </c>
      <c r="R77" s="27">
        <v>8.0</v>
      </c>
      <c r="S77" s="27"/>
      <c r="T77" s="27">
        <v>5.0</v>
      </c>
      <c r="U77" s="101"/>
      <c r="V77" s="101"/>
      <c r="W77" s="101"/>
      <c r="X77" s="23"/>
      <c r="Y77" s="23"/>
      <c r="Z77" s="23"/>
    </row>
    <row r="78" ht="14.25" customHeight="1">
      <c r="A78" s="27">
        <v>8.0</v>
      </c>
      <c r="B78" s="104" t="s">
        <v>96</v>
      </c>
      <c r="C78" s="27">
        <v>7.0</v>
      </c>
      <c r="D78" s="27">
        <v>7.0</v>
      </c>
      <c r="E78" s="27">
        <v>1.0</v>
      </c>
      <c r="F78" s="27">
        <v>11.0</v>
      </c>
      <c r="G78" s="27">
        <v>3.0</v>
      </c>
      <c r="H78" s="27">
        <v>2.0</v>
      </c>
      <c r="I78" s="27">
        <v>6.0</v>
      </c>
      <c r="J78" s="27">
        <v>6.0</v>
      </c>
      <c r="K78" s="27">
        <v>2.0</v>
      </c>
      <c r="L78" s="27">
        <v>7.0</v>
      </c>
      <c r="M78" s="27">
        <v>4.0</v>
      </c>
      <c r="N78" s="27">
        <v>4.0</v>
      </c>
      <c r="O78" s="27">
        <v>5.0</v>
      </c>
      <c r="P78" s="27">
        <v>7.0</v>
      </c>
      <c r="Q78" s="27">
        <v>1.0</v>
      </c>
      <c r="R78" s="27">
        <v>4.0</v>
      </c>
      <c r="S78" s="27"/>
      <c r="T78" s="27">
        <v>7.0</v>
      </c>
      <c r="U78" s="101"/>
      <c r="V78" s="101"/>
      <c r="W78" s="101"/>
      <c r="X78" s="23"/>
      <c r="Y78" s="23"/>
      <c r="Z78" s="23"/>
    </row>
    <row r="79" ht="14.25" customHeight="1">
      <c r="A79" s="27">
        <v>9.0</v>
      </c>
      <c r="B79" s="104" t="s">
        <v>97</v>
      </c>
      <c r="C79" s="27">
        <v>6.0</v>
      </c>
      <c r="D79" s="27">
        <v>7.0</v>
      </c>
      <c r="E79" s="27">
        <v>1.0</v>
      </c>
      <c r="F79" s="27">
        <v>8.0</v>
      </c>
      <c r="G79" s="27">
        <v>2.0</v>
      </c>
      <c r="H79" s="27">
        <v>3.0</v>
      </c>
      <c r="I79" s="27">
        <v>6.0</v>
      </c>
      <c r="J79" s="27">
        <v>4.0</v>
      </c>
      <c r="K79" s="27">
        <v>4.0</v>
      </c>
      <c r="L79" s="27">
        <v>5.0</v>
      </c>
      <c r="M79" s="27">
        <v>3.0</v>
      </c>
      <c r="N79" s="27">
        <v>4.0</v>
      </c>
      <c r="O79" s="27">
        <v>6.0</v>
      </c>
      <c r="P79" s="27">
        <v>7.0</v>
      </c>
      <c r="Q79" s="27">
        <v>1.0</v>
      </c>
      <c r="R79" s="27">
        <v>5.0</v>
      </c>
      <c r="S79" s="27"/>
      <c r="T79" s="27">
        <v>5.0</v>
      </c>
      <c r="U79" s="101"/>
      <c r="V79" s="101"/>
      <c r="W79" s="101"/>
      <c r="X79" s="23"/>
      <c r="Y79" s="23"/>
      <c r="Z79" s="23"/>
    </row>
    <row r="80" ht="14.25" customHeight="1">
      <c r="A80" s="27">
        <v>10.0</v>
      </c>
      <c r="B80" s="104" t="s">
        <v>98</v>
      </c>
      <c r="C80" s="27">
        <v>7.0</v>
      </c>
      <c r="D80" s="27">
        <v>8.0</v>
      </c>
      <c r="E80" s="27">
        <v>1.0</v>
      </c>
      <c r="F80" s="27">
        <v>13.0</v>
      </c>
      <c r="G80" s="27">
        <v>4.0</v>
      </c>
      <c r="H80" s="27">
        <v>3.0</v>
      </c>
      <c r="I80" s="27">
        <v>7.0</v>
      </c>
      <c r="J80" s="27">
        <v>6.0</v>
      </c>
      <c r="K80" s="27">
        <v>2.0</v>
      </c>
      <c r="L80" s="27">
        <v>7.0</v>
      </c>
      <c r="M80" s="27">
        <v>3.0</v>
      </c>
      <c r="N80" s="27">
        <v>4.0</v>
      </c>
      <c r="O80" s="27">
        <v>5.0</v>
      </c>
      <c r="P80" s="27">
        <v>8.0</v>
      </c>
      <c r="Q80" s="27">
        <v>1.0</v>
      </c>
      <c r="R80" s="27">
        <v>8.0</v>
      </c>
      <c r="S80" s="27"/>
      <c r="T80" s="27">
        <v>8.0</v>
      </c>
      <c r="U80" s="101"/>
      <c r="V80" s="101"/>
      <c r="W80" s="101"/>
      <c r="X80" s="23"/>
      <c r="Y80" s="23"/>
      <c r="Z80" s="23"/>
    </row>
    <row r="81" ht="14.25" customHeight="1">
      <c r="A81" s="27">
        <v>11.0</v>
      </c>
      <c r="B81" s="104" t="s">
        <v>99</v>
      </c>
      <c r="C81" s="27">
        <v>4.0</v>
      </c>
      <c r="D81" s="27">
        <v>3.0</v>
      </c>
      <c r="E81" s="27">
        <v>1.0</v>
      </c>
      <c r="F81" s="27">
        <v>8.0</v>
      </c>
      <c r="G81" s="27">
        <v>3.0</v>
      </c>
      <c r="H81" s="27">
        <v>1.0</v>
      </c>
      <c r="I81" s="27">
        <v>6.0</v>
      </c>
      <c r="J81" s="27">
        <v>2.0</v>
      </c>
      <c r="K81" s="27">
        <v>2.0</v>
      </c>
      <c r="L81" s="27">
        <v>4.0</v>
      </c>
      <c r="M81" s="27">
        <v>4.0</v>
      </c>
      <c r="N81" s="27">
        <v>4.0</v>
      </c>
      <c r="O81" s="27">
        <v>4.0</v>
      </c>
      <c r="P81" s="27">
        <v>3.0</v>
      </c>
      <c r="Q81" s="27">
        <v>1.0</v>
      </c>
      <c r="R81" s="27">
        <v>5.0</v>
      </c>
      <c r="S81" s="27"/>
      <c r="T81" s="27">
        <v>6.0</v>
      </c>
      <c r="U81" s="101"/>
      <c r="V81" s="101"/>
      <c r="W81" s="101"/>
      <c r="X81" s="23"/>
      <c r="Y81" s="23"/>
      <c r="Z81" s="23"/>
    </row>
    <row r="82" ht="14.25" customHeight="1">
      <c r="A82" s="27">
        <v>12.0</v>
      </c>
      <c r="B82" s="104" t="s">
        <v>100</v>
      </c>
      <c r="C82" s="27">
        <v>6.0</v>
      </c>
      <c r="D82" s="27">
        <v>8.0</v>
      </c>
      <c r="E82" s="27">
        <v>1.0</v>
      </c>
      <c r="F82" s="27">
        <v>13.0</v>
      </c>
      <c r="G82" s="27">
        <v>4.0</v>
      </c>
      <c r="H82" s="27">
        <v>3.0</v>
      </c>
      <c r="I82" s="27">
        <v>7.0</v>
      </c>
      <c r="J82" s="27">
        <v>6.0</v>
      </c>
      <c r="K82" s="27">
        <v>2.0</v>
      </c>
      <c r="L82" s="27">
        <v>7.0</v>
      </c>
      <c r="M82" s="27">
        <v>3.0</v>
      </c>
      <c r="N82" s="27">
        <v>4.0</v>
      </c>
      <c r="O82" s="27">
        <v>6.0</v>
      </c>
      <c r="P82" s="27">
        <v>8.0</v>
      </c>
      <c r="Q82" s="27">
        <v>1.0</v>
      </c>
      <c r="R82" s="27">
        <v>8.0</v>
      </c>
      <c r="S82" s="27"/>
      <c r="T82" s="27">
        <v>7.0</v>
      </c>
      <c r="U82" s="101"/>
      <c r="V82" s="101"/>
      <c r="W82" s="101"/>
      <c r="X82" s="23"/>
      <c r="Y82" s="23"/>
      <c r="Z82" s="23"/>
    </row>
    <row r="83" ht="14.25" customHeight="1">
      <c r="A83" s="27">
        <v>13.0</v>
      </c>
      <c r="B83" s="104" t="s">
        <v>101</v>
      </c>
      <c r="C83" s="27">
        <v>6.0</v>
      </c>
      <c r="D83" s="27">
        <v>8.0</v>
      </c>
      <c r="E83" s="27">
        <v>1.0</v>
      </c>
      <c r="F83" s="27">
        <v>13.0</v>
      </c>
      <c r="G83" s="27">
        <v>3.0</v>
      </c>
      <c r="H83" s="27">
        <v>3.0</v>
      </c>
      <c r="I83" s="27">
        <v>7.0</v>
      </c>
      <c r="J83" s="27">
        <v>6.0</v>
      </c>
      <c r="K83" s="27">
        <v>4.0</v>
      </c>
      <c r="L83" s="27">
        <v>7.0</v>
      </c>
      <c r="M83" s="27">
        <v>4.0</v>
      </c>
      <c r="N83" s="27">
        <v>4.0</v>
      </c>
      <c r="O83" s="27">
        <v>6.0</v>
      </c>
      <c r="P83" s="27">
        <v>8.0</v>
      </c>
      <c r="Q83" s="27">
        <v>1.0</v>
      </c>
      <c r="R83" s="27">
        <v>7.0</v>
      </c>
      <c r="S83" s="27"/>
      <c r="T83" s="27">
        <v>8.0</v>
      </c>
      <c r="U83" s="101"/>
      <c r="V83" s="101"/>
      <c r="W83" s="101"/>
      <c r="X83" s="23"/>
      <c r="Y83" s="23"/>
      <c r="Z83" s="23"/>
    </row>
    <row r="84" ht="14.25" customHeight="1">
      <c r="A84" s="27">
        <v>14.0</v>
      </c>
      <c r="B84" s="104" t="s">
        <v>102</v>
      </c>
      <c r="C84" s="27">
        <v>6.0</v>
      </c>
      <c r="D84" s="27">
        <v>8.0</v>
      </c>
      <c r="E84" s="27">
        <v>1.0</v>
      </c>
      <c r="F84" s="27">
        <v>11.0</v>
      </c>
      <c r="G84" s="27">
        <v>3.0</v>
      </c>
      <c r="H84" s="27">
        <v>3.0</v>
      </c>
      <c r="I84" s="27">
        <v>7.0</v>
      </c>
      <c r="J84" s="27">
        <v>6.0</v>
      </c>
      <c r="K84" s="27">
        <v>4.0</v>
      </c>
      <c r="L84" s="27">
        <v>7.0</v>
      </c>
      <c r="M84" s="27">
        <v>4.0</v>
      </c>
      <c r="N84" s="27">
        <v>4.0</v>
      </c>
      <c r="O84" s="27">
        <v>6.0</v>
      </c>
      <c r="P84" s="27">
        <v>8.0</v>
      </c>
      <c r="Q84" s="27">
        <v>1.0</v>
      </c>
      <c r="R84" s="27">
        <v>6.0</v>
      </c>
      <c r="S84" s="27"/>
      <c r="T84" s="27">
        <v>6.0</v>
      </c>
      <c r="U84" s="101"/>
      <c r="V84" s="101"/>
      <c r="W84" s="101"/>
      <c r="X84" s="23"/>
      <c r="Y84" s="23"/>
      <c r="Z84" s="23"/>
    </row>
    <row r="85" ht="14.25" customHeight="1">
      <c r="A85" s="27">
        <v>15.0</v>
      </c>
      <c r="B85" s="104" t="s">
        <v>103</v>
      </c>
      <c r="C85" s="28">
        <v>4.0</v>
      </c>
      <c r="D85" s="27">
        <v>5.0</v>
      </c>
      <c r="E85" s="27">
        <v>1.0</v>
      </c>
      <c r="F85" s="27">
        <v>8.0</v>
      </c>
      <c r="G85" s="27">
        <v>1.0</v>
      </c>
      <c r="H85" s="27">
        <v>2.0</v>
      </c>
      <c r="I85" s="27">
        <v>3.0</v>
      </c>
      <c r="J85" s="27">
        <v>4.0</v>
      </c>
      <c r="K85" s="27">
        <v>2.0</v>
      </c>
      <c r="L85" s="27">
        <v>5.0</v>
      </c>
      <c r="M85" s="27">
        <v>2.0</v>
      </c>
      <c r="N85" s="27">
        <v>4.0</v>
      </c>
      <c r="O85" s="28">
        <v>4.0</v>
      </c>
      <c r="P85" s="27">
        <v>5.0</v>
      </c>
      <c r="Q85" s="27">
        <v>1.0</v>
      </c>
      <c r="R85" s="27">
        <v>4.0</v>
      </c>
      <c r="S85" s="27"/>
      <c r="T85" s="27">
        <v>4.0</v>
      </c>
      <c r="U85" s="101"/>
      <c r="V85" s="101"/>
      <c r="W85" s="101"/>
      <c r="X85" s="23"/>
      <c r="Y85" s="23"/>
      <c r="Z85" s="23"/>
    </row>
    <row r="86" ht="14.25" customHeight="1">
      <c r="A86" s="27">
        <v>16.0</v>
      </c>
      <c r="B86" s="104" t="s">
        <v>104</v>
      </c>
      <c r="C86" s="27">
        <v>6.0</v>
      </c>
      <c r="D86" s="27">
        <v>7.0</v>
      </c>
      <c r="E86" s="27">
        <v>1.0</v>
      </c>
      <c r="F86" s="27">
        <v>11.0</v>
      </c>
      <c r="G86" s="27">
        <v>3.0</v>
      </c>
      <c r="H86" s="27">
        <v>3.0</v>
      </c>
      <c r="I86" s="27">
        <v>7.0</v>
      </c>
      <c r="J86" s="27">
        <v>4.0</v>
      </c>
      <c r="K86" s="27">
        <v>4.0</v>
      </c>
      <c r="L86" s="27">
        <v>6.0</v>
      </c>
      <c r="M86" s="27">
        <v>3.0</v>
      </c>
      <c r="N86" s="27">
        <v>4.0</v>
      </c>
      <c r="O86" s="27">
        <v>6.0</v>
      </c>
      <c r="P86" s="27">
        <v>7.0</v>
      </c>
      <c r="Q86" s="27">
        <v>1.0</v>
      </c>
      <c r="R86" s="27">
        <v>7.0</v>
      </c>
      <c r="S86" s="27"/>
      <c r="T86" s="27">
        <v>6.0</v>
      </c>
      <c r="U86" s="101"/>
      <c r="V86" s="101"/>
      <c r="W86" s="101"/>
      <c r="X86" s="23"/>
      <c r="Y86" s="23"/>
      <c r="Z86" s="23"/>
    </row>
    <row r="87" ht="14.25" customHeight="1">
      <c r="A87" s="27">
        <v>17.0</v>
      </c>
      <c r="B87" s="104" t="s">
        <v>105</v>
      </c>
      <c r="C87" s="27">
        <v>6.0</v>
      </c>
      <c r="D87" s="27">
        <v>7.0</v>
      </c>
      <c r="E87" s="27">
        <v>1.0</v>
      </c>
      <c r="F87" s="27">
        <v>10.0</v>
      </c>
      <c r="G87" s="27">
        <v>3.0</v>
      </c>
      <c r="H87" s="27">
        <v>2.0</v>
      </c>
      <c r="I87" s="27">
        <v>7.0</v>
      </c>
      <c r="J87" s="27">
        <v>6.0</v>
      </c>
      <c r="K87" s="27">
        <v>4.0</v>
      </c>
      <c r="L87" s="27">
        <v>5.0</v>
      </c>
      <c r="M87" s="27">
        <v>4.0</v>
      </c>
      <c r="N87" s="27">
        <v>2.0</v>
      </c>
      <c r="O87" s="27">
        <v>6.0</v>
      </c>
      <c r="P87" s="27">
        <v>7.0</v>
      </c>
      <c r="Q87" s="27">
        <v>1.0</v>
      </c>
      <c r="R87" s="27">
        <v>7.0</v>
      </c>
      <c r="S87" s="27"/>
      <c r="T87" s="27">
        <v>8.0</v>
      </c>
      <c r="U87" s="101"/>
      <c r="V87" s="101"/>
      <c r="W87" s="101"/>
      <c r="X87" s="23"/>
      <c r="Y87" s="23"/>
      <c r="Z87" s="23"/>
    </row>
    <row r="88" ht="14.25" customHeight="1">
      <c r="A88" s="27">
        <v>18.0</v>
      </c>
      <c r="B88" s="104" t="s">
        <v>106</v>
      </c>
      <c r="C88" s="27">
        <v>6.0</v>
      </c>
      <c r="D88" s="27">
        <v>7.0</v>
      </c>
      <c r="E88" s="27">
        <v>1.0</v>
      </c>
      <c r="F88" s="27">
        <v>12.0</v>
      </c>
      <c r="G88" s="27">
        <v>3.0</v>
      </c>
      <c r="H88" s="27">
        <v>3.0</v>
      </c>
      <c r="I88" s="27">
        <v>5.0</v>
      </c>
      <c r="J88" s="27">
        <v>6.0</v>
      </c>
      <c r="K88" s="27">
        <v>4.0</v>
      </c>
      <c r="L88" s="27">
        <v>6.0</v>
      </c>
      <c r="M88" s="27">
        <v>4.0</v>
      </c>
      <c r="N88" s="27">
        <v>4.0</v>
      </c>
      <c r="O88" s="27">
        <v>6.0</v>
      </c>
      <c r="P88" s="27">
        <v>7.0</v>
      </c>
      <c r="Q88" s="27">
        <v>1.0</v>
      </c>
      <c r="R88" s="27">
        <v>7.0</v>
      </c>
      <c r="S88" s="27"/>
      <c r="T88" s="27">
        <v>6.0</v>
      </c>
      <c r="U88" s="101"/>
      <c r="V88" s="101"/>
      <c r="W88" s="101"/>
      <c r="X88" s="23"/>
      <c r="Y88" s="23"/>
      <c r="Z88" s="23"/>
    </row>
    <row r="89" ht="14.25" customHeight="1">
      <c r="A89" s="27">
        <v>19.0</v>
      </c>
      <c r="B89" s="104" t="s">
        <v>107</v>
      </c>
      <c r="C89" s="27">
        <v>6.0</v>
      </c>
      <c r="D89" s="27">
        <v>7.0</v>
      </c>
      <c r="E89" s="27">
        <v>1.0</v>
      </c>
      <c r="F89" s="27">
        <v>13.0</v>
      </c>
      <c r="G89" s="27">
        <v>4.0</v>
      </c>
      <c r="H89" s="27">
        <v>4.0</v>
      </c>
      <c r="I89" s="27">
        <v>6.0</v>
      </c>
      <c r="J89" s="27">
        <v>6.0</v>
      </c>
      <c r="K89" s="27">
        <v>4.0</v>
      </c>
      <c r="L89" s="27">
        <v>7.0</v>
      </c>
      <c r="M89" s="27">
        <v>3.0</v>
      </c>
      <c r="N89" s="27">
        <v>4.0</v>
      </c>
      <c r="O89" s="27">
        <v>6.0</v>
      </c>
      <c r="P89" s="27">
        <v>7.0</v>
      </c>
      <c r="Q89" s="27">
        <v>1.0</v>
      </c>
      <c r="R89" s="27">
        <v>7.0</v>
      </c>
      <c r="S89" s="27"/>
      <c r="T89" s="27">
        <v>7.0</v>
      </c>
      <c r="U89" s="101"/>
      <c r="V89" s="101"/>
      <c r="W89" s="101"/>
      <c r="X89" s="23"/>
      <c r="Y89" s="23"/>
      <c r="Z89" s="23"/>
    </row>
    <row r="90" ht="14.25" customHeight="1">
      <c r="A90" s="27">
        <v>20.0</v>
      </c>
      <c r="B90" s="104" t="s">
        <v>108</v>
      </c>
      <c r="C90" s="27">
        <v>6.0</v>
      </c>
      <c r="D90" s="27">
        <v>7.0</v>
      </c>
      <c r="E90" s="27">
        <v>1.0</v>
      </c>
      <c r="F90" s="27">
        <v>12.0</v>
      </c>
      <c r="G90" s="27">
        <v>2.0</v>
      </c>
      <c r="H90" s="27">
        <v>3.0</v>
      </c>
      <c r="I90" s="27">
        <v>4.0</v>
      </c>
      <c r="J90" s="27">
        <v>6.0</v>
      </c>
      <c r="K90" s="27">
        <v>4.0</v>
      </c>
      <c r="L90" s="27">
        <v>6.0</v>
      </c>
      <c r="M90" s="27">
        <v>3.0</v>
      </c>
      <c r="N90" s="27">
        <v>4.0</v>
      </c>
      <c r="O90" s="27">
        <v>6.0</v>
      </c>
      <c r="P90" s="27">
        <v>7.0</v>
      </c>
      <c r="Q90" s="27">
        <v>1.0</v>
      </c>
      <c r="R90" s="27">
        <v>6.0</v>
      </c>
      <c r="S90" s="27"/>
      <c r="T90" s="27">
        <v>5.0</v>
      </c>
      <c r="U90" s="101"/>
      <c r="V90" s="101"/>
      <c r="W90" s="101"/>
      <c r="X90" s="23"/>
      <c r="Y90" s="23"/>
      <c r="Z90" s="23"/>
    </row>
    <row r="91" ht="14.25" customHeight="1">
      <c r="A91" s="27">
        <v>21.0</v>
      </c>
      <c r="B91" s="104" t="s">
        <v>109</v>
      </c>
      <c r="C91" s="27">
        <v>6.0</v>
      </c>
      <c r="D91" s="27">
        <v>7.0</v>
      </c>
      <c r="E91" s="27">
        <v>1.0</v>
      </c>
      <c r="F91" s="27">
        <v>12.0</v>
      </c>
      <c r="G91" s="27">
        <v>4.0</v>
      </c>
      <c r="H91" s="27">
        <v>4.0</v>
      </c>
      <c r="I91" s="27">
        <v>7.0</v>
      </c>
      <c r="J91" s="27">
        <v>4.0</v>
      </c>
      <c r="K91" s="27">
        <v>4.0</v>
      </c>
      <c r="L91" s="27">
        <v>6.0</v>
      </c>
      <c r="M91" s="27">
        <v>3.0</v>
      </c>
      <c r="N91" s="27">
        <v>4.0</v>
      </c>
      <c r="O91" s="27">
        <v>6.0</v>
      </c>
      <c r="P91" s="27">
        <v>7.0</v>
      </c>
      <c r="Q91" s="27">
        <v>1.0</v>
      </c>
      <c r="R91" s="27">
        <v>7.0</v>
      </c>
      <c r="S91" s="27"/>
      <c r="T91" s="27">
        <v>8.0</v>
      </c>
      <c r="U91" s="101"/>
      <c r="V91" s="101"/>
      <c r="W91" s="101"/>
      <c r="X91" s="23"/>
      <c r="Y91" s="23"/>
      <c r="Z91" s="23"/>
    </row>
    <row r="92" ht="14.25" customHeight="1">
      <c r="A92" s="27">
        <v>22.0</v>
      </c>
      <c r="B92" s="104" t="s">
        <v>110</v>
      </c>
      <c r="C92" s="27">
        <v>7.0</v>
      </c>
      <c r="D92" s="27">
        <v>8.0</v>
      </c>
      <c r="E92" s="27">
        <v>1.0</v>
      </c>
      <c r="F92" s="27">
        <v>9.0</v>
      </c>
      <c r="G92" s="27">
        <v>3.0</v>
      </c>
      <c r="H92" s="27">
        <v>2.0</v>
      </c>
      <c r="I92" s="27">
        <v>5.0</v>
      </c>
      <c r="J92" s="27">
        <v>4.0</v>
      </c>
      <c r="K92" s="27">
        <v>4.0</v>
      </c>
      <c r="L92" s="27">
        <v>6.0</v>
      </c>
      <c r="M92" s="27">
        <v>4.0</v>
      </c>
      <c r="N92" s="27">
        <v>2.0</v>
      </c>
      <c r="O92" s="27">
        <v>5.0</v>
      </c>
      <c r="P92" s="27">
        <v>8.0</v>
      </c>
      <c r="Q92" s="27">
        <v>1.0</v>
      </c>
      <c r="R92" s="27">
        <v>7.0</v>
      </c>
      <c r="S92" s="27"/>
      <c r="T92" s="27">
        <v>6.0</v>
      </c>
      <c r="U92" s="101"/>
      <c r="V92" s="101"/>
      <c r="W92" s="101"/>
      <c r="X92" s="23"/>
      <c r="Y92" s="23"/>
      <c r="Z92" s="23"/>
    </row>
    <row r="93" ht="14.25" customHeight="1">
      <c r="A93" s="27">
        <v>23.0</v>
      </c>
      <c r="B93" s="104" t="s">
        <v>111</v>
      </c>
      <c r="C93" s="27">
        <v>4.0</v>
      </c>
      <c r="D93" s="27">
        <v>6.0</v>
      </c>
      <c r="E93" s="27">
        <v>0.0</v>
      </c>
      <c r="F93" s="27">
        <v>8.0</v>
      </c>
      <c r="G93" s="27">
        <v>2.0</v>
      </c>
      <c r="H93" s="27">
        <v>2.0</v>
      </c>
      <c r="I93" s="27">
        <v>4.0</v>
      </c>
      <c r="J93" s="27">
        <v>3.0</v>
      </c>
      <c r="K93" s="27">
        <v>4.0</v>
      </c>
      <c r="L93" s="27">
        <v>5.0</v>
      </c>
      <c r="M93" s="27">
        <v>3.0</v>
      </c>
      <c r="N93" s="27">
        <v>2.0</v>
      </c>
      <c r="O93" s="27">
        <v>4.0</v>
      </c>
      <c r="P93" s="27">
        <v>6.0</v>
      </c>
      <c r="Q93" s="27">
        <v>0.0</v>
      </c>
      <c r="R93" s="27">
        <v>3.0</v>
      </c>
      <c r="S93" s="27"/>
      <c r="T93" s="27">
        <v>4.0</v>
      </c>
      <c r="U93" s="101"/>
      <c r="V93" s="101"/>
      <c r="W93" s="101"/>
      <c r="X93" s="23"/>
      <c r="Y93" s="23"/>
      <c r="Z93" s="23"/>
    </row>
    <row r="94" ht="14.25" customHeight="1">
      <c r="A94" s="27">
        <v>24.0</v>
      </c>
      <c r="B94" s="104" t="s">
        <v>112</v>
      </c>
      <c r="C94" s="27">
        <v>6.0</v>
      </c>
      <c r="D94" s="27">
        <v>7.0</v>
      </c>
      <c r="E94" s="27">
        <v>1.0</v>
      </c>
      <c r="F94" s="27">
        <v>13.0</v>
      </c>
      <c r="G94" s="27">
        <v>3.0</v>
      </c>
      <c r="H94" s="27">
        <v>2.0</v>
      </c>
      <c r="I94" s="27">
        <v>7.0</v>
      </c>
      <c r="J94" s="27">
        <v>6.0</v>
      </c>
      <c r="K94" s="27">
        <v>2.0</v>
      </c>
      <c r="L94" s="27">
        <v>7.0</v>
      </c>
      <c r="M94" s="27">
        <v>4.0</v>
      </c>
      <c r="N94" s="27">
        <v>4.0</v>
      </c>
      <c r="O94" s="27">
        <v>6.0</v>
      </c>
      <c r="P94" s="27">
        <v>7.0</v>
      </c>
      <c r="Q94" s="27">
        <v>1.0</v>
      </c>
      <c r="R94" s="27">
        <v>7.0</v>
      </c>
      <c r="S94" s="27"/>
      <c r="T94" s="27">
        <v>8.0</v>
      </c>
      <c r="U94" s="101"/>
      <c r="V94" s="101"/>
      <c r="W94" s="101"/>
      <c r="X94" s="23"/>
      <c r="Y94" s="23"/>
      <c r="Z94" s="23"/>
    </row>
    <row r="95" ht="14.25" customHeight="1">
      <c r="A95" s="27">
        <v>25.0</v>
      </c>
      <c r="B95" s="104" t="s">
        <v>113</v>
      </c>
      <c r="C95" s="27">
        <v>3.0</v>
      </c>
      <c r="D95" s="27">
        <v>5.0</v>
      </c>
      <c r="E95" s="27">
        <v>0.0</v>
      </c>
      <c r="F95" s="27">
        <v>9.0</v>
      </c>
      <c r="G95" s="27">
        <v>5.0</v>
      </c>
      <c r="H95" s="27">
        <v>3.0</v>
      </c>
      <c r="I95" s="27">
        <v>4.0</v>
      </c>
      <c r="J95" s="27">
        <v>6.0</v>
      </c>
      <c r="K95" s="27">
        <v>2.0</v>
      </c>
      <c r="L95" s="27">
        <v>5.0</v>
      </c>
      <c r="M95" s="27">
        <v>3.0</v>
      </c>
      <c r="N95" s="27">
        <v>4.0</v>
      </c>
      <c r="O95" s="27">
        <v>3.0</v>
      </c>
      <c r="P95" s="27">
        <v>5.0</v>
      </c>
      <c r="Q95" s="27">
        <v>0.0</v>
      </c>
      <c r="R95" s="27">
        <v>6.0</v>
      </c>
      <c r="S95" s="27"/>
      <c r="T95" s="27">
        <v>6.0</v>
      </c>
      <c r="U95" s="101"/>
      <c r="V95" s="101"/>
      <c r="W95" s="101"/>
      <c r="X95" s="23"/>
      <c r="Y95" s="23"/>
      <c r="Z95" s="23"/>
    </row>
    <row r="96" ht="14.25" customHeight="1">
      <c r="A96" s="27">
        <v>26.0</v>
      </c>
      <c r="B96" s="104" t="s">
        <v>114</v>
      </c>
      <c r="C96" s="27">
        <v>6.0</v>
      </c>
      <c r="D96" s="27">
        <v>8.0</v>
      </c>
      <c r="E96" s="27">
        <v>1.0</v>
      </c>
      <c r="F96" s="27">
        <v>10.0</v>
      </c>
      <c r="G96" s="27">
        <v>1.0</v>
      </c>
      <c r="H96" s="27">
        <v>1.0</v>
      </c>
      <c r="I96" s="27">
        <v>4.0</v>
      </c>
      <c r="J96" s="27">
        <v>4.0</v>
      </c>
      <c r="K96" s="27">
        <v>2.0</v>
      </c>
      <c r="L96" s="27">
        <v>5.0</v>
      </c>
      <c r="M96" s="27">
        <v>2.0</v>
      </c>
      <c r="N96" s="27">
        <v>2.0</v>
      </c>
      <c r="O96" s="27">
        <v>6.0</v>
      </c>
      <c r="P96" s="27">
        <v>8.0</v>
      </c>
      <c r="Q96" s="27">
        <v>1.0</v>
      </c>
      <c r="R96" s="27">
        <v>4.0</v>
      </c>
      <c r="S96" s="27"/>
      <c r="T96" s="27">
        <v>4.0</v>
      </c>
      <c r="U96" s="101"/>
      <c r="V96" s="101"/>
      <c r="W96" s="101"/>
      <c r="X96" s="23"/>
      <c r="Y96" s="23"/>
      <c r="Z96" s="23"/>
    </row>
    <row r="97" ht="14.25" customHeight="1">
      <c r="A97" s="27">
        <v>27.0</v>
      </c>
      <c r="B97" s="104" t="s">
        <v>115</v>
      </c>
      <c r="C97" s="27">
        <v>6.0</v>
      </c>
      <c r="D97" s="27">
        <v>8.0</v>
      </c>
      <c r="E97" s="27">
        <v>1.0</v>
      </c>
      <c r="F97" s="27">
        <v>11.0</v>
      </c>
      <c r="G97" s="27">
        <v>2.0</v>
      </c>
      <c r="H97" s="27">
        <v>3.0</v>
      </c>
      <c r="I97" s="27">
        <v>4.0</v>
      </c>
      <c r="J97" s="27">
        <v>6.0</v>
      </c>
      <c r="K97" s="27">
        <v>4.0</v>
      </c>
      <c r="L97" s="27">
        <v>5.0</v>
      </c>
      <c r="M97" s="27">
        <v>2.0</v>
      </c>
      <c r="N97" s="27">
        <v>4.0</v>
      </c>
      <c r="O97" s="27">
        <v>6.0</v>
      </c>
      <c r="P97" s="27">
        <v>8.0</v>
      </c>
      <c r="Q97" s="27">
        <v>1.0</v>
      </c>
      <c r="R97" s="27">
        <v>6.0</v>
      </c>
      <c r="S97" s="27"/>
      <c r="T97" s="27">
        <v>5.0</v>
      </c>
      <c r="U97" s="101"/>
      <c r="V97" s="101"/>
      <c r="W97" s="101"/>
      <c r="X97" s="23"/>
      <c r="Y97" s="23"/>
      <c r="Z97" s="23"/>
    </row>
    <row r="98" ht="14.25" customHeight="1">
      <c r="A98" s="27">
        <v>28.0</v>
      </c>
      <c r="B98" s="104" t="s">
        <v>116</v>
      </c>
      <c r="C98" s="27">
        <v>3.0</v>
      </c>
      <c r="D98" s="27">
        <v>5.0</v>
      </c>
      <c r="E98" s="27">
        <v>0.0</v>
      </c>
      <c r="F98" s="27">
        <v>7.0</v>
      </c>
      <c r="G98" s="27">
        <v>2.0</v>
      </c>
      <c r="H98" s="27">
        <v>2.0</v>
      </c>
      <c r="I98" s="27">
        <v>3.0</v>
      </c>
      <c r="J98" s="27">
        <v>4.0</v>
      </c>
      <c r="K98" s="27">
        <v>2.0</v>
      </c>
      <c r="L98" s="27">
        <v>3.0</v>
      </c>
      <c r="M98" s="27">
        <v>3.0</v>
      </c>
      <c r="N98" s="27">
        <v>4.0</v>
      </c>
      <c r="O98" s="27">
        <v>3.0</v>
      </c>
      <c r="P98" s="27">
        <v>5.0</v>
      </c>
      <c r="Q98" s="27">
        <v>0.0</v>
      </c>
      <c r="R98" s="27">
        <v>5.0</v>
      </c>
      <c r="S98" s="27"/>
      <c r="T98" s="27">
        <v>5.0</v>
      </c>
      <c r="U98" s="101"/>
      <c r="V98" s="101"/>
      <c r="W98" s="101"/>
      <c r="X98" s="23"/>
      <c r="Y98" s="23"/>
      <c r="Z98" s="23"/>
    </row>
    <row r="99" ht="14.25" customHeight="1">
      <c r="A99" s="59"/>
      <c r="B99" s="59"/>
      <c r="C99" s="59"/>
      <c r="D99" s="59"/>
      <c r="E99" s="59"/>
      <c r="F99" s="59"/>
      <c r="G99" s="82"/>
      <c r="H99" s="59"/>
      <c r="I99" s="59"/>
      <c r="J99" s="59"/>
      <c r="K99" s="59"/>
      <c r="L99" s="59"/>
      <c r="M99" s="59"/>
      <c r="N99" s="59"/>
      <c r="O99" s="59"/>
      <c r="P99" s="82"/>
      <c r="Q99" s="82"/>
      <c r="R99" s="59"/>
      <c r="S99" s="59"/>
      <c r="T99" s="59"/>
      <c r="U99" s="59"/>
      <c r="V99" s="59"/>
      <c r="W99" s="59"/>
      <c r="X99" s="59"/>
      <c r="Y99" s="59"/>
      <c r="Z99" s="59"/>
    </row>
    <row r="100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</row>
    <row r="101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</row>
    <row r="107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</row>
    <row r="108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</row>
    <row r="109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</row>
    <row r="110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</row>
    <row r="111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</row>
    <row r="112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</row>
    <row r="113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</row>
    <row r="114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</row>
    <row r="115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</row>
    <row r="11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</row>
    <row r="117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</row>
    <row r="118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</row>
    <row r="119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</row>
    <row r="120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</row>
    <row r="121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</row>
    <row r="122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</row>
    <row r="123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</row>
    <row r="124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</row>
    <row r="125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</row>
    <row r="1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</row>
    <row r="127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</row>
    <row r="128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</row>
    <row r="129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</row>
    <row r="130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</row>
    <row r="131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</row>
    <row r="132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</row>
    <row r="133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</row>
    <row r="134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</row>
    <row r="135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</row>
    <row r="13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</row>
    <row r="137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</row>
    <row r="138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</row>
    <row r="139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</row>
    <row r="140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</row>
    <row r="141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</row>
    <row r="142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</row>
    <row r="143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</row>
    <row r="144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</row>
    <row r="145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</row>
    <row r="14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</row>
    <row r="147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</row>
    <row r="148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</row>
    <row r="149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</row>
    <row r="150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</row>
    <row r="151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</row>
    <row r="152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</row>
    <row r="153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</row>
    <row r="154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</row>
    <row r="155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</row>
    <row r="15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</row>
    <row r="157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</row>
    <row r="158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</row>
    <row r="159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</row>
    <row r="160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</row>
    <row r="161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</row>
    <row r="162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</row>
    <row r="163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</row>
    <row r="164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</row>
    <row r="165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</row>
    <row r="16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</row>
    <row r="167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</row>
    <row r="168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</row>
    <row r="169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</row>
    <row r="170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</row>
    <row r="171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</row>
    <row r="172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</row>
    <row r="173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</row>
    <row r="174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</row>
    <row r="175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</row>
    <row r="17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</row>
    <row r="177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</row>
    <row r="178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</row>
    <row r="179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</row>
    <row r="180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</row>
    <row r="181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</row>
    <row r="182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</row>
    <row r="183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</row>
    <row r="184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</row>
    <row r="185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</row>
    <row r="18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</row>
    <row r="187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</row>
    <row r="188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</row>
    <row r="189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</row>
    <row r="190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</row>
    <row r="191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</row>
    <row r="192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</row>
    <row r="193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</row>
    <row r="194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</row>
    <row r="195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</row>
    <row r="19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</row>
    <row r="197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</row>
    <row r="198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</row>
    <row r="199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</row>
    <row r="200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</row>
    <row r="201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</row>
    <row r="202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</row>
    <row r="203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</row>
    <row r="204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</row>
    <row r="205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</row>
    <row r="20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</row>
    <row r="207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</row>
    <row r="208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</row>
    <row r="209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</row>
    <row r="210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</row>
    <row r="211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</row>
    <row r="212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</row>
    <row r="213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</row>
    <row r="214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</row>
    <row r="215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</row>
    <row r="21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</row>
    <row r="217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</row>
    <row r="218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</row>
    <row r="219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</row>
    <row r="220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</row>
    <row r="221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</row>
    <row r="222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</row>
    <row r="223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</row>
    <row r="224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</row>
    <row r="225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</row>
    <row r="2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</row>
    <row r="227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</row>
    <row r="228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</row>
    <row r="229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</row>
    <row r="230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</row>
    <row r="231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</row>
    <row r="232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</row>
    <row r="233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</row>
    <row r="234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</row>
    <row r="235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</row>
    <row r="23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</row>
    <row r="237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</row>
    <row r="238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</row>
    <row r="239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</row>
    <row r="240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</row>
    <row r="241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</row>
    <row r="242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</row>
    <row r="243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</row>
    <row r="244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</row>
    <row r="245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</row>
    <row r="24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</row>
    <row r="247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</row>
    <row r="248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</row>
    <row r="249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</row>
    <row r="250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</row>
    <row r="251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</row>
    <row r="252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</row>
    <row r="253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</row>
    <row r="254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</row>
    <row r="255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</row>
    <row r="25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</row>
    <row r="257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</row>
    <row r="258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</row>
    <row r="259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</row>
    <row r="260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</row>
    <row r="261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</row>
    <row r="262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</row>
    <row r="263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</row>
    <row r="264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</row>
    <row r="265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</row>
    <row r="26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</row>
    <row r="267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</row>
    <row r="268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</row>
    <row r="269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</row>
    <row r="270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</row>
    <row r="271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</row>
    <row r="272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</row>
    <row r="273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</row>
    <row r="274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</row>
    <row r="275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</row>
    <row r="27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</row>
    <row r="277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</row>
    <row r="278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</row>
    <row r="279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</row>
    <row r="280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</row>
    <row r="281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</row>
    <row r="282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</row>
    <row r="283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</row>
    <row r="284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</row>
    <row r="285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</row>
    <row r="28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</row>
    <row r="287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</row>
    <row r="288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</row>
    <row r="289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</row>
    <row r="290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</row>
    <row r="291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</row>
    <row r="292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</row>
    <row r="293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</row>
    <row r="294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</row>
    <row r="295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</row>
    <row r="29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</row>
    <row r="297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</row>
    <row r="298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</row>
    <row r="299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</row>
    <row r="300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</row>
    <row r="301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</row>
    <row r="302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</row>
    <row r="303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</row>
    <row r="304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</row>
    <row r="305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</row>
    <row r="30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</row>
    <row r="307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</row>
    <row r="308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</row>
    <row r="309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</row>
    <row r="310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</row>
    <row r="311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</row>
    <row r="312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</row>
    <row r="313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</row>
    <row r="314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</row>
    <row r="315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</row>
    <row r="31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</row>
    <row r="317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</row>
    <row r="318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</row>
    <row r="319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</row>
    <row r="320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</row>
    <row r="321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</row>
    <row r="322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</row>
    <row r="323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</row>
    <row r="324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</row>
    <row r="325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</row>
    <row r="3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</row>
    <row r="327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</row>
    <row r="328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</row>
    <row r="329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</row>
    <row r="330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</row>
    <row r="331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</row>
    <row r="332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</row>
    <row r="333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</row>
    <row r="334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</row>
    <row r="335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</row>
    <row r="33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</row>
    <row r="337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</row>
    <row r="338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</row>
    <row r="339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</row>
    <row r="340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</row>
    <row r="341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</row>
    <row r="342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</row>
    <row r="343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</row>
    <row r="344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</row>
    <row r="345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</row>
    <row r="34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</row>
    <row r="347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</row>
    <row r="348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</row>
    <row r="349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</row>
    <row r="350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</row>
    <row r="351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</row>
    <row r="352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</row>
    <row r="353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</row>
    <row r="354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</row>
    <row r="355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</row>
    <row r="35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</row>
    <row r="357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</row>
    <row r="358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</row>
    <row r="359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</row>
    <row r="360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</row>
    <row r="361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</row>
    <row r="362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</row>
    <row r="363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</row>
    <row r="364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</row>
    <row r="365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</row>
    <row r="36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</row>
    <row r="367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</row>
    <row r="368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</row>
    <row r="369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</row>
    <row r="370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</row>
    <row r="371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</row>
    <row r="372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</row>
    <row r="373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</row>
    <row r="374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</row>
    <row r="375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</row>
    <row r="37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</row>
    <row r="377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</row>
    <row r="378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</row>
    <row r="379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</row>
    <row r="380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</row>
    <row r="381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</row>
    <row r="382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</row>
    <row r="383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</row>
    <row r="384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</row>
    <row r="385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</row>
    <row r="38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</row>
    <row r="387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</row>
    <row r="388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</row>
    <row r="389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</row>
    <row r="390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</row>
    <row r="391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</row>
    <row r="392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</row>
    <row r="393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</row>
    <row r="394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</row>
    <row r="395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</row>
    <row r="39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</row>
    <row r="397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</row>
    <row r="398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</row>
    <row r="399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</row>
    <row r="400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</row>
    <row r="401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</row>
    <row r="402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</row>
    <row r="403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</row>
    <row r="404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</row>
    <row r="405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</row>
    <row r="40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</row>
    <row r="407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</row>
    <row r="408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</row>
    <row r="409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</row>
    <row r="410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</row>
    <row r="411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</row>
    <row r="412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</row>
    <row r="413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</row>
    <row r="414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</row>
    <row r="415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</row>
    <row r="41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</row>
    <row r="417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</row>
    <row r="418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</row>
    <row r="419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</row>
    <row r="420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</row>
    <row r="421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</row>
    <row r="422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</row>
    <row r="423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</row>
    <row r="424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</row>
    <row r="425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</row>
    <row r="4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</row>
    <row r="427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</row>
    <row r="428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</row>
    <row r="429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</row>
    <row r="430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</row>
    <row r="431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</row>
    <row r="432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</row>
    <row r="433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</row>
    <row r="434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</row>
    <row r="435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</row>
    <row r="43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</row>
    <row r="437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</row>
    <row r="438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</row>
    <row r="439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</row>
    <row r="440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</row>
    <row r="441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</row>
    <row r="442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</row>
    <row r="443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</row>
    <row r="444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</row>
    <row r="445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</row>
    <row r="44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</row>
    <row r="447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</row>
    <row r="448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</row>
    <row r="449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</row>
    <row r="450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</row>
    <row r="451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</row>
    <row r="452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</row>
    <row r="453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</row>
    <row r="454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</row>
    <row r="455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</row>
    <row r="45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</row>
    <row r="457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</row>
    <row r="458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</row>
    <row r="459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</row>
    <row r="460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</row>
    <row r="461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</row>
    <row r="462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</row>
    <row r="463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</row>
    <row r="464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</row>
    <row r="465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</row>
    <row r="46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</row>
    <row r="467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</row>
    <row r="468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</row>
    <row r="469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</row>
    <row r="470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</row>
    <row r="471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</row>
    <row r="472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</row>
    <row r="473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</row>
    <row r="474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</row>
    <row r="475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</row>
    <row r="47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</row>
    <row r="477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</row>
    <row r="478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</row>
    <row r="479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</row>
    <row r="480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</row>
    <row r="481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</row>
    <row r="482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</row>
    <row r="483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</row>
    <row r="484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</row>
    <row r="485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</row>
    <row r="48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</row>
    <row r="487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</row>
    <row r="488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</row>
    <row r="489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</row>
    <row r="490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</row>
    <row r="491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</row>
    <row r="492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</row>
    <row r="493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</row>
    <row r="494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</row>
    <row r="495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</row>
    <row r="49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</row>
    <row r="497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</row>
    <row r="498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</row>
    <row r="499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</row>
    <row r="500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</row>
    <row r="501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</row>
    <row r="502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</row>
    <row r="503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</row>
    <row r="504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</row>
    <row r="505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</row>
    <row r="50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</row>
    <row r="507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</row>
    <row r="508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</row>
    <row r="509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</row>
    <row r="510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</row>
    <row r="511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</row>
    <row r="512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</row>
    <row r="513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</row>
    <row r="514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</row>
    <row r="515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</row>
    <row r="51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</row>
    <row r="517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</row>
    <row r="518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</row>
    <row r="519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</row>
    <row r="520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</row>
    <row r="521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</row>
    <row r="522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</row>
    <row r="523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</row>
    <row r="524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</row>
    <row r="525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</row>
    <row r="5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</row>
    <row r="527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</row>
    <row r="528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</row>
    <row r="529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</row>
    <row r="530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</row>
    <row r="531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</row>
    <row r="532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</row>
    <row r="533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</row>
    <row r="534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</row>
    <row r="535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</row>
    <row r="53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</row>
    <row r="537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</row>
    <row r="538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</row>
    <row r="539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</row>
    <row r="540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</row>
    <row r="541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</row>
    <row r="542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</row>
    <row r="543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</row>
    <row r="544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</row>
    <row r="545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</row>
    <row r="54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</row>
    <row r="547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</row>
    <row r="548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</row>
    <row r="549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</row>
    <row r="550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</row>
    <row r="551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</row>
    <row r="552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</row>
    <row r="553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</row>
    <row r="554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</row>
    <row r="555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</row>
    <row r="55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</row>
    <row r="557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</row>
    <row r="558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</row>
    <row r="559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</row>
    <row r="560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</row>
    <row r="561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</row>
    <row r="562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</row>
    <row r="563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</row>
    <row r="564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</row>
    <row r="565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</row>
    <row r="56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</row>
    <row r="567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</row>
    <row r="568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</row>
    <row r="569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</row>
    <row r="570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</row>
    <row r="571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</row>
    <row r="572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</row>
    <row r="573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</row>
    <row r="574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</row>
    <row r="575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</row>
    <row r="57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</row>
    <row r="577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</row>
    <row r="578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</row>
    <row r="579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</row>
    <row r="580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</row>
    <row r="581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</row>
    <row r="582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</row>
    <row r="583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</row>
    <row r="584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</row>
    <row r="585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</row>
    <row r="58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</row>
    <row r="587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</row>
    <row r="588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</row>
    <row r="589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</row>
    <row r="590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</row>
    <row r="591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</row>
    <row r="592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</row>
    <row r="593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</row>
    <row r="594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</row>
    <row r="595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</row>
    <row r="59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</row>
    <row r="597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</row>
    <row r="598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</row>
    <row r="599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</row>
    <row r="600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</row>
    <row r="601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</row>
    <row r="602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</row>
    <row r="603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</row>
    <row r="604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</row>
    <row r="605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</row>
    <row r="60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</row>
    <row r="607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</row>
    <row r="608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</row>
    <row r="609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</row>
    <row r="610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</row>
    <row r="611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</row>
    <row r="612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</row>
    <row r="613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</row>
    <row r="614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</row>
    <row r="615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</row>
    <row r="61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</row>
    <row r="617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</row>
    <row r="618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</row>
    <row r="619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</row>
    <row r="620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</row>
    <row r="621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</row>
    <row r="622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</row>
    <row r="623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</row>
    <row r="624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</row>
    <row r="625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</row>
    <row r="6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</row>
    <row r="627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</row>
    <row r="628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</row>
    <row r="629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</row>
    <row r="630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</row>
    <row r="631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</row>
    <row r="632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</row>
    <row r="633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</row>
    <row r="634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</row>
    <row r="635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</row>
    <row r="63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</row>
    <row r="637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</row>
    <row r="638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</row>
    <row r="639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</row>
    <row r="640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</row>
    <row r="641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</row>
    <row r="642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</row>
    <row r="643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</row>
    <row r="644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</row>
    <row r="645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</row>
    <row r="64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</row>
    <row r="647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</row>
    <row r="648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</row>
    <row r="649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</row>
    <row r="650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</row>
    <row r="651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</row>
    <row r="652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</row>
    <row r="653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</row>
    <row r="654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</row>
    <row r="655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</row>
    <row r="65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</row>
    <row r="657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</row>
    <row r="658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</row>
    <row r="659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</row>
    <row r="660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</row>
    <row r="661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</row>
    <row r="662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</row>
    <row r="663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</row>
    <row r="664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</row>
    <row r="665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</row>
    <row r="66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</row>
    <row r="667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</row>
    <row r="668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</row>
    <row r="669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</row>
    <row r="670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</row>
    <row r="671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</row>
    <row r="672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</row>
    <row r="673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</row>
    <row r="674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</row>
    <row r="675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</row>
    <row r="67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</row>
    <row r="677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</row>
    <row r="678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</row>
    <row r="679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</row>
    <row r="680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</row>
    <row r="681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</row>
    <row r="682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</row>
    <row r="683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</row>
    <row r="684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</row>
    <row r="685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</row>
    <row r="68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</row>
    <row r="687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</row>
    <row r="688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</row>
    <row r="689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</row>
    <row r="690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</row>
    <row r="691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</row>
    <row r="692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</row>
    <row r="693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</row>
    <row r="694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</row>
    <row r="695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</row>
    <row r="69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</row>
    <row r="697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</row>
    <row r="698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</row>
    <row r="699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</row>
    <row r="700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</row>
    <row r="701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</row>
    <row r="702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</row>
    <row r="703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</row>
    <row r="704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</row>
    <row r="705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</row>
    <row r="70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</row>
    <row r="707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</row>
    <row r="708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</row>
    <row r="709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</row>
    <row r="710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</row>
    <row r="711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</row>
    <row r="712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</row>
    <row r="713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</row>
    <row r="714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</row>
    <row r="715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</row>
    <row r="71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</row>
    <row r="717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</row>
    <row r="718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</row>
    <row r="719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</row>
    <row r="720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</row>
    <row r="721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</row>
    <row r="722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</row>
    <row r="723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</row>
    <row r="724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</row>
    <row r="725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</row>
    <row r="7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</row>
    <row r="727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</row>
    <row r="728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</row>
    <row r="729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</row>
    <row r="730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</row>
    <row r="731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</row>
    <row r="732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</row>
    <row r="733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</row>
    <row r="734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</row>
    <row r="735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</row>
    <row r="73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</row>
    <row r="737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</row>
    <row r="738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</row>
    <row r="739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</row>
    <row r="740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</row>
    <row r="741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</row>
    <row r="742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</row>
    <row r="743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</row>
    <row r="744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</row>
    <row r="745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</row>
    <row r="74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</row>
    <row r="747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</row>
    <row r="748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</row>
    <row r="749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</row>
    <row r="750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</row>
    <row r="751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</row>
    <row r="752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</row>
    <row r="753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</row>
    <row r="754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</row>
    <row r="755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</row>
    <row r="75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</row>
    <row r="757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</row>
    <row r="758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</row>
    <row r="759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</row>
    <row r="760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</row>
    <row r="761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</row>
    <row r="762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</row>
    <row r="763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</row>
    <row r="764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</row>
    <row r="765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</row>
    <row r="76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</row>
    <row r="767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</row>
    <row r="768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</row>
    <row r="769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</row>
    <row r="770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</row>
    <row r="771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</row>
    <row r="772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</row>
    <row r="773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</row>
    <row r="774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</row>
    <row r="775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</row>
    <row r="77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</row>
    <row r="777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</row>
    <row r="778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</row>
    <row r="779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</row>
    <row r="780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</row>
    <row r="781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</row>
    <row r="782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</row>
    <row r="783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</row>
    <row r="784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</row>
    <row r="785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</row>
    <row r="78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</row>
    <row r="787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</row>
    <row r="788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</row>
    <row r="789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</row>
    <row r="790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</row>
    <row r="791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</row>
    <row r="792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</row>
    <row r="793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</row>
    <row r="794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</row>
    <row r="795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</row>
    <row r="79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</row>
    <row r="797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</row>
    <row r="798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</row>
    <row r="799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</row>
    <row r="800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</row>
    <row r="801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</row>
    <row r="802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</row>
    <row r="803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</row>
    <row r="804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</row>
    <row r="805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</row>
    <row r="80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</row>
    <row r="807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</row>
    <row r="808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</row>
    <row r="809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</row>
    <row r="810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</row>
    <row r="811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</row>
    <row r="812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</row>
    <row r="813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</row>
    <row r="814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</row>
    <row r="815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</row>
    <row r="81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</row>
    <row r="817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</row>
    <row r="818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</row>
    <row r="819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</row>
    <row r="820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</row>
    <row r="821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</row>
    <row r="822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</row>
    <row r="823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</row>
    <row r="824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</row>
    <row r="825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</row>
    <row r="8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</row>
    <row r="827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</row>
    <row r="828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</row>
    <row r="829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</row>
    <row r="830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</row>
    <row r="831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</row>
    <row r="832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</row>
    <row r="833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</row>
    <row r="834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</row>
    <row r="835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</row>
    <row r="83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</row>
    <row r="837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</row>
    <row r="838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</row>
    <row r="839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</row>
    <row r="840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</row>
    <row r="841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</row>
    <row r="842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</row>
    <row r="843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</row>
    <row r="844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</row>
    <row r="845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</row>
    <row r="84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</row>
    <row r="847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</row>
    <row r="848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</row>
    <row r="849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</row>
    <row r="850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</row>
    <row r="851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</row>
    <row r="852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</row>
    <row r="853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</row>
    <row r="854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</row>
    <row r="855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</row>
    <row r="85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</row>
    <row r="857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</row>
    <row r="858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</row>
    <row r="859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</row>
    <row r="860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</row>
    <row r="861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</row>
    <row r="862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</row>
    <row r="863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</row>
    <row r="864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</row>
    <row r="865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</row>
    <row r="86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</row>
    <row r="867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</row>
    <row r="868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</row>
    <row r="869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</row>
    <row r="870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</row>
    <row r="871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</row>
    <row r="872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</row>
    <row r="873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</row>
    <row r="874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</row>
    <row r="875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</row>
    <row r="87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</row>
    <row r="877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</row>
    <row r="878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</row>
    <row r="879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</row>
    <row r="880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</row>
    <row r="881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</row>
    <row r="882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</row>
    <row r="883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</row>
    <row r="884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</row>
    <row r="885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</row>
    <row r="88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</row>
    <row r="887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</row>
    <row r="888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</row>
    <row r="889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</row>
    <row r="890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</row>
    <row r="891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</row>
    <row r="892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</row>
    <row r="893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</row>
    <row r="894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</row>
    <row r="895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</row>
    <row r="89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</row>
    <row r="897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</row>
    <row r="898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</row>
    <row r="899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</row>
    <row r="900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</row>
    <row r="901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</row>
    <row r="902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</row>
    <row r="903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</row>
    <row r="904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</row>
    <row r="905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</row>
    <row r="90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</row>
    <row r="907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</row>
    <row r="908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</row>
    <row r="909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</row>
    <row r="910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</row>
    <row r="911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</row>
    <row r="912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</row>
    <row r="913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</row>
    <row r="914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</row>
    <row r="915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</row>
    <row r="91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</row>
    <row r="917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</row>
    <row r="918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</row>
    <row r="919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</row>
    <row r="920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</row>
    <row r="921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</row>
    <row r="922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</row>
    <row r="923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</row>
    <row r="924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</row>
    <row r="925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</row>
    <row r="9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</row>
    <row r="927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</row>
    <row r="928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</row>
    <row r="929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</row>
    <row r="930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</row>
    <row r="931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</row>
    <row r="932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</row>
    <row r="933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</row>
    <row r="934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</row>
    <row r="935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</row>
    <row r="93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</row>
    <row r="937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</row>
    <row r="938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</row>
    <row r="939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</row>
    <row r="940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</row>
    <row r="941" ht="14.25" customHeight="1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</row>
    <row r="942" ht="14.25" customHeight="1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  <c r="Y942" s="59"/>
      <c r="Z942" s="59"/>
    </row>
    <row r="943" ht="14.25" customHeight="1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</row>
    <row r="944" ht="14.25" customHeight="1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  <c r="Y944" s="59"/>
      <c r="Z944" s="59"/>
    </row>
    <row r="945" ht="14.25" customHeight="1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</row>
    <row r="946" ht="14.25" customHeight="1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</row>
    <row r="947" ht="14.25" customHeight="1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  <c r="Y947" s="59"/>
      <c r="Z947" s="59"/>
    </row>
    <row r="948" ht="14.25" customHeight="1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  <c r="Y948" s="59"/>
      <c r="Z948" s="59"/>
    </row>
    <row r="949" ht="14.25" customHeight="1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  <c r="Y949" s="59"/>
      <c r="Z949" s="59"/>
    </row>
    <row r="950" ht="14.25" customHeight="1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  <c r="Y950" s="59"/>
      <c r="Z950" s="59"/>
    </row>
    <row r="951" ht="14.25" customHeight="1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</row>
    <row r="952" ht="14.25" customHeight="1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59"/>
      <c r="V952" s="59"/>
      <c r="W952" s="59"/>
      <c r="X952" s="59"/>
      <c r="Y952" s="59"/>
      <c r="Z952" s="59"/>
    </row>
    <row r="953" ht="14.25" customHeight="1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59"/>
      <c r="V953" s="59"/>
      <c r="W953" s="59"/>
      <c r="X953" s="59"/>
      <c r="Y953" s="59"/>
      <c r="Z953" s="59"/>
    </row>
    <row r="954" ht="14.25" customHeight="1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59"/>
      <c r="V954" s="59"/>
      <c r="W954" s="59"/>
      <c r="X954" s="59"/>
      <c r="Y954" s="59"/>
      <c r="Z954" s="59"/>
    </row>
    <row r="955" ht="14.25" customHeight="1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59"/>
      <c r="V955" s="59"/>
      <c r="W955" s="59"/>
      <c r="X955" s="59"/>
      <c r="Y955" s="59"/>
      <c r="Z955" s="59"/>
    </row>
    <row r="956" ht="14.25" customHeight="1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59"/>
      <c r="V956" s="59"/>
      <c r="W956" s="59"/>
      <c r="X956" s="59"/>
      <c r="Y956" s="59"/>
      <c r="Z956" s="59"/>
    </row>
    <row r="957" ht="14.25" customHeight="1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59"/>
      <c r="V957" s="59"/>
      <c r="W957" s="59"/>
      <c r="X957" s="59"/>
      <c r="Y957" s="59"/>
      <c r="Z957" s="59"/>
    </row>
    <row r="958" ht="14.25" customHeight="1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59"/>
    </row>
    <row r="959" ht="14.25" customHeight="1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59"/>
      <c r="V959" s="59"/>
      <c r="W959" s="59"/>
      <c r="X959" s="59"/>
      <c r="Y959" s="59"/>
      <c r="Z959" s="59"/>
    </row>
    <row r="960" ht="14.25" customHeight="1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59"/>
      <c r="V960" s="59"/>
      <c r="W960" s="59"/>
      <c r="X960" s="59"/>
      <c r="Y960" s="59"/>
      <c r="Z960" s="59"/>
    </row>
    <row r="961" ht="14.25" customHeight="1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59"/>
      <c r="V961" s="59"/>
      <c r="W961" s="59"/>
      <c r="X961" s="59"/>
      <c r="Y961" s="59"/>
      <c r="Z961" s="59"/>
    </row>
    <row r="962" ht="14.25" customHeight="1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59"/>
      <c r="V962" s="59"/>
      <c r="W962" s="59"/>
      <c r="X962" s="59"/>
      <c r="Y962" s="59"/>
      <c r="Z962" s="59"/>
    </row>
    <row r="963" ht="14.25" customHeight="1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59"/>
      <c r="V963" s="59"/>
      <c r="W963" s="59"/>
      <c r="X963" s="59"/>
      <c r="Y963" s="59"/>
      <c r="Z963" s="59"/>
    </row>
    <row r="964" ht="14.25" customHeight="1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59"/>
      <c r="V964" s="59"/>
      <c r="W964" s="59"/>
      <c r="X964" s="59"/>
      <c r="Y964" s="59"/>
      <c r="Z964" s="59"/>
    </row>
    <row r="965" ht="14.25" customHeight="1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59"/>
      <c r="V965" s="59"/>
      <c r="W965" s="59"/>
      <c r="X965" s="59"/>
      <c r="Y965" s="59"/>
      <c r="Z965" s="59"/>
    </row>
    <row r="966" ht="14.25" customHeight="1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59"/>
      <c r="V966" s="59"/>
      <c r="W966" s="59"/>
      <c r="X966" s="59"/>
      <c r="Y966" s="59"/>
      <c r="Z966" s="59"/>
    </row>
    <row r="967" ht="14.25" customHeight="1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59"/>
      <c r="V967" s="59"/>
      <c r="W967" s="59"/>
      <c r="X967" s="59"/>
      <c r="Y967" s="59"/>
      <c r="Z967" s="59"/>
    </row>
    <row r="968" ht="14.25" customHeight="1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59"/>
      <c r="V968" s="59"/>
      <c r="W968" s="59"/>
      <c r="X968" s="59"/>
      <c r="Y968" s="59"/>
      <c r="Z968" s="59"/>
    </row>
    <row r="969" ht="14.25" customHeight="1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59"/>
      <c r="V969" s="59"/>
      <c r="W969" s="59"/>
      <c r="X969" s="59"/>
      <c r="Y969" s="59"/>
      <c r="Z969" s="59"/>
    </row>
    <row r="970" ht="14.25" customHeight="1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59"/>
      <c r="V970" s="59"/>
      <c r="W970" s="59"/>
      <c r="X970" s="59"/>
      <c r="Y970" s="59"/>
      <c r="Z970" s="59"/>
    </row>
    <row r="971" ht="14.25" customHeight="1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</row>
    <row r="972" ht="14.25" customHeight="1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59"/>
      <c r="V972" s="59"/>
      <c r="W972" s="59"/>
      <c r="X972" s="59"/>
      <c r="Y972" s="59"/>
      <c r="Z972" s="59"/>
    </row>
    <row r="973" ht="14.25" customHeight="1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59"/>
      <c r="V973" s="59"/>
      <c r="W973" s="59"/>
      <c r="X973" s="59"/>
      <c r="Y973" s="59"/>
      <c r="Z973" s="59"/>
    </row>
    <row r="974" ht="14.25" customHeight="1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59"/>
      <c r="V974" s="59"/>
      <c r="W974" s="59"/>
      <c r="X974" s="59"/>
      <c r="Y974" s="59"/>
      <c r="Z974" s="59"/>
    </row>
    <row r="975" ht="14.25" customHeight="1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59"/>
      <c r="V975" s="59"/>
      <c r="W975" s="59"/>
      <c r="X975" s="59"/>
      <c r="Y975" s="59"/>
      <c r="Z975" s="59"/>
    </row>
    <row r="976" ht="14.25" customHeight="1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59"/>
      <c r="V976" s="59"/>
      <c r="W976" s="59"/>
      <c r="X976" s="59"/>
      <c r="Y976" s="59"/>
      <c r="Z976" s="59"/>
    </row>
    <row r="977" ht="14.25" customHeight="1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59"/>
    </row>
    <row r="978" ht="14.25" customHeight="1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59"/>
      <c r="V978" s="59"/>
      <c r="W978" s="59"/>
      <c r="X978" s="59"/>
      <c r="Y978" s="59"/>
      <c r="Z978" s="59"/>
    </row>
    <row r="979" ht="14.25" customHeight="1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59"/>
      <c r="V979" s="59"/>
      <c r="W979" s="59"/>
      <c r="X979" s="59"/>
      <c r="Y979" s="59"/>
      <c r="Z979" s="59"/>
    </row>
    <row r="980" ht="14.25" customHeight="1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59"/>
      <c r="V980" s="59"/>
      <c r="W980" s="59"/>
      <c r="X980" s="59"/>
      <c r="Y980" s="59"/>
      <c r="Z980" s="59"/>
    </row>
    <row r="981" ht="14.25" customHeight="1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59"/>
      <c r="V981" s="59"/>
      <c r="W981" s="59"/>
      <c r="X981" s="59"/>
      <c r="Y981" s="59"/>
      <c r="Z981" s="59"/>
    </row>
    <row r="982" ht="14.25" customHeight="1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59"/>
      <c r="V982" s="59"/>
      <c r="W982" s="59"/>
      <c r="X982" s="59"/>
      <c r="Y982" s="59"/>
      <c r="Z982" s="59"/>
    </row>
    <row r="983" ht="14.25" customHeight="1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59"/>
      <c r="V983" s="59"/>
      <c r="W983" s="59"/>
      <c r="X983" s="59"/>
      <c r="Y983" s="59"/>
      <c r="Z983" s="59"/>
    </row>
    <row r="984" ht="14.25" customHeight="1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59"/>
      <c r="V984" s="59"/>
      <c r="W984" s="59"/>
      <c r="X984" s="59"/>
      <c r="Y984" s="59"/>
      <c r="Z984" s="59"/>
    </row>
    <row r="985" ht="14.25" customHeight="1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59"/>
      <c r="V985" s="59"/>
      <c r="W985" s="59"/>
      <c r="X985" s="59"/>
      <c r="Y985" s="59"/>
      <c r="Z985" s="59"/>
    </row>
    <row r="986" ht="14.25" customHeight="1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59"/>
      <c r="V986" s="59"/>
      <c r="W986" s="59"/>
      <c r="X986" s="59"/>
      <c r="Y986" s="59"/>
      <c r="Z986" s="59"/>
    </row>
    <row r="987" ht="14.25" customHeight="1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59"/>
    </row>
    <row r="988" ht="14.25" customHeight="1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9"/>
    </row>
    <row r="989" ht="14.25" customHeight="1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59"/>
      <c r="V989" s="59"/>
      <c r="W989" s="59"/>
      <c r="X989" s="59"/>
      <c r="Y989" s="59"/>
      <c r="Z989" s="59"/>
    </row>
    <row r="990" ht="14.25" customHeight="1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59"/>
      <c r="V990" s="59"/>
      <c r="W990" s="59"/>
      <c r="X990" s="59"/>
      <c r="Y990" s="59"/>
      <c r="Z990" s="59"/>
    </row>
    <row r="991" ht="14.25" customHeight="1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59"/>
      <c r="V991" s="59"/>
      <c r="W991" s="59"/>
      <c r="X991" s="59"/>
      <c r="Y991" s="59"/>
      <c r="Z991" s="59"/>
    </row>
    <row r="992" ht="14.25" customHeight="1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59"/>
      <c r="V992" s="59"/>
      <c r="W992" s="59"/>
      <c r="X992" s="59"/>
      <c r="Y992" s="59"/>
      <c r="Z992" s="59"/>
    </row>
    <row r="993" ht="14.25" customHeight="1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59"/>
      <c r="V993" s="59"/>
      <c r="W993" s="59"/>
      <c r="X993" s="59"/>
      <c r="Y993" s="59"/>
      <c r="Z993" s="59"/>
    </row>
    <row r="994" ht="14.25" customHeight="1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59"/>
      <c r="V994" s="59"/>
      <c r="W994" s="59"/>
      <c r="X994" s="59"/>
      <c r="Y994" s="59"/>
      <c r="Z994" s="59"/>
    </row>
    <row r="995" ht="14.25" customHeight="1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59"/>
      <c r="V995" s="59"/>
      <c r="W995" s="59"/>
      <c r="X995" s="59"/>
      <c r="Y995" s="59"/>
      <c r="Z995" s="59"/>
    </row>
    <row r="996" ht="14.25" customHeight="1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59"/>
      <c r="V996" s="59"/>
      <c r="W996" s="59"/>
      <c r="X996" s="59"/>
      <c r="Y996" s="59"/>
      <c r="Z996" s="59"/>
    </row>
    <row r="997" ht="14.25" customHeight="1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9"/>
    </row>
    <row r="998" ht="14.25" customHeight="1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59"/>
    </row>
    <row r="999" ht="14.25" customHeight="1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  <c r="Y999" s="59"/>
      <c r="Z999" s="59"/>
    </row>
    <row r="1000" ht="14.25" customHeight="1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59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rintOptions/>
  <pageMargins bottom="0.75" footer="0.0" header="0.0" left="0.7" right="0.7" top="0.75"/>
  <pageSetup scale="75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57"/>
    <col customWidth="1" min="2" max="2" width="46.0"/>
    <col customWidth="1" min="3" max="4" width="5.71"/>
    <col customWidth="1" min="5" max="5" width="5.57"/>
    <col customWidth="1" min="6" max="7" width="5.71"/>
    <col customWidth="1" min="8" max="8" width="5.57"/>
    <col customWidth="1" min="9" max="10" width="5.71"/>
    <col customWidth="1" min="11" max="11" width="5.57"/>
    <col customWidth="1" min="12" max="13" width="5.71"/>
    <col customWidth="1" min="14" max="14" width="5.57"/>
    <col customWidth="1" min="15" max="16" width="5.71"/>
    <col customWidth="1" min="17" max="17" width="5.57"/>
    <col customWidth="1" min="18" max="19" width="5.71"/>
    <col customWidth="1" min="20" max="20" width="5.57"/>
    <col customWidth="1" min="21" max="22" width="5.71"/>
    <col customWidth="1" min="23" max="23" width="5.57"/>
    <col customWidth="1" min="24" max="24" width="12.14"/>
    <col customWidth="1" min="25" max="25" width="5.71"/>
    <col customWidth="1" min="26" max="26" width="5.57"/>
  </cols>
  <sheetData>
    <row r="1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</row>
    <row r="2" ht="14.25" customHeight="1">
      <c r="A2" s="4"/>
      <c r="Z2" s="5"/>
    </row>
    <row r="3" ht="14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8"/>
    </row>
    <row r="4" ht="43.5" customHeight="1">
      <c r="A4" s="109" t="s">
        <v>121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14.25" customHeight="1">
      <c r="A5" s="12" t="s">
        <v>2</v>
      </c>
      <c r="B5" s="11"/>
      <c r="C5" s="12" t="s">
        <v>3</v>
      </c>
      <c r="D5" s="10"/>
      <c r="E5" s="11"/>
      <c r="F5" s="13" t="s">
        <v>4</v>
      </c>
      <c r="G5" s="10"/>
      <c r="H5" s="11"/>
      <c r="I5" s="13" t="s">
        <v>5</v>
      </c>
      <c r="J5" s="10"/>
      <c r="K5" s="11"/>
      <c r="L5" s="12" t="s">
        <v>6</v>
      </c>
      <c r="M5" s="10"/>
      <c r="N5" s="11"/>
      <c r="O5" s="12" t="s">
        <v>7</v>
      </c>
      <c r="P5" s="10"/>
      <c r="Q5" s="11"/>
      <c r="R5" s="12" t="s">
        <v>8</v>
      </c>
      <c r="S5" s="10"/>
      <c r="T5" s="11"/>
      <c r="U5" s="100" t="s">
        <v>9</v>
      </c>
      <c r="V5" s="10"/>
      <c r="W5" s="11"/>
      <c r="X5" s="12" t="s">
        <v>10</v>
      </c>
      <c r="Y5" s="10"/>
      <c r="Z5" s="11"/>
    </row>
    <row r="6" ht="14.25" customHeight="1">
      <c r="A6" s="15" t="s">
        <v>11</v>
      </c>
      <c r="B6" s="15" t="s">
        <v>12</v>
      </c>
      <c r="C6" s="16" t="s">
        <v>13</v>
      </c>
      <c r="D6" s="16" t="s">
        <v>14</v>
      </c>
      <c r="E6" s="17" t="s">
        <v>15</v>
      </c>
      <c r="F6" s="16" t="s">
        <v>13</v>
      </c>
      <c r="G6" s="16" t="s">
        <v>14</v>
      </c>
      <c r="H6" s="17" t="s">
        <v>15</v>
      </c>
      <c r="I6" s="16" t="s">
        <v>13</v>
      </c>
      <c r="J6" s="16" t="s">
        <v>14</v>
      </c>
      <c r="K6" s="17" t="s">
        <v>15</v>
      </c>
      <c r="L6" s="16" t="s">
        <v>13</v>
      </c>
      <c r="M6" s="16" t="s">
        <v>14</v>
      </c>
      <c r="N6" s="17" t="s">
        <v>15</v>
      </c>
      <c r="O6" s="16" t="s">
        <v>13</v>
      </c>
      <c r="P6" s="16" t="s">
        <v>14</v>
      </c>
      <c r="Q6" s="17" t="s">
        <v>15</v>
      </c>
      <c r="R6" s="16" t="s">
        <v>13</v>
      </c>
      <c r="S6" s="16" t="s">
        <v>14</v>
      </c>
      <c r="T6" s="17" t="s">
        <v>15</v>
      </c>
      <c r="U6" s="16" t="s">
        <v>13</v>
      </c>
      <c r="V6" s="16" t="s">
        <v>14</v>
      </c>
      <c r="W6" s="16" t="s">
        <v>15</v>
      </c>
      <c r="X6" s="16" t="s">
        <v>13</v>
      </c>
      <c r="Y6" s="16" t="s">
        <v>14</v>
      </c>
      <c r="Z6" s="16" t="s">
        <v>15</v>
      </c>
    </row>
    <row r="7" ht="14.25" customHeight="1">
      <c r="A7" s="19"/>
      <c r="B7" s="19" t="s">
        <v>16</v>
      </c>
      <c r="C7" s="20">
        <v>4.0</v>
      </c>
      <c r="D7" s="20">
        <v>5.0</v>
      </c>
      <c r="E7" s="21">
        <v>2.0</v>
      </c>
      <c r="F7" s="20">
        <v>8.0</v>
      </c>
      <c r="G7" s="20">
        <v>6.0</v>
      </c>
      <c r="H7" s="21">
        <v>0.0</v>
      </c>
      <c r="I7" s="20">
        <v>4.0</v>
      </c>
      <c r="J7" s="20">
        <v>5.0</v>
      </c>
      <c r="K7" s="21">
        <v>2.0</v>
      </c>
      <c r="L7" s="20">
        <v>4.0</v>
      </c>
      <c r="M7" s="20">
        <v>4.0</v>
      </c>
      <c r="N7" s="21">
        <v>2.0</v>
      </c>
      <c r="O7" s="20">
        <v>4.0</v>
      </c>
      <c r="P7" s="20">
        <v>2.0</v>
      </c>
      <c r="Q7" s="21">
        <v>2.0</v>
      </c>
      <c r="R7" s="20">
        <v>5.0</v>
      </c>
      <c r="S7" s="20">
        <v>0.0</v>
      </c>
      <c r="T7" s="21">
        <v>5.0</v>
      </c>
      <c r="U7" s="101"/>
      <c r="V7" s="101"/>
      <c r="W7" s="101"/>
      <c r="X7" s="23"/>
      <c r="Y7" s="23"/>
      <c r="Z7" s="23"/>
    </row>
    <row r="8" ht="14.25" customHeight="1">
      <c r="A8" s="24">
        <v>1.0</v>
      </c>
      <c r="B8" s="25" t="s">
        <v>17</v>
      </c>
      <c r="C8" s="26">
        <v>4.0</v>
      </c>
      <c r="D8" s="26">
        <v>4.0</v>
      </c>
      <c r="E8" s="26">
        <v>1.0</v>
      </c>
      <c r="F8" s="27">
        <v>6.0</v>
      </c>
      <c r="G8" s="28">
        <v>5.0</v>
      </c>
      <c r="H8" s="28">
        <v>0.0</v>
      </c>
      <c r="I8" s="27">
        <v>4.0</v>
      </c>
      <c r="J8" s="27">
        <v>4.0</v>
      </c>
      <c r="K8" s="27">
        <v>1.0</v>
      </c>
      <c r="L8" s="27">
        <v>4.0</v>
      </c>
      <c r="M8" s="27">
        <v>4.0</v>
      </c>
      <c r="N8" s="27">
        <v>2.0</v>
      </c>
      <c r="O8" s="27">
        <v>4.0</v>
      </c>
      <c r="P8" s="27">
        <v>1.0</v>
      </c>
      <c r="Q8" s="26">
        <v>1.0</v>
      </c>
      <c r="R8" s="27">
        <v>4.0</v>
      </c>
      <c r="S8" s="27"/>
      <c r="T8" s="27">
        <v>4.0</v>
      </c>
      <c r="U8" s="101"/>
      <c r="V8" s="101"/>
      <c r="W8" s="101"/>
      <c r="X8" s="23"/>
      <c r="Y8" s="23"/>
      <c r="Z8" s="23"/>
    </row>
    <row r="9" ht="14.25" customHeight="1">
      <c r="A9" s="24">
        <v>2.0</v>
      </c>
      <c r="B9" s="25" t="s">
        <v>18</v>
      </c>
      <c r="C9" s="26">
        <v>4.0</v>
      </c>
      <c r="D9" s="26">
        <v>4.0</v>
      </c>
      <c r="E9" s="26">
        <v>1.0</v>
      </c>
      <c r="F9" s="28">
        <v>5.0</v>
      </c>
      <c r="G9" s="27">
        <v>4.0</v>
      </c>
      <c r="H9" s="28">
        <v>0.0</v>
      </c>
      <c r="I9" s="27">
        <v>4.0</v>
      </c>
      <c r="J9" s="27">
        <v>4.0</v>
      </c>
      <c r="K9" s="27">
        <v>2.0</v>
      </c>
      <c r="L9" s="27">
        <v>3.0</v>
      </c>
      <c r="M9" s="27">
        <v>2.0</v>
      </c>
      <c r="N9" s="27">
        <v>2.0</v>
      </c>
      <c r="O9" s="27">
        <v>3.0</v>
      </c>
      <c r="P9" s="27">
        <v>2.0</v>
      </c>
      <c r="Q9" s="26">
        <v>1.0</v>
      </c>
      <c r="R9" s="27">
        <v>5.0</v>
      </c>
      <c r="S9" s="27"/>
      <c r="T9" s="27">
        <v>4.0</v>
      </c>
      <c r="U9" s="101"/>
      <c r="V9" s="101"/>
      <c r="W9" s="101"/>
      <c r="X9" s="23"/>
      <c r="Y9" s="23"/>
      <c r="Z9" s="23"/>
    </row>
    <row r="10" ht="14.25" customHeight="1">
      <c r="A10" s="24">
        <v>3.0</v>
      </c>
      <c r="B10" s="25" t="s">
        <v>19</v>
      </c>
      <c r="C10" s="26">
        <v>4.0</v>
      </c>
      <c r="D10" s="26">
        <v>3.0</v>
      </c>
      <c r="E10" s="26">
        <v>1.0</v>
      </c>
      <c r="F10" s="27">
        <v>6.0</v>
      </c>
      <c r="G10" s="27">
        <v>5.0</v>
      </c>
      <c r="H10" s="27">
        <v>0.0</v>
      </c>
      <c r="I10" s="27">
        <v>3.0</v>
      </c>
      <c r="J10" s="27">
        <v>5.0</v>
      </c>
      <c r="K10" s="27">
        <v>2.0</v>
      </c>
      <c r="L10" s="27">
        <v>3.0</v>
      </c>
      <c r="M10" s="27">
        <v>4.0</v>
      </c>
      <c r="N10" s="27">
        <v>1.0</v>
      </c>
      <c r="O10" s="27">
        <v>3.0</v>
      </c>
      <c r="P10" s="27">
        <v>2.0</v>
      </c>
      <c r="Q10" s="26">
        <v>1.0</v>
      </c>
      <c r="R10" s="27">
        <v>3.0</v>
      </c>
      <c r="S10" s="27"/>
      <c r="T10" s="27">
        <v>4.0</v>
      </c>
      <c r="U10" s="101"/>
      <c r="V10" s="101"/>
      <c r="W10" s="101"/>
      <c r="X10" s="23"/>
      <c r="Y10" s="23"/>
      <c r="Z10" s="23"/>
    </row>
    <row r="11" ht="14.25" customHeight="1">
      <c r="A11" s="24">
        <v>4.0</v>
      </c>
      <c r="B11" s="25" t="s">
        <v>20</v>
      </c>
      <c r="C11" s="26">
        <v>4.0</v>
      </c>
      <c r="D11" s="26">
        <v>5.0</v>
      </c>
      <c r="E11" s="26">
        <v>1.0</v>
      </c>
      <c r="F11" s="28">
        <v>6.0</v>
      </c>
      <c r="G11" s="28">
        <v>5.0</v>
      </c>
      <c r="H11" s="28">
        <v>0.0</v>
      </c>
      <c r="I11" s="27">
        <v>4.0</v>
      </c>
      <c r="J11" s="27">
        <v>5.0</v>
      </c>
      <c r="K11" s="27">
        <v>1.0</v>
      </c>
      <c r="L11" s="27">
        <v>4.0</v>
      </c>
      <c r="M11" s="27">
        <v>4.0</v>
      </c>
      <c r="N11" s="27">
        <v>2.0</v>
      </c>
      <c r="O11" s="27">
        <v>4.0</v>
      </c>
      <c r="P11" s="27">
        <v>1.0</v>
      </c>
      <c r="Q11" s="26">
        <v>1.0</v>
      </c>
      <c r="R11" s="27">
        <v>5.0</v>
      </c>
      <c r="S11" s="27"/>
      <c r="T11" s="27">
        <v>5.0</v>
      </c>
      <c r="U11" s="101"/>
      <c r="V11" s="101"/>
      <c r="W11" s="101"/>
      <c r="X11" s="23"/>
      <c r="Y11" s="23"/>
      <c r="Z11" s="23"/>
    </row>
    <row r="12" ht="14.25" customHeight="1">
      <c r="A12" s="24">
        <v>5.0</v>
      </c>
      <c r="B12" s="25" t="s">
        <v>21</v>
      </c>
      <c r="C12" s="26">
        <v>4.0</v>
      </c>
      <c r="D12" s="26">
        <v>4.0</v>
      </c>
      <c r="E12" s="26">
        <v>1.0</v>
      </c>
      <c r="F12" s="28">
        <v>6.0</v>
      </c>
      <c r="G12" s="27">
        <v>5.0</v>
      </c>
      <c r="H12" s="28">
        <v>0.0</v>
      </c>
      <c r="I12" s="27">
        <v>4.0</v>
      </c>
      <c r="J12" s="27">
        <v>5.0</v>
      </c>
      <c r="K12" s="27">
        <v>2.0</v>
      </c>
      <c r="L12" s="27">
        <v>3.0</v>
      </c>
      <c r="M12" s="27">
        <v>4.0</v>
      </c>
      <c r="N12" s="27">
        <v>2.0</v>
      </c>
      <c r="O12" s="27">
        <v>3.0</v>
      </c>
      <c r="P12" s="27">
        <v>2.0</v>
      </c>
      <c r="Q12" s="26">
        <v>1.0</v>
      </c>
      <c r="R12" s="27">
        <v>5.0</v>
      </c>
      <c r="S12" s="27"/>
      <c r="T12" s="27">
        <v>5.0</v>
      </c>
      <c r="U12" s="101"/>
      <c r="V12" s="101"/>
      <c r="W12" s="101"/>
      <c r="X12" s="23"/>
      <c r="Y12" s="23"/>
      <c r="Z12" s="23"/>
    </row>
    <row r="13" ht="14.25" customHeight="1">
      <c r="A13" s="24">
        <v>6.0</v>
      </c>
      <c r="B13" s="25" t="s">
        <v>22</v>
      </c>
      <c r="C13" s="26">
        <v>4.0</v>
      </c>
      <c r="D13" s="26">
        <v>5.0</v>
      </c>
      <c r="E13" s="26">
        <v>1.0</v>
      </c>
      <c r="F13" s="27">
        <v>7.0</v>
      </c>
      <c r="G13" s="27">
        <v>5.0</v>
      </c>
      <c r="H13" s="27">
        <v>0.0</v>
      </c>
      <c r="I13" s="27">
        <v>4.0</v>
      </c>
      <c r="J13" s="27">
        <v>5.0</v>
      </c>
      <c r="K13" s="27">
        <v>1.0</v>
      </c>
      <c r="L13" s="27">
        <v>4.0</v>
      </c>
      <c r="M13" s="27">
        <v>4.0</v>
      </c>
      <c r="N13" s="27">
        <v>2.0</v>
      </c>
      <c r="O13" s="27">
        <v>4.0</v>
      </c>
      <c r="P13" s="27">
        <v>1.0</v>
      </c>
      <c r="Q13" s="26">
        <v>1.0</v>
      </c>
      <c r="R13" s="27">
        <v>5.0</v>
      </c>
      <c r="S13" s="27"/>
      <c r="T13" s="27">
        <v>5.0</v>
      </c>
      <c r="U13" s="101"/>
      <c r="V13" s="101"/>
      <c r="W13" s="101"/>
      <c r="X13" s="23"/>
      <c r="Y13" s="23"/>
      <c r="Z13" s="23"/>
    </row>
    <row r="14" ht="14.25" customHeight="1">
      <c r="A14" s="24">
        <v>7.0</v>
      </c>
      <c r="B14" s="25" t="s">
        <v>23</v>
      </c>
      <c r="C14" s="26">
        <v>3.0</v>
      </c>
      <c r="D14" s="26">
        <v>4.0</v>
      </c>
      <c r="E14" s="26">
        <v>1.0</v>
      </c>
      <c r="F14" s="28">
        <v>6.0</v>
      </c>
      <c r="G14" s="27">
        <v>5.0</v>
      </c>
      <c r="H14" s="28">
        <v>0.0</v>
      </c>
      <c r="I14" s="27">
        <v>4.0</v>
      </c>
      <c r="J14" s="27">
        <v>4.0</v>
      </c>
      <c r="K14" s="27">
        <v>2.0</v>
      </c>
      <c r="L14" s="27">
        <v>3.0</v>
      </c>
      <c r="M14" s="27">
        <v>4.0</v>
      </c>
      <c r="N14" s="27">
        <v>2.0</v>
      </c>
      <c r="O14" s="27">
        <v>3.0</v>
      </c>
      <c r="P14" s="27">
        <v>2.0</v>
      </c>
      <c r="Q14" s="26">
        <v>1.0</v>
      </c>
      <c r="R14" s="27">
        <v>4.0</v>
      </c>
      <c r="S14" s="27"/>
      <c r="T14" s="27">
        <v>5.0</v>
      </c>
      <c r="U14" s="101"/>
      <c r="V14" s="101"/>
      <c r="W14" s="101"/>
      <c r="X14" s="23"/>
      <c r="Y14" s="23"/>
      <c r="Z14" s="23"/>
    </row>
    <row r="15" ht="14.25" customHeight="1">
      <c r="A15" s="24">
        <v>8.0</v>
      </c>
      <c r="B15" s="25" t="s">
        <v>24</v>
      </c>
      <c r="C15" s="26">
        <v>4.0</v>
      </c>
      <c r="D15" s="26">
        <v>2.0</v>
      </c>
      <c r="E15" s="26">
        <v>1.0</v>
      </c>
      <c r="F15" s="27">
        <v>5.0</v>
      </c>
      <c r="G15" s="27">
        <v>5.0</v>
      </c>
      <c r="H15" s="27">
        <v>0.0</v>
      </c>
      <c r="I15" s="27">
        <v>3.0</v>
      </c>
      <c r="J15" s="27">
        <v>3.0</v>
      </c>
      <c r="K15" s="27">
        <v>2.0</v>
      </c>
      <c r="L15" s="27">
        <v>3.0</v>
      </c>
      <c r="M15" s="27">
        <v>4.0</v>
      </c>
      <c r="N15" s="27">
        <v>2.0</v>
      </c>
      <c r="O15" s="27">
        <v>3.0</v>
      </c>
      <c r="P15" s="27">
        <v>2.0</v>
      </c>
      <c r="Q15" s="26">
        <v>1.0</v>
      </c>
      <c r="R15" s="27">
        <v>4.0</v>
      </c>
      <c r="S15" s="27"/>
      <c r="T15" s="27">
        <v>4.0</v>
      </c>
      <c r="U15" s="101"/>
      <c r="V15" s="101"/>
      <c r="W15" s="101"/>
      <c r="X15" s="23"/>
      <c r="Y15" s="23"/>
      <c r="Z15" s="23"/>
    </row>
    <row r="16" ht="14.25" customHeight="1">
      <c r="A16" s="24">
        <v>9.0</v>
      </c>
      <c r="B16" s="25" t="s">
        <v>25</v>
      </c>
      <c r="C16" s="26">
        <v>4.0</v>
      </c>
      <c r="D16" s="26">
        <v>4.0</v>
      </c>
      <c r="E16" s="26">
        <v>1.0</v>
      </c>
      <c r="F16" s="27">
        <v>6.0</v>
      </c>
      <c r="G16" s="27">
        <v>5.0</v>
      </c>
      <c r="H16" s="27">
        <v>0.0</v>
      </c>
      <c r="I16" s="27">
        <v>4.0</v>
      </c>
      <c r="J16" s="27">
        <v>5.0</v>
      </c>
      <c r="K16" s="27">
        <v>2.0</v>
      </c>
      <c r="L16" s="27">
        <v>3.0</v>
      </c>
      <c r="M16" s="27">
        <v>4.0</v>
      </c>
      <c r="N16" s="27">
        <v>2.0</v>
      </c>
      <c r="O16" s="27">
        <v>3.0</v>
      </c>
      <c r="P16" s="27">
        <v>2.0</v>
      </c>
      <c r="Q16" s="26">
        <v>1.0</v>
      </c>
      <c r="R16" s="27">
        <v>5.0</v>
      </c>
      <c r="S16" s="27"/>
      <c r="T16" s="27">
        <v>5.0</v>
      </c>
      <c r="U16" s="101"/>
      <c r="V16" s="101"/>
      <c r="W16" s="101"/>
      <c r="X16" s="23"/>
      <c r="Y16" s="23"/>
      <c r="Z16" s="23"/>
    </row>
    <row r="17" ht="14.25" customHeight="1">
      <c r="A17" s="24">
        <v>10.0</v>
      </c>
      <c r="B17" s="25" t="s">
        <v>26</v>
      </c>
      <c r="C17" s="26">
        <v>4.0</v>
      </c>
      <c r="D17" s="26">
        <v>3.0</v>
      </c>
      <c r="E17" s="26">
        <v>1.0</v>
      </c>
      <c r="F17" s="27">
        <v>5.0</v>
      </c>
      <c r="G17" s="27">
        <v>5.0</v>
      </c>
      <c r="H17" s="27">
        <v>0.0</v>
      </c>
      <c r="I17" s="27">
        <v>4.0</v>
      </c>
      <c r="J17" s="27">
        <v>4.0</v>
      </c>
      <c r="K17" s="27">
        <v>2.0</v>
      </c>
      <c r="L17" s="27">
        <v>3.0</v>
      </c>
      <c r="M17" s="27">
        <v>4.0</v>
      </c>
      <c r="N17" s="27">
        <v>2.0</v>
      </c>
      <c r="O17" s="27">
        <v>3.0</v>
      </c>
      <c r="P17" s="27">
        <v>2.0</v>
      </c>
      <c r="Q17" s="26">
        <v>1.0</v>
      </c>
      <c r="R17" s="27">
        <v>4.0</v>
      </c>
      <c r="S17" s="27"/>
      <c r="T17" s="27">
        <v>3.0</v>
      </c>
      <c r="U17" s="101"/>
      <c r="V17" s="101"/>
      <c r="W17" s="101"/>
      <c r="X17" s="23"/>
      <c r="Y17" s="23"/>
      <c r="Z17" s="23"/>
    </row>
    <row r="18" ht="14.25" customHeight="1">
      <c r="A18" s="24">
        <v>11.0</v>
      </c>
      <c r="B18" s="25" t="s">
        <v>27</v>
      </c>
      <c r="C18" s="26">
        <v>4.0</v>
      </c>
      <c r="D18" s="26">
        <v>4.0</v>
      </c>
      <c r="E18" s="26">
        <v>1.0</v>
      </c>
      <c r="F18" s="27">
        <v>6.0</v>
      </c>
      <c r="G18" s="27">
        <v>5.0</v>
      </c>
      <c r="H18" s="27">
        <v>0.0</v>
      </c>
      <c r="I18" s="27">
        <v>4.0</v>
      </c>
      <c r="J18" s="27">
        <v>5.0</v>
      </c>
      <c r="K18" s="27">
        <v>2.0</v>
      </c>
      <c r="L18" s="27">
        <v>3.0</v>
      </c>
      <c r="M18" s="27">
        <v>4.0</v>
      </c>
      <c r="N18" s="27">
        <v>2.0</v>
      </c>
      <c r="O18" s="27">
        <v>3.0</v>
      </c>
      <c r="P18" s="27">
        <v>2.0</v>
      </c>
      <c r="Q18" s="26">
        <v>1.0</v>
      </c>
      <c r="R18" s="27">
        <v>5.0</v>
      </c>
      <c r="S18" s="27"/>
      <c r="T18" s="27">
        <v>5.0</v>
      </c>
      <c r="U18" s="101"/>
      <c r="V18" s="101"/>
      <c r="W18" s="101"/>
      <c r="X18" s="23"/>
      <c r="Y18" s="23"/>
      <c r="Z18" s="23"/>
    </row>
    <row r="19" ht="14.25" customHeight="1">
      <c r="A19" s="24">
        <v>12.0</v>
      </c>
      <c r="B19" s="25" t="s">
        <v>28</v>
      </c>
      <c r="C19" s="26">
        <v>4.0</v>
      </c>
      <c r="D19" s="26">
        <v>4.0</v>
      </c>
      <c r="E19" s="26">
        <v>1.0</v>
      </c>
      <c r="F19" s="27">
        <v>6.0</v>
      </c>
      <c r="G19" s="27">
        <v>5.0</v>
      </c>
      <c r="H19" s="27">
        <v>0.0</v>
      </c>
      <c r="I19" s="27">
        <v>4.0</v>
      </c>
      <c r="J19" s="27">
        <v>5.0</v>
      </c>
      <c r="K19" s="27">
        <v>2.0</v>
      </c>
      <c r="L19" s="27">
        <v>3.0</v>
      </c>
      <c r="M19" s="27">
        <v>4.0</v>
      </c>
      <c r="N19" s="27">
        <v>2.0</v>
      </c>
      <c r="O19" s="27">
        <v>3.0</v>
      </c>
      <c r="P19" s="27">
        <v>2.0</v>
      </c>
      <c r="Q19" s="26">
        <v>1.0</v>
      </c>
      <c r="R19" s="27">
        <v>4.0</v>
      </c>
      <c r="S19" s="27"/>
      <c r="T19" s="27">
        <v>5.0</v>
      </c>
      <c r="U19" s="101"/>
      <c r="V19" s="101"/>
      <c r="W19" s="101"/>
      <c r="X19" s="23"/>
      <c r="Y19" s="23"/>
      <c r="Z19" s="23"/>
    </row>
    <row r="20" ht="14.25" customHeight="1">
      <c r="A20" s="24">
        <v>13.0</v>
      </c>
      <c r="B20" s="25" t="s">
        <v>29</v>
      </c>
      <c r="C20" s="26">
        <v>4.0</v>
      </c>
      <c r="D20" s="26">
        <v>3.0</v>
      </c>
      <c r="E20" s="26">
        <v>1.0</v>
      </c>
      <c r="F20" s="27">
        <v>5.0</v>
      </c>
      <c r="G20" s="27">
        <v>5.0</v>
      </c>
      <c r="H20" s="27">
        <v>0.0</v>
      </c>
      <c r="I20" s="27">
        <v>4.0</v>
      </c>
      <c r="J20" s="27">
        <v>4.0</v>
      </c>
      <c r="K20" s="27">
        <v>2.0</v>
      </c>
      <c r="L20" s="27">
        <v>3.0</v>
      </c>
      <c r="M20" s="27">
        <v>4.0</v>
      </c>
      <c r="N20" s="27">
        <v>2.0</v>
      </c>
      <c r="O20" s="27">
        <v>3.0</v>
      </c>
      <c r="P20" s="27">
        <v>2.0</v>
      </c>
      <c r="Q20" s="26">
        <v>1.0</v>
      </c>
      <c r="R20" s="27">
        <v>4.0</v>
      </c>
      <c r="S20" s="27"/>
      <c r="T20" s="27">
        <v>4.0</v>
      </c>
      <c r="U20" s="101"/>
      <c r="V20" s="101"/>
      <c r="W20" s="101"/>
      <c r="X20" s="23"/>
      <c r="Y20" s="23"/>
      <c r="Z20" s="23"/>
    </row>
    <row r="21" ht="14.25" customHeight="1">
      <c r="A21" s="24">
        <v>14.0</v>
      </c>
      <c r="B21" s="25" t="s">
        <v>30</v>
      </c>
      <c r="C21" s="26">
        <v>4.0</v>
      </c>
      <c r="D21" s="26">
        <v>4.0</v>
      </c>
      <c r="E21" s="26">
        <v>1.0</v>
      </c>
      <c r="F21" s="28">
        <v>6.0</v>
      </c>
      <c r="G21" s="28">
        <v>5.0</v>
      </c>
      <c r="H21" s="28">
        <v>0.0</v>
      </c>
      <c r="I21" s="27">
        <v>4.0</v>
      </c>
      <c r="J21" s="27">
        <v>5.0</v>
      </c>
      <c r="K21" s="27">
        <v>2.0</v>
      </c>
      <c r="L21" s="27">
        <v>3.0</v>
      </c>
      <c r="M21" s="27">
        <v>4.0</v>
      </c>
      <c r="N21" s="27">
        <v>2.0</v>
      </c>
      <c r="O21" s="27">
        <v>3.0</v>
      </c>
      <c r="P21" s="27">
        <v>2.0</v>
      </c>
      <c r="Q21" s="26">
        <v>1.0</v>
      </c>
      <c r="R21" s="27">
        <v>5.0</v>
      </c>
      <c r="S21" s="27"/>
      <c r="T21" s="27">
        <v>5.0</v>
      </c>
      <c r="U21" s="101"/>
      <c r="V21" s="101"/>
      <c r="W21" s="101"/>
      <c r="X21" s="23"/>
      <c r="Y21" s="23"/>
      <c r="Z21" s="23"/>
    </row>
    <row r="22" ht="14.25" customHeight="1">
      <c r="A22" s="24">
        <v>15.0</v>
      </c>
      <c r="B22" s="25" t="s">
        <v>31</v>
      </c>
      <c r="C22" s="26">
        <v>4.0</v>
      </c>
      <c r="D22" s="26">
        <v>5.0</v>
      </c>
      <c r="E22" s="26">
        <v>1.0</v>
      </c>
      <c r="F22" s="28">
        <v>7.0</v>
      </c>
      <c r="G22" s="28">
        <v>5.0</v>
      </c>
      <c r="H22" s="28">
        <v>0.0</v>
      </c>
      <c r="I22" s="27">
        <v>4.0</v>
      </c>
      <c r="J22" s="27">
        <v>5.0</v>
      </c>
      <c r="K22" s="27">
        <v>1.0</v>
      </c>
      <c r="L22" s="27">
        <v>4.0</v>
      </c>
      <c r="M22" s="27">
        <v>4.0</v>
      </c>
      <c r="N22" s="27">
        <v>2.0</v>
      </c>
      <c r="O22" s="27">
        <v>4.0</v>
      </c>
      <c r="P22" s="27">
        <v>1.0</v>
      </c>
      <c r="Q22" s="26">
        <v>1.0</v>
      </c>
      <c r="R22" s="27">
        <v>5.0</v>
      </c>
      <c r="S22" s="27"/>
      <c r="T22" s="27">
        <v>5.0</v>
      </c>
      <c r="U22" s="101"/>
      <c r="V22" s="101"/>
      <c r="W22" s="101"/>
      <c r="X22" s="23"/>
      <c r="Y22" s="23"/>
      <c r="Z22" s="23"/>
    </row>
    <row r="23" ht="14.25" customHeight="1">
      <c r="A23" s="24">
        <v>16.0</v>
      </c>
      <c r="B23" s="25" t="s">
        <v>32</v>
      </c>
      <c r="C23" s="65">
        <v>4.0</v>
      </c>
      <c r="D23" s="65">
        <v>4.0</v>
      </c>
      <c r="E23" s="65">
        <v>1.0</v>
      </c>
      <c r="F23" s="61">
        <v>6.0</v>
      </c>
      <c r="G23" s="61">
        <v>5.0</v>
      </c>
      <c r="H23" s="61">
        <v>0.0</v>
      </c>
      <c r="I23" s="61">
        <v>4.0</v>
      </c>
      <c r="J23" s="61">
        <v>5.0</v>
      </c>
      <c r="K23" s="61">
        <v>2.0</v>
      </c>
      <c r="L23" s="61">
        <v>3.0</v>
      </c>
      <c r="M23" s="61">
        <v>4.0</v>
      </c>
      <c r="N23" s="61">
        <v>2.0</v>
      </c>
      <c r="O23" s="61">
        <v>3.0</v>
      </c>
      <c r="P23" s="61">
        <v>2.0</v>
      </c>
      <c r="Q23" s="65">
        <v>1.0</v>
      </c>
      <c r="R23" s="61">
        <v>5.0</v>
      </c>
      <c r="S23" s="27"/>
      <c r="T23" s="61">
        <v>5.0</v>
      </c>
      <c r="U23" s="101"/>
      <c r="V23" s="101"/>
      <c r="W23" s="101"/>
      <c r="X23" s="23"/>
      <c r="Y23" s="23"/>
      <c r="Z23" s="23"/>
    </row>
    <row r="24" ht="14.25" customHeight="1">
      <c r="A24" s="24">
        <v>17.0</v>
      </c>
      <c r="B24" s="25" t="s">
        <v>33</v>
      </c>
      <c r="C24" s="37">
        <v>4.0</v>
      </c>
      <c r="D24" s="37">
        <v>4.0</v>
      </c>
      <c r="E24" s="37">
        <v>1.0</v>
      </c>
      <c r="F24" s="27">
        <v>6.0</v>
      </c>
      <c r="G24" s="27">
        <v>5.0</v>
      </c>
      <c r="H24" s="27">
        <v>0.0</v>
      </c>
      <c r="I24" s="27">
        <v>4.0</v>
      </c>
      <c r="J24" s="27">
        <v>5.0</v>
      </c>
      <c r="K24" s="27">
        <v>2.0</v>
      </c>
      <c r="L24" s="27">
        <v>3.0</v>
      </c>
      <c r="M24" s="27">
        <v>4.0</v>
      </c>
      <c r="N24" s="27">
        <v>2.0</v>
      </c>
      <c r="O24" s="27">
        <v>3.0</v>
      </c>
      <c r="P24" s="27">
        <v>2.0</v>
      </c>
      <c r="Q24" s="37">
        <v>1.0</v>
      </c>
      <c r="R24" s="27">
        <v>5.0</v>
      </c>
      <c r="S24" s="27"/>
      <c r="T24" s="27">
        <v>5.0</v>
      </c>
      <c r="U24" s="101"/>
      <c r="V24" s="101"/>
      <c r="W24" s="101"/>
      <c r="X24" s="23"/>
      <c r="Y24" s="23"/>
      <c r="Z24" s="23"/>
    </row>
    <row r="25" ht="14.25" customHeight="1">
      <c r="A25" s="24">
        <v>18.0</v>
      </c>
      <c r="B25" s="25" t="s">
        <v>34</v>
      </c>
      <c r="C25" s="37">
        <v>4.0</v>
      </c>
      <c r="D25" s="37">
        <v>4.0</v>
      </c>
      <c r="E25" s="37">
        <v>1.0</v>
      </c>
      <c r="F25" s="27">
        <v>6.0</v>
      </c>
      <c r="G25" s="27">
        <v>5.0</v>
      </c>
      <c r="H25" s="27">
        <v>0.0</v>
      </c>
      <c r="I25" s="27">
        <v>4.0</v>
      </c>
      <c r="J25" s="27">
        <v>5.0</v>
      </c>
      <c r="K25" s="27">
        <v>2.0</v>
      </c>
      <c r="L25" s="27">
        <v>3.0</v>
      </c>
      <c r="M25" s="27">
        <v>4.0</v>
      </c>
      <c r="N25" s="27">
        <v>2.0</v>
      </c>
      <c r="O25" s="27">
        <v>3.0</v>
      </c>
      <c r="P25" s="27">
        <v>2.0</v>
      </c>
      <c r="Q25" s="37">
        <v>1.0</v>
      </c>
      <c r="R25" s="27">
        <v>5.0</v>
      </c>
      <c r="S25" s="27"/>
      <c r="T25" s="27">
        <v>5.0</v>
      </c>
      <c r="U25" s="101"/>
      <c r="V25" s="101"/>
      <c r="W25" s="101"/>
      <c r="X25" s="23"/>
      <c r="Y25" s="23"/>
      <c r="Z25" s="23"/>
    </row>
    <row r="26" ht="14.25" customHeight="1">
      <c r="A26" s="24">
        <v>19.0</v>
      </c>
      <c r="B26" s="25" t="s">
        <v>35</v>
      </c>
      <c r="C26" s="37">
        <v>4.0</v>
      </c>
      <c r="D26" s="38">
        <v>3.0</v>
      </c>
      <c r="E26" s="38">
        <v>1.0</v>
      </c>
      <c r="F26" s="27">
        <v>5.0</v>
      </c>
      <c r="G26" s="28">
        <v>5.0</v>
      </c>
      <c r="H26" s="28">
        <v>0.0</v>
      </c>
      <c r="I26" s="27">
        <v>3.0</v>
      </c>
      <c r="J26" s="27">
        <v>4.0</v>
      </c>
      <c r="K26" s="27">
        <v>2.0</v>
      </c>
      <c r="L26" s="27">
        <v>3.0</v>
      </c>
      <c r="M26" s="27">
        <v>4.0</v>
      </c>
      <c r="N26" s="27">
        <v>1.0</v>
      </c>
      <c r="O26" s="27">
        <v>3.0</v>
      </c>
      <c r="P26" s="27">
        <v>2.0</v>
      </c>
      <c r="Q26" s="38">
        <v>1.0</v>
      </c>
      <c r="R26" s="27">
        <v>3.0</v>
      </c>
      <c r="S26" s="27"/>
      <c r="T26" s="27">
        <v>4.0</v>
      </c>
      <c r="U26" s="101"/>
      <c r="V26" s="101"/>
      <c r="W26" s="101"/>
      <c r="X26" s="23"/>
      <c r="Y26" s="23"/>
      <c r="Z26" s="23"/>
    </row>
    <row r="27" ht="14.25" customHeight="1">
      <c r="A27" s="24">
        <v>20.0</v>
      </c>
      <c r="B27" s="25" t="s">
        <v>36</v>
      </c>
      <c r="C27" s="38">
        <v>4.0</v>
      </c>
      <c r="D27" s="38">
        <v>4.0</v>
      </c>
      <c r="E27" s="38">
        <v>1.0</v>
      </c>
      <c r="F27" s="28">
        <v>6.0</v>
      </c>
      <c r="G27" s="28">
        <v>5.0</v>
      </c>
      <c r="H27" s="28">
        <v>0.0</v>
      </c>
      <c r="I27" s="27">
        <v>4.0</v>
      </c>
      <c r="J27" s="27">
        <v>5.0</v>
      </c>
      <c r="K27" s="27">
        <v>2.0</v>
      </c>
      <c r="L27" s="27">
        <v>3.0</v>
      </c>
      <c r="M27" s="27">
        <v>4.0</v>
      </c>
      <c r="N27" s="27">
        <v>2.0</v>
      </c>
      <c r="O27" s="27">
        <v>3.0</v>
      </c>
      <c r="P27" s="27">
        <v>2.0</v>
      </c>
      <c r="Q27" s="38">
        <v>1.0</v>
      </c>
      <c r="R27" s="27">
        <v>5.0</v>
      </c>
      <c r="S27" s="27"/>
      <c r="T27" s="27">
        <v>5.0</v>
      </c>
      <c r="U27" s="101"/>
      <c r="V27" s="101"/>
      <c r="W27" s="101"/>
      <c r="X27" s="23"/>
      <c r="Y27" s="23"/>
      <c r="Z27" s="23"/>
    </row>
    <row r="28" ht="14.25" customHeight="1">
      <c r="A28" s="24">
        <v>21.0</v>
      </c>
      <c r="B28" s="25" t="s">
        <v>37</v>
      </c>
      <c r="C28" s="37">
        <v>3.0</v>
      </c>
      <c r="D28" s="37">
        <v>3.0</v>
      </c>
      <c r="E28" s="37">
        <v>1.0</v>
      </c>
      <c r="F28" s="27">
        <v>5.0</v>
      </c>
      <c r="G28" s="27">
        <v>5.0</v>
      </c>
      <c r="H28" s="27">
        <v>0.0</v>
      </c>
      <c r="I28" s="27">
        <v>4.0</v>
      </c>
      <c r="J28" s="27">
        <v>3.0</v>
      </c>
      <c r="K28" s="27">
        <v>2.0</v>
      </c>
      <c r="L28" s="27">
        <v>3.0</v>
      </c>
      <c r="M28" s="27">
        <v>4.0</v>
      </c>
      <c r="N28" s="27">
        <v>2.0</v>
      </c>
      <c r="O28" s="27">
        <v>3.0</v>
      </c>
      <c r="P28" s="27">
        <v>2.0</v>
      </c>
      <c r="Q28" s="37">
        <v>1.0</v>
      </c>
      <c r="R28" s="27">
        <v>4.0</v>
      </c>
      <c r="S28" s="27"/>
      <c r="T28" s="27">
        <v>5.0</v>
      </c>
      <c r="U28" s="101"/>
      <c r="V28" s="101"/>
      <c r="W28" s="101"/>
      <c r="X28" s="23"/>
      <c r="Y28" s="23"/>
      <c r="Z28" s="23"/>
    </row>
    <row r="29" ht="14.25" customHeight="1">
      <c r="A29" s="24">
        <v>22.0</v>
      </c>
      <c r="B29" s="25" t="s">
        <v>38</v>
      </c>
      <c r="C29" s="38">
        <v>4.0</v>
      </c>
      <c r="D29" s="38">
        <v>3.0</v>
      </c>
      <c r="E29" s="38">
        <v>1.0</v>
      </c>
      <c r="F29" s="28">
        <v>6.0</v>
      </c>
      <c r="G29" s="28">
        <v>5.0</v>
      </c>
      <c r="H29" s="27">
        <v>0.0</v>
      </c>
      <c r="I29" s="27">
        <v>4.0</v>
      </c>
      <c r="J29" s="27">
        <v>3.0</v>
      </c>
      <c r="K29" s="27">
        <v>1.0</v>
      </c>
      <c r="L29" s="27">
        <v>4.0</v>
      </c>
      <c r="M29" s="27">
        <v>4.0</v>
      </c>
      <c r="N29" s="27">
        <v>2.0</v>
      </c>
      <c r="O29" s="27">
        <v>4.0</v>
      </c>
      <c r="P29" s="27">
        <v>1.0</v>
      </c>
      <c r="Q29" s="38">
        <v>1.0</v>
      </c>
      <c r="R29" s="27">
        <v>4.0</v>
      </c>
      <c r="S29" s="27"/>
      <c r="T29" s="27">
        <v>4.0</v>
      </c>
      <c r="U29" s="101"/>
      <c r="V29" s="101"/>
      <c r="W29" s="101"/>
      <c r="X29" s="23"/>
      <c r="Y29" s="23"/>
      <c r="Z29" s="23"/>
    </row>
    <row r="30" ht="14.25" customHeight="1">
      <c r="A30" s="24">
        <v>23.0</v>
      </c>
      <c r="B30" s="25" t="s">
        <v>39</v>
      </c>
      <c r="C30" s="37">
        <v>3.0</v>
      </c>
      <c r="D30" s="38">
        <v>3.0</v>
      </c>
      <c r="E30" s="38">
        <v>1.0</v>
      </c>
      <c r="F30" s="27">
        <v>7.0</v>
      </c>
      <c r="G30" s="28">
        <v>5.0</v>
      </c>
      <c r="H30" s="27">
        <v>0.0</v>
      </c>
      <c r="I30" s="27">
        <v>4.0</v>
      </c>
      <c r="J30" s="27">
        <v>3.0</v>
      </c>
      <c r="K30" s="27">
        <v>1.0</v>
      </c>
      <c r="L30" s="27">
        <v>4.0</v>
      </c>
      <c r="M30" s="27">
        <v>4.0</v>
      </c>
      <c r="N30" s="27">
        <v>2.0</v>
      </c>
      <c r="O30" s="27">
        <v>4.0</v>
      </c>
      <c r="P30" s="27">
        <v>1.0</v>
      </c>
      <c r="Q30" s="38">
        <v>1.0</v>
      </c>
      <c r="R30" s="27">
        <v>5.0</v>
      </c>
      <c r="S30" s="27"/>
      <c r="T30" s="27">
        <v>5.0</v>
      </c>
      <c r="U30" s="101"/>
      <c r="V30" s="101"/>
      <c r="W30" s="101"/>
      <c r="X30" s="23"/>
      <c r="Y30" s="23"/>
      <c r="Z30" s="23"/>
    </row>
    <row r="31" ht="14.25" customHeight="1">
      <c r="A31" s="24">
        <v>24.0</v>
      </c>
      <c r="B31" s="25" t="s">
        <v>40</v>
      </c>
      <c r="C31" s="37">
        <v>4.0</v>
      </c>
      <c r="D31" s="37">
        <v>5.0</v>
      </c>
      <c r="E31" s="37">
        <v>1.0</v>
      </c>
      <c r="F31" s="27">
        <v>7.0</v>
      </c>
      <c r="G31" s="27">
        <v>5.0</v>
      </c>
      <c r="H31" s="27">
        <v>0.0</v>
      </c>
      <c r="I31" s="27">
        <v>4.0</v>
      </c>
      <c r="J31" s="27">
        <v>4.0</v>
      </c>
      <c r="K31" s="27">
        <v>2.0</v>
      </c>
      <c r="L31" s="27">
        <v>4.0</v>
      </c>
      <c r="M31" s="27">
        <v>4.0</v>
      </c>
      <c r="N31" s="27">
        <v>2.0</v>
      </c>
      <c r="O31" s="27">
        <v>4.0</v>
      </c>
      <c r="P31" s="27">
        <v>2.0</v>
      </c>
      <c r="Q31" s="37">
        <v>1.0</v>
      </c>
      <c r="R31" s="27">
        <v>5.0</v>
      </c>
      <c r="S31" s="27"/>
      <c r="T31" s="27">
        <v>5.0</v>
      </c>
      <c r="U31" s="101"/>
      <c r="V31" s="101"/>
      <c r="W31" s="101"/>
      <c r="X31" s="23"/>
      <c r="Y31" s="23"/>
      <c r="Z31" s="23"/>
    </row>
    <row r="32" ht="14.25" customHeight="1">
      <c r="A32" s="24">
        <v>25.0</v>
      </c>
      <c r="B32" s="25" t="s">
        <v>41</v>
      </c>
      <c r="C32" s="38">
        <v>4.0</v>
      </c>
      <c r="D32" s="38">
        <v>3.0</v>
      </c>
      <c r="E32" s="38">
        <v>1.0</v>
      </c>
      <c r="F32" s="28">
        <v>5.0</v>
      </c>
      <c r="G32" s="27">
        <v>5.0</v>
      </c>
      <c r="H32" s="28">
        <v>0.0</v>
      </c>
      <c r="I32" s="27">
        <v>4.0</v>
      </c>
      <c r="J32" s="27">
        <v>3.0</v>
      </c>
      <c r="K32" s="27">
        <v>2.0</v>
      </c>
      <c r="L32" s="27">
        <v>3.0</v>
      </c>
      <c r="M32" s="27">
        <v>4.0</v>
      </c>
      <c r="N32" s="27">
        <v>2.0</v>
      </c>
      <c r="O32" s="27">
        <v>3.0</v>
      </c>
      <c r="P32" s="27">
        <v>2.0</v>
      </c>
      <c r="Q32" s="38">
        <v>1.0</v>
      </c>
      <c r="R32" s="27">
        <v>4.0</v>
      </c>
      <c r="S32" s="27"/>
      <c r="T32" s="27">
        <v>4.0</v>
      </c>
      <c r="U32" s="101"/>
      <c r="V32" s="101"/>
      <c r="W32" s="101"/>
      <c r="X32" s="23"/>
      <c r="Y32" s="23"/>
      <c r="Z32" s="23"/>
    </row>
    <row r="33" ht="14.25" customHeight="1">
      <c r="A33" s="24">
        <v>26.0</v>
      </c>
      <c r="B33" s="25" t="s">
        <v>42</v>
      </c>
      <c r="C33" s="38">
        <v>3.0</v>
      </c>
      <c r="D33" s="38">
        <v>2.0</v>
      </c>
      <c r="E33" s="38">
        <v>1.0</v>
      </c>
      <c r="F33" s="28">
        <v>4.0</v>
      </c>
      <c r="G33" s="28">
        <v>4.0</v>
      </c>
      <c r="H33" s="28">
        <v>0.0</v>
      </c>
      <c r="I33" s="27">
        <v>3.0</v>
      </c>
      <c r="J33" s="27">
        <v>3.0</v>
      </c>
      <c r="K33" s="27">
        <v>2.0</v>
      </c>
      <c r="L33" s="27">
        <v>2.0</v>
      </c>
      <c r="M33" s="27">
        <v>4.0</v>
      </c>
      <c r="N33" s="27">
        <v>2.0</v>
      </c>
      <c r="O33" s="27">
        <v>2.0</v>
      </c>
      <c r="P33" s="27">
        <v>2.0</v>
      </c>
      <c r="Q33" s="38">
        <v>1.0</v>
      </c>
      <c r="R33" s="27">
        <v>3.0</v>
      </c>
      <c r="S33" s="27"/>
      <c r="T33" s="27">
        <v>3.0</v>
      </c>
      <c r="U33" s="101"/>
      <c r="V33" s="101"/>
      <c r="W33" s="101"/>
      <c r="X33" s="23"/>
      <c r="Y33" s="23"/>
      <c r="Z33" s="23"/>
    </row>
    <row r="34" ht="14.25" customHeight="1">
      <c r="A34" s="24">
        <v>27.0</v>
      </c>
      <c r="B34" s="25" t="s">
        <v>43</v>
      </c>
      <c r="C34" s="37">
        <v>4.0</v>
      </c>
      <c r="D34" s="38">
        <v>4.0</v>
      </c>
      <c r="E34" s="38">
        <v>1.0</v>
      </c>
      <c r="F34" s="27">
        <v>6.0</v>
      </c>
      <c r="G34" s="28">
        <v>5.0</v>
      </c>
      <c r="H34" s="27">
        <v>0.0</v>
      </c>
      <c r="I34" s="27">
        <v>4.0</v>
      </c>
      <c r="J34" s="27">
        <v>4.0</v>
      </c>
      <c r="K34" s="27">
        <v>1.0</v>
      </c>
      <c r="L34" s="27">
        <v>4.0</v>
      </c>
      <c r="M34" s="27">
        <v>4.0</v>
      </c>
      <c r="N34" s="27">
        <v>2.0</v>
      </c>
      <c r="O34" s="27">
        <v>4.0</v>
      </c>
      <c r="P34" s="27">
        <v>1.0</v>
      </c>
      <c r="Q34" s="38">
        <v>1.0</v>
      </c>
      <c r="R34" s="27">
        <v>4.0</v>
      </c>
      <c r="S34" s="27"/>
      <c r="T34" s="27">
        <v>4.0</v>
      </c>
      <c r="U34" s="101"/>
      <c r="V34" s="101"/>
      <c r="W34" s="101"/>
      <c r="X34" s="23"/>
      <c r="Y34" s="23"/>
      <c r="Z34" s="23"/>
    </row>
    <row r="35" ht="14.25" customHeight="1">
      <c r="A35" s="24">
        <v>28.0</v>
      </c>
      <c r="B35" s="25" t="s">
        <v>44</v>
      </c>
      <c r="C35" s="37">
        <v>3.0</v>
      </c>
      <c r="D35" s="38">
        <v>3.0</v>
      </c>
      <c r="E35" s="38">
        <v>1.0</v>
      </c>
      <c r="F35" s="27">
        <v>6.0</v>
      </c>
      <c r="G35" s="27">
        <v>5.0</v>
      </c>
      <c r="H35" s="27">
        <v>0.0</v>
      </c>
      <c r="I35" s="27">
        <v>4.0</v>
      </c>
      <c r="J35" s="27">
        <v>4.0</v>
      </c>
      <c r="K35" s="27">
        <v>2.0</v>
      </c>
      <c r="L35" s="27">
        <v>3.0</v>
      </c>
      <c r="M35" s="27">
        <v>4.0</v>
      </c>
      <c r="N35" s="27">
        <v>2.0</v>
      </c>
      <c r="O35" s="27">
        <v>3.0</v>
      </c>
      <c r="P35" s="27">
        <v>2.0</v>
      </c>
      <c r="Q35" s="38">
        <v>1.0</v>
      </c>
      <c r="R35" s="27">
        <v>5.0</v>
      </c>
      <c r="S35" s="27"/>
      <c r="T35" s="27">
        <v>5.0</v>
      </c>
      <c r="U35" s="101"/>
      <c r="V35" s="101"/>
      <c r="W35" s="101"/>
      <c r="X35" s="23"/>
      <c r="Y35" s="23"/>
      <c r="Z35" s="23"/>
    </row>
    <row r="36" ht="14.25" customHeight="1">
      <c r="A36" s="24">
        <v>29.0</v>
      </c>
      <c r="B36" s="25" t="s">
        <v>45</v>
      </c>
      <c r="C36" s="37">
        <v>4.0</v>
      </c>
      <c r="D36" s="37">
        <v>5.0</v>
      </c>
      <c r="E36" s="37">
        <v>1.0</v>
      </c>
      <c r="F36" s="27">
        <v>7.0</v>
      </c>
      <c r="G36" s="27">
        <v>5.0</v>
      </c>
      <c r="H36" s="27">
        <v>0.0</v>
      </c>
      <c r="I36" s="27">
        <v>4.0</v>
      </c>
      <c r="J36" s="27">
        <v>5.0</v>
      </c>
      <c r="K36" s="27">
        <v>1.0</v>
      </c>
      <c r="L36" s="27">
        <v>4.0</v>
      </c>
      <c r="M36" s="27">
        <v>4.0</v>
      </c>
      <c r="N36" s="27">
        <v>2.0</v>
      </c>
      <c r="O36" s="27">
        <v>4.0</v>
      </c>
      <c r="P36" s="27">
        <v>1.0</v>
      </c>
      <c r="Q36" s="37">
        <v>1.0</v>
      </c>
      <c r="R36" s="27">
        <v>5.0</v>
      </c>
      <c r="S36" s="27"/>
      <c r="T36" s="27">
        <v>5.0</v>
      </c>
      <c r="U36" s="101"/>
      <c r="V36" s="101"/>
      <c r="W36" s="101"/>
      <c r="X36" s="23"/>
      <c r="Y36" s="23"/>
      <c r="Z36" s="23"/>
    </row>
    <row r="37" ht="14.25" customHeight="1">
      <c r="A37" s="23"/>
      <c r="B37" s="19" t="s">
        <v>46</v>
      </c>
      <c r="C37" s="68"/>
      <c r="D37" s="68"/>
      <c r="E37" s="68"/>
      <c r="F37" s="69">
        <v>8.0</v>
      </c>
      <c r="G37" s="69">
        <v>6.0</v>
      </c>
      <c r="H37" s="69">
        <v>0.0</v>
      </c>
      <c r="I37" s="69">
        <v>4.0</v>
      </c>
      <c r="J37" s="69">
        <v>5.0</v>
      </c>
      <c r="K37" s="69">
        <v>2.0</v>
      </c>
      <c r="L37" s="69">
        <v>4.0</v>
      </c>
      <c r="M37" s="69">
        <v>4.0</v>
      </c>
      <c r="N37" s="69">
        <v>2.0</v>
      </c>
      <c r="O37" s="69">
        <v>4.0</v>
      </c>
      <c r="P37" s="69">
        <v>2.0</v>
      </c>
      <c r="Q37" s="68"/>
      <c r="R37" s="69">
        <v>5.0</v>
      </c>
      <c r="S37" s="43">
        <v>0.0</v>
      </c>
      <c r="T37" s="69">
        <v>5.0</v>
      </c>
      <c r="U37" s="101"/>
      <c r="V37" s="101"/>
      <c r="W37" s="101"/>
      <c r="X37" s="23"/>
      <c r="Y37" s="23"/>
      <c r="Z37" s="23"/>
    </row>
    <row r="38" ht="14.25" customHeight="1">
      <c r="A38" s="24">
        <v>30.0</v>
      </c>
      <c r="B38" s="25" t="s">
        <v>47</v>
      </c>
      <c r="C38" s="38">
        <v>4.0</v>
      </c>
      <c r="D38" s="38">
        <v>2.0</v>
      </c>
      <c r="E38" s="38">
        <v>1.0</v>
      </c>
      <c r="F38" s="28">
        <v>4.0</v>
      </c>
      <c r="G38" s="27">
        <v>5.0</v>
      </c>
      <c r="H38" s="28">
        <v>0.0</v>
      </c>
      <c r="I38" s="27">
        <v>4.0</v>
      </c>
      <c r="J38" s="27">
        <v>3.0</v>
      </c>
      <c r="K38" s="27">
        <v>2.0</v>
      </c>
      <c r="L38" s="27">
        <v>3.0</v>
      </c>
      <c r="M38" s="27">
        <v>4.0</v>
      </c>
      <c r="N38" s="27">
        <v>2.0</v>
      </c>
      <c r="O38" s="27">
        <v>3.0</v>
      </c>
      <c r="P38" s="27">
        <v>2.0</v>
      </c>
      <c r="Q38" s="38">
        <v>1.0</v>
      </c>
      <c r="R38" s="27">
        <v>3.0</v>
      </c>
      <c r="S38" s="27"/>
      <c r="T38" s="27">
        <v>3.0</v>
      </c>
      <c r="U38" s="101"/>
      <c r="V38" s="101"/>
      <c r="W38" s="101"/>
      <c r="X38" s="23"/>
      <c r="Y38" s="23"/>
      <c r="Z38" s="23"/>
    </row>
    <row r="39" ht="14.25" customHeight="1">
      <c r="A39" s="24">
        <v>31.0</v>
      </c>
      <c r="B39" s="25" t="s">
        <v>48</v>
      </c>
      <c r="C39" s="38">
        <v>4.0</v>
      </c>
      <c r="D39" s="38">
        <v>4.0</v>
      </c>
      <c r="E39" s="38">
        <v>1.0</v>
      </c>
      <c r="F39" s="28">
        <v>6.0</v>
      </c>
      <c r="G39" s="28">
        <v>5.0</v>
      </c>
      <c r="H39" s="28">
        <v>0.0</v>
      </c>
      <c r="I39" s="27">
        <v>4.0</v>
      </c>
      <c r="J39" s="27">
        <v>5.0</v>
      </c>
      <c r="K39" s="27">
        <v>2.0</v>
      </c>
      <c r="L39" s="27">
        <v>3.0</v>
      </c>
      <c r="M39" s="27">
        <v>4.0</v>
      </c>
      <c r="N39" s="27">
        <v>2.0</v>
      </c>
      <c r="O39" s="27">
        <v>3.0</v>
      </c>
      <c r="P39" s="27">
        <v>2.0</v>
      </c>
      <c r="Q39" s="38">
        <v>1.0</v>
      </c>
      <c r="R39" s="27">
        <v>5.0</v>
      </c>
      <c r="S39" s="27"/>
      <c r="T39" s="27">
        <v>5.0</v>
      </c>
      <c r="U39" s="101"/>
      <c r="V39" s="101"/>
      <c r="W39" s="101"/>
      <c r="X39" s="23"/>
      <c r="Y39" s="23"/>
      <c r="Z39" s="23"/>
    </row>
    <row r="40" ht="14.25" customHeight="1">
      <c r="A40" s="24">
        <v>32.0</v>
      </c>
      <c r="B40" s="25" t="s">
        <v>49</v>
      </c>
      <c r="C40" s="37">
        <v>4.0</v>
      </c>
      <c r="D40" s="37">
        <v>3.0</v>
      </c>
      <c r="E40" s="37">
        <v>1.0</v>
      </c>
      <c r="F40" s="27">
        <v>5.0</v>
      </c>
      <c r="G40" s="27">
        <v>5.0</v>
      </c>
      <c r="H40" s="27">
        <v>0.0</v>
      </c>
      <c r="I40" s="27">
        <v>3.0</v>
      </c>
      <c r="J40" s="27">
        <v>4.0</v>
      </c>
      <c r="K40" s="27">
        <v>2.0</v>
      </c>
      <c r="L40" s="27">
        <v>2.0</v>
      </c>
      <c r="M40" s="27">
        <v>4.0</v>
      </c>
      <c r="N40" s="27">
        <v>2.0</v>
      </c>
      <c r="O40" s="27">
        <v>2.0</v>
      </c>
      <c r="P40" s="27">
        <v>2.0</v>
      </c>
      <c r="Q40" s="37">
        <v>1.0</v>
      </c>
      <c r="R40" s="27">
        <v>4.0</v>
      </c>
      <c r="S40" s="27"/>
      <c r="T40" s="27">
        <v>3.0</v>
      </c>
      <c r="U40" s="101"/>
      <c r="V40" s="101"/>
      <c r="W40" s="101"/>
      <c r="X40" s="23"/>
      <c r="Y40" s="23"/>
      <c r="Z40" s="23"/>
    </row>
    <row r="41" ht="14.25" customHeight="1">
      <c r="A41" s="24">
        <v>33.0</v>
      </c>
      <c r="B41" s="25" t="s">
        <v>50</v>
      </c>
      <c r="C41" s="38">
        <v>3.0</v>
      </c>
      <c r="D41" s="38">
        <v>3.0</v>
      </c>
      <c r="E41" s="38">
        <v>1.0</v>
      </c>
      <c r="F41" s="28">
        <v>5.0</v>
      </c>
      <c r="G41" s="28">
        <v>5.0</v>
      </c>
      <c r="H41" s="28">
        <v>0.0</v>
      </c>
      <c r="I41" s="27">
        <v>4.0</v>
      </c>
      <c r="J41" s="27">
        <v>3.0</v>
      </c>
      <c r="K41" s="27">
        <v>2.0</v>
      </c>
      <c r="L41" s="27">
        <v>3.0</v>
      </c>
      <c r="M41" s="27">
        <v>4.0</v>
      </c>
      <c r="N41" s="27">
        <v>2.0</v>
      </c>
      <c r="O41" s="27">
        <v>3.0</v>
      </c>
      <c r="P41" s="27">
        <v>2.0</v>
      </c>
      <c r="Q41" s="38">
        <v>1.0</v>
      </c>
      <c r="R41" s="27">
        <v>3.0</v>
      </c>
      <c r="S41" s="27"/>
      <c r="T41" s="27">
        <v>4.0</v>
      </c>
      <c r="U41" s="101"/>
      <c r="V41" s="101"/>
      <c r="W41" s="101"/>
      <c r="X41" s="23"/>
      <c r="Y41" s="23"/>
      <c r="Z41" s="23"/>
    </row>
    <row r="42" ht="14.25" customHeight="1">
      <c r="A42" s="24">
        <v>34.0</v>
      </c>
      <c r="B42" s="25" t="s">
        <v>51</v>
      </c>
      <c r="C42" s="38">
        <v>3.0</v>
      </c>
      <c r="D42" s="38">
        <v>4.0</v>
      </c>
      <c r="E42" s="38">
        <v>1.0</v>
      </c>
      <c r="F42" s="28">
        <v>6.0</v>
      </c>
      <c r="G42" s="28">
        <v>5.0</v>
      </c>
      <c r="H42" s="27">
        <v>0.0</v>
      </c>
      <c r="I42" s="27">
        <v>4.0</v>
      </c>
      <c r="J42" s="27">
        <v>4.0</v>
      </c>
      <c r="K42" s="27">
        <v>2.0</v>
      </c>
      <c r="L42" s="27">
        <v>3.0</v>
      </c>
      <c r="M42" s="27">
        <v>4.0</v>
      </c>
      <c r="N42" s="27">
        <v>2.0</v>
      </c>
      <c r="O42" s="27">
        <v>3.0</v>
      </c>
      <c r="P42" s="27">
        <v>2.0</v>
      </c>
      <c r="Q42" s="38">
        <v>1.0</v>
      </c>
      <c r="R42" s="27">
        <v>4.0</v>
      </c>
      <c r="S42" s="27"/>
      <c r="T42" s="27">
        <v>5.0</v>
      </c>
      <c r="U42" s="101"/>
      <c r="V42" s="101"/>
      <c r="W42" s="101"/>
      <c r="X42" s="23"/>
      <c r="Y42" s="23"/>
      <c r="Z42" s="23"/>
    </row>
    <row r="43" ht="14.25" customHeight="1">
      <c r="A43" s="24">
        <v>35.0</v>
      </c>
      <c r="B43" s="25" t="s">
        <v>52</v>
      </c>
      <c r="C43" s="37">
        <v>4.0</v>
      </c>
      <c r="D43" s="37">
        <v>5.0</v>
      </c>
      <c r="E43" s="37">
        <v>1.0</v>
      </c>
      <c r="F43" s="27">
        <v>6.0</v>
      </c>
      <c r="G43" s="27">
        <v>5.0</v>
      </c>
      <c r="H43" s="27">
        <v>0.0</v>
      </c>
      <c r="I43" s="27">
        <v>4.0</v>
      </c>
      <c r="J43" s="27">
        <v>5.0</v>
      </c>
      <c r="K43" s="27">
        <v>1.0</v>
      </c>
      <c r="L43" s="27">
        <v>4.0</v>
      </c>
      <c r="M43" s="27">
        <v>4.0</v>
      </c>
      <c r="N43" s="27">
        <v>2.0</v>
      </c>
      <c r="O43" s="27">
        <v>4.0</v>
      </c>
      <c r="P43" s="27">
        <v>1.0</v>
      </c>
      <c r="Q43" s="37">
        <v>1.0</v>
      </c>
      <c r="R43" s="27">
        <v>5.0</v>
      </c>
      <c r="S43" s="27"/>
      <c r="T43" s="27">
        <v>5.0</v>
      </c>
      <c r="U43" s="101"/>
      <c r="V43" s="101"/>
      <c r="W43" s="101"/>
      <c r="X43" s="23"/>
      <c r="Y43" s="23"/>
      <c r="Z43" s="23"/>
    </row>
    <row r="44" ht="14.25" customHeight="1">
      <c r="A44" s="24">
        <v>36.0</v>
      </c>
      <c r="B44" s="25" t="s">
        <v>53</v>
      </c>
      <c r="C44" s="37">
        <v>4.0</v>
      </c>
      <c r="D44" s="37">
        <v>5.0</v>
      </c>
      <c r="E44" s="37">
        <v>1.0</v>
      </c>
      <c r="F44" s="27">
        <v>6.0</v>
      </c>
      <c r="G44" s="27">
        <v>5.0</v>
      </c>
      <c r="H44" s="27">
        <v>0.0</v>
      </c>
      <c r="I44" s="27">
        <v>4.0</v>
      </c>
      <c r="J44" s="27">
        <v>5.0</v>
      </c>
      <c r="K44" s="27">
        <v>1.0</v>
      </c>
      <c r="L44" s="27">
        <v>4.0</v>
      </c>
      <c r="M44" s="27">
        <v>4.0</v>
      </c>
      <c r="N44" s="27">
        <v>2.0</v>
      </c>
      <c r="O44" s="27">
        <v>4.0</v>
      </c>
      <c r="P44" s="27">
        <v>1.0</v>
      </c>
      <c r="Q44" s="37">
        <v>1.0</v>
      </c>
      <c r="R44" s="27">
        <v>5.0</v>
      </c>
      <c r="S44" s="27"/>
      <c r="T44" s="27">
        <v>5.0</v>
      </c>
      <c r="U44" s="101"/>
      <c r="V44" s="101"/>
      <c r="W44" s="101"/>
      <c r="X44" s="23"/>
      <c r="Y44" s="23"/>
      <c r="Z44" s="23"/>
    </row>
    <row r="45" ht="14.25" customHeight="1">
      <c r="A45" s="24">
        <v>37.0</v>
      </c>
      <c r="B45" s="25" t="s">
        <v>54</v>
      </c>
      <c r="C45" s="47">
        <v>4.0</v>
      </c>
      <c r="D45" s="47">
        <v>4.0</v>
      </c>
      <c r="E45" s="47">
        <v>1.0</v>
      </c>
      <c r="F45" s="48">
        <v>6.0</v>
      </c>
      <c r="G45" s="48">
        <v>5.0</v>
      </c>
      <c r="H45" s="49">
        <v>0.0</v>
      </c>
      <c r="I45" s="49">
        <v>4.0</v>
      </c>
      <c r="J45" s="49">
        <v>5.0</v>
      </c>
      <c r="K45" s="49">
        <v>2.0</v>
      </c>
      <c r="L45" s="49">
        <v>3.0</v>
      </c>
      <c r="M45" s="49">
        <v>4.0</v>
      </c>
      <c r="N45" s="49">
        <v>2.0</v>
      </c>
      <c r="O45" s="49">
        <v>3.0</v>
      </c>
      <c r="P45" s="49">
        <v>2.0</v>
      </c>
      <c r="Q45" s="47">
        <v>1.0</v>
      </c>
      <c r="R45" s="49">
        <v>5.0</v>
      </c>
      <c r="S45" s="27"/>
      <c r="T45" s="49">
        <v>5.0</v>
      </c>
      <c r="U45" s="101"/>
      <c r="V45" s="101"/>
      <c r="W45" s="101"/>
      <c r="X45" s="23"/>
      <c r="Y45" s="23"/>
      <c r="Z45" s="23"/>
    </row>
    <row r="46" ht="14.25" customHeight="1">
      <c r="A46" s="24">
        <v>38.0</v>
      </c>
      <c r="B46" s="25" t="s">
        <v>55</v>
      </c>
      <c r="C46" s="27">
        <v>4.0</v>
      </c>
      <c r="D46" s="27">
        <v>4.0</v>
      </c>
      <c r="E46" s="27">
        <v>1.0</v>
      </c>
      <c r="F46" s="27">
        <v>6.0</v>
      </c>
      <c r="G46" s="27">
        <v>5.0</v>
      </c>
      <c r="H46" s="27">
        <v>0.0</v>
      </c>
      <c r="I46" s="27">
        <v>3.0</v>
      </c>
      <c r="J46" s="27">
        <v>5.0</v>
      </c>
      <c r="K46" s="27">
        <v>2.0</v>
      </c>
      <c r="L46" s="27">
        <v>3.0</v>
      </c>
      <c r="M46" s="27">
        <v>4.0</v>
      </c>
      <c r="N46" s="27">
        <v>1.0</v>
      </c>
      <c r="O46" s="27">
        <v>3.0</v>
      </c>
      <c r="P46" s="27">
        <v>2.0</v>
      </c>
      <c r="Q46" s="27">
        <v>1.0</v>
      </c>
      <c r="R46" s="27">
        <v>4.0</v>
      </c>
      <c r="S46" s="27"/>
      <c r="T46" s="27">
        <v>5.0</v>
      </c>
      <c r="U46" s="101"/>
      <c r="V46" s="101"/>
      <c r="W46" s="101"/>
      <c r="X46" s="23"/>
      <c r="Y46" s="23"/>
      <c r="Z46" s="23"/>
    </row>
    <row r="47" ht="14.25" customHeight="1">
      <c r="A47" s="24">
        <v>39.0</v>
      </c>
      <c r="B47" s="25" t="s">
        <v>56</v>
      </c>
      <c r="C47" s="27">
        <v>4.0</v>
      </c>
      <c r="D47" s="27">
        <v>4.0</v>
      </c>
      <c r="E47" s="27">
        <v>1.0</v>
      </c>
      <c r="F47" s="27">
        <v>6.0</v>
      </c>
      <c r="G47" s="27">
        <v>5.0</v>
      </c>
      <c r="H47" s="27">
        <v>0.0</v>
      </c>
      <c r="I47" s="27">
        <v>4.0</v>
      </c>
      <c r="J47" s="27">
        <v>5.0</v>
      </c>
      <c r="K47" s="27">
        <v>2.0</v>
      </c>
      <c r="L47" s="27">
        <v>3.0</v>
      </c>
      <c r="M47" s="27">
        <v>4.0</v>
      </c>
      <c r="N47" s="27">
        <v>2.0</v>
      </c>
      <c r="O47" s="27">
        <v>3.0</v>
      </c>
      <c r="P47" s="27">
        <v>2.0</v>
      </c>
      <c r="Q47" s="27">
        <v>1.0</v>
      </c>
      <c r="R47" s="27">
        <v>5.0</v>
      </c>
      <c r="S47" s="27"/>
      <c r="T47" s="27">
        <v>5.0</v>
      </c>
      <c r="U47" s="101"/>
      <c r="V47" s="101"/>
      <c r="W47" s="101"/>
      <c r="X47" s="23"/>
      <c r="Y47" s="23"/>
      <c r="Z47" s="23"/>
    </row>
    <row r="48" ht="14.25" customHeight="1">
      <c r="A48" s="24">
        <v>40.0</v>
      </c>
      <c r="B48" s="25" t="s">
        <v>57</v>
      </c>
      <c r="C48" s="27">
        <v>4.0</v>
      </c>
      <c r="D48" s="27">
        <v>3.0</v>
      </c>
      <c r="E48" s="27">
        <v>1.0</v>
      </c>
      <c r="F48" s="27">
        <v>5.0</v>
      </c>
      <c r="G48" s="27">
        <v>5.0</v>
      </c>
      <c r="H48" s="27">
        <v>0.0</v>
      </c>
      <c r="I48" s="27">
        <v>4.0</v>
      </c>
      <c r="J48" s="27">
        <v>4.0</v>
      </c>
      <c r="K48" s="27">
        <v>2.0</v>
      </c>
      <c r="L48" s="27">
        <v>3.0</v>
      </c>
      <c r="M48" s="27">
        <v>4.0</v>
      </c>
      <c r="N48" s="27">
        <v>2.0</v>
      </c>
      <c r="O48" s="27">
        <v>3.0</v>
      </c>
      <c r="P48" s="27">
        <v>2.0</v>
      </c>
      <c r="Q48" s="27">
        <v>1.0</v>
      </c>
      <c r="R48" s="27">
        <v>4.0</v>
      </c>
      <c r="S48" s="27"/>
      <c r="T48" s="27">
        <v>4.0</v>
      </c>
      <c r="U48" s="101"/>
      <c r="V48" s="101"/>
      <c r="W48" s="101"/>
      <c r="X48" s="23"/>
      <c r="Y48" s="23"/>
      <c r="Z48" s="23"/>
    </row>
    <row r="49" ht="14.25" customHeight="1">
      <c r="A49" s="24">
        <v>41.0</v>
      </c>
      <c r="B49" s="25" t="s">
        <v>58</v>
      </c>
      <c r="C49" s="27">
        <v>4.0</v>
      </c>
      <c r="D49" s="27">
        <v>3.0</v>
      </c>
      <c r="E49" s="27">
        <v>1.0</v>
      </c>
      <c r="F49" s="27">
        <v>5.0</v>
      </c>
      <c r="G49" s="27">
        <v>5.0</v>
      </c>
      <c r="H49" s="27">
        <v>0.0</v>
      </c>
      <c r="I49" s="27">
        <v>4.0</v>
      </c>
      <c r="J49" s="27">
        <v>4.0</v>
      </c>
      <c r="K49" s="27">
        <v>2.0</v>
      </c>
      <c r="L49" s="27">
        <v>3.0</v>
      </c>
      <c r="M49" s="27">
        <v>4.0</v>
      </c>
      <c r="N49" s="27">
        <v>2.0</v>
      </c>
      <c r="O49" s="27">
        <v>3.0</v>
      </c>
      <c r="P49" s="27">
        <v>2.0</v>
      </c>
      <c r="Q49" s="27">
        <v>1.0</v>
      </c>
      <c r="R49" s="27">
        <v>4.0</v>
      </c>
      <c r="S49" s="27"/>
      <c r="T49" s="27">
        <v>4.0</v>
      </c>
      <c r="U49" s="101"/>
      <c r="V49" s="101"/>
      <c r="W49" s="101"/>
      <c r="X49" s="23"/>
      <c r="Y49" s="23"/>
      <c r="Z49" s="23"/>
    </row>
    <row r="50" ht="14.25" customHeight="1">
      <c r="A50" s="24">
        <v>42.0</v>
      </c>
      <c r="B50" s="25" t="s">
        <v>59</v>
      </c>
      <c r="C50" s="27">
        <v>3.0</v>
      </c>
      <c r="D50" s="27">
        <v>3.0</v>
      </c>
      <c r="E50" s="27">
        <v>1.0</v>
      </c>
      <c r="F50" s="27">
        <v>5.0</v>
      </c>
      <c r="G50" s="27">
        <v>5.0</v>
      </c>
      <c r="H50" s="27">
        <v>0.0</v>
      </c>
      <c r="I50" s="27">
        <v>4.0</v>
      </c>
      <c r="J50" s="27">
        <v>3.0</v>
      </c>
      <c r="K50" s="27">
        <v>2.0</v>
      </c>
      <c r="L50" s="27">
        <v>3.0</v>
      </c>
      <c r="M50" s="27">
        <v>4.0</v>
      </c>
      <c r="N50" s="27">
        <v>2.0</v>
      </c>
      <c r="O50" s="27">
        <v>3.0</v>
      </c>
      <c r="P50" s="27">
        <v>2.0</v>
      </c>
      <c r="Q50" s="27">
        <v>1.0</v>
      </c>
      <c r="R50" s="27">
        <v>4.0</v>
      </c>
      <c r="S50" s="27"/>
      <c r="T50" s="27">
        <v>4.0</v>
      </c>
      <c r="U50" s="101"/>
      <c r="V50" s="101"/>
      <c r="W50" s="101"/>
      <c r="X50" s="23"/>
      <c r="Y50" s="23"/>
      <c r="Z50" s="23"/>
    </row>
    <row r="51" ht="14.25" customHeight="1">
      <c r="A51" s="24">
        <v>43.0</v>
      </c>
      <c r="B51" s="25" t="s">
        <v>60</v>
      </c>
      <c r="C51" s="27">
        <v>2.0</v>
      </c>
      <c r="D51" s="27">
        <v>4.0</v>
      </c>
      <c r="E51" s="27">
        <v>1.0</v>
      </c>
      <c r="F51" s="27">
        <v>5.0</v>
      </c>
      <c r="G51" s="27">
        <v>4.0</v>
      </c>
      <c r="H51" s="27">
        <v>0.0</v>
      </c>
      <c r="I51" s="27">
        <v>3.0</v>
      </c>
      <c r="J51" s="27">
        <v>3.0</v>
      </c>
      <c r="K51" s="27">
        <v>2.0</v>
      </c>
      <c r="L51" s="27">
        <v>2.0</v>
      </c>
      <c r="M51" s="27">
        <v>2.0</v>
      </c>
      <c r="N51" s="27">
        <v>2.0</v>
      </c>
      <c r="O51" s="27">
        <v>2.0</v>
      </c>
      <c r="P51" s="27">
        <v>2.0</v>
      </c>
      <c r="Q51" s="27">
        <v>1.0</v>
      </c>
      <c r="R51" s="27">
        <v>4.0</v>
      </c>
      <c r="S51" s="27"/>
      <c r="T51" s="27">
        <v>4.0</v>
      </c>
      <c r="U51" s="101"/>
      <c r="V51" s="101"/>
      <c r="W51" s="101"/>
      <c r="X51" s="23"/>
      <c r="Y51" s="23"/>
      <c r="Z51" s="23"/>
    </row>
    <row r="52" ht="14.25" customHeight="1">
      <c r="A52" s="24">
        <v>44.0</v>
      </c>
      <c r="B52" s="25" t="s">
        <v>61</v>
      </c>
      <c r="C52" s="27">
        <v>4.0</v>
      </c>
      <c r="D52" s="27">
        <v>5.0</v>
      </c>
      <c r="E52" s="27">
        <v>1.0</v>
      </c>
      <c r="F52" s="27">
        <v>6.0</v>
      </c>
      <c r="G52" s="27">
        <v>4.0</v>
      </c>
      <c r="H52" s="27">
        <v>0.0</v>
      </c>
      <c r="I52" s="27">
        <v>4.0</v>
      </c>
      <c r="J52" s="27">
        <v>5.0</v>
      </c>
      <c r="K52" s="27">
        <v>1.0</v>
      </c>
      <c r="L52" s="27">
        <v>4.0</v>
      </c>
      <c r="M52" s="27">
        <v>2.0</v>
      </c>
      <c r="N52" s="27">
        <v>2.0</v>
      </c>
      <c r="O52" s="27">
        <v>4.0</v>
      </c>
      <c r="P52" s="27">
        <v>1.0</v>
      </c>
      <c r="Q52" s="27">
        <v>1.0</v>
      </c>
      <c r="R52" s="27">
        <v>4.0</v>
      </c>
      <c r="S52" s="27"/>
      <c r="T52" s="27">
        <v>4.0</v>
      </c>
      <c r="U52" s="101"/>
      <c r="V52" s="101"/>
      <c r="W52" s="101"/>
      <c r="X52" s="23"/>
      <c r="Y52" s="23"/>
      <c r="Z52" s="23"/>
    </row>
    <row r="53" ht="14.25" customHeight="1">
      <c r="A53" s="24">
        <v>45.0</v>
      </c>
      <c r="B53" s="25" t="s">
        <v>62</v>
      </c>
      <c r="C53" s="27">
        <v>4.0</v>
      </c>
      <c r="D53" s="27">
        <v>4.0</v>
      </c>
      <c r="E53" s="27">
        <v>1.0</v>
      </c>
      <c r="F53" s="27">
        <v>6.0</v>
      </c>
      <c r="G53" s="27">
        <v>5.0</v>
      </c>
      <c r="H53" s="27">
        <v>0.0</v>
      </c>
      <c r="I53" s="27">
        <v>4.0</v>
      </c>
      <c r="J53" s="27">
        <v>4.0</v>
      </c>
      <c r="K53" s="27">
        <v>1.0</v>
      </c>
      <c r="L53" s="27">
        <v>4.0</v>
      </c>
      <c r="M53" s="27">
        <v>4.0</v>
      </c>
      <c r="N53" s="27">
        <v>2.0</v>
      </c>
      <c r="O53" s="27">
        <v>4.0</v>
      </c>
      <c r="P53" s="27">
        <v>1.0</v>
      </c>
      <c r="Q53" s="27">
        <v>1.0</v>
      </c>
      <c r="R53" s="27">
        <v>4.0</v>
      </c>
      <c r="S53" s="27"/>
      <c r="T53" s="27">
        <v>4.0</v>
      </c>
      <c r="U53" s="101"/>
      <c r="V53" s="101"/>
      <c r="W53" s="101"/>
      <c r="X53" s="23"/>
      <c r="Y53" s="23"/>
      <c r="Z53" s="23"/>
    </row>
    <row r="54" ht="14.25" customHeight="1">
      <c r="A54" s="24">
        <v>46.0</v>
      </c>
      <c r="B54" s="25" t="s">
        <v>63</v>
      </c>
      <c r="C54" s="27">
        <v>4.0</v>
      </c>
      <c r="D54" s="27">
        <v>4.0</v>
      </c>
      <c r="E54" s="27">
        <v>1.0</v>
      </c>
      <c r="F54" s="27">
        <v>6.0</v>
      </c>
      <c r="G54" s="27">
        <v>5.0</v>
      </c>
      <c r="H54" s="27">
        <v>0.0</v>
      </c>
      <c r="I54" s="27">
        <v>4.0</v>
      </c>
      <c r="J54" s="27">
        <v>5.0</v>
      </c>
      <c r="K54" s="27">
        <v>2.0</v>
      </c>
      <c r="L54" s="27">
        <v>3.0</v>
      </c>
      <c r="M54" s="27">
        <v>4.0</v>
      </c>
      <c r="N54" s="27">
        <v>2.0</v>
      </c>
      <c r="O54" s="27">
        <v>3.0</v>
      </c>
      <c r="P54" s="27">
        <v>2.0</v>
      </c>
      <c r="Q54" s="27">
        <v>1.0</v>
      </c>
      <c r="R54" s="27">
        <v>5.0</v>
      </c>
      <c r="S54" s="27"/>
      <c r="T54" s="27">
        <v>5.0</v>
      </c>
      <c r="U54" s="101"/>
      <c r="V54" s="101"/>
      <c r="W54" s="101"/>
      <c r="X54" s="23"/>
      <c r="Y54" s="23"/>
      <c r="Z54" s="23"/>
    </row>
    <row r="55" ht="14.25" customHeight="1">
      <c r="A55" s="24">
        <v>47.0</v>
      </c>
      <c r="B55" s="25" t="s">
        <v>64</v>
      </c>
      <c r="C55" s="27">
        <v>3.0</v>
      </c>
      <c r="D55" s="27">
        <v>4.0</v>
      </c>
      <c r="E55" s="27">
        <v>1.0</v>
      </c>
      <c r="F55" s="27">
        <v>5.0</v>
      </c>
      <c r="G55" s="27">
        <v>5.0</v>
      </c>
      <c r="H55" s="27">
        <v>0.0</v>
      </c>
      <c r="I55" s="27">
        <v>4.0</v>
      </c>
      <c r="J55" s="27">
        <v>4.0</v>
      </c>
      <c r="K55" s="27">
        <v>2.0</v>
      </c>
      <c r="L55" s="27">
        <v>3.0</v>
      </c>
      <c r="M55" s="27">
        <v>4.0</v>
      </c>
      <c r="N55" s="27">
        <v>2.0</v>
      </c>
      <c r="O55" s="27">
        <v>3.0</v>
      </c>
      <c r="P55" s="27">
        <v>2.0</v>
      </c>
      <c r="Q55" s="27">
        <v>1.0</v>
      </c>
      <c r="R55" s="27">
        <v>5.0</v>
      </c>
      <c r="S55" s="27"/>
      <c r="T55" s="27">
        <v>5.0</v>
      </c>
      <c r="U55" s="101"/>
      <c r="V55" s="101"/>
      <c r="W55" s="101"/>
      <c r="X55" s="23"/>
      <c r="Y55" s="23"/>
      <c r="Z55" s="23"/>
    </row>
    <row r="56" ht="14.25" customHeight="1">
      <c r="A56" s="24">
        <v>48.0</v>
      </c>
      <c r="B56" s="25" t="s">
        <v>65</v>
      </c>
      <c r="C56" s="27">
        <v>3.0</v>
      </c>
      <c r="D56" s="27">
        <v>4.0</v>
      </c>
      <c r="E56" s="27">
        <v>1.0</v>
      </c>
      <c r="F56" s="27">
        <v>5.0</v>
      </c>
      <c r="G56" s="27">
        <v>5.0</v>
      </c>
      <c r="H56" s="27">
        <v>0.0</v>
      </c>
      <c r="I56" s="27">
        <v>4.0</v>
      </c>
      <c r="J56" s="27">
        <v>4.0</v>
      </c>
      <c r="K56" s="27">
        <v>2.0</v>
      </c>
      <c r="L56" s="27">
        <v>3.0</v>
      </c>
      <c r="M56" s="27">
        <v>4.0</v>
      </c>
      <c r="N56" s="27">
        <v>2.0</v>
      </c>
      <c r="O56" s="27">
        <v>3.0</v>
      </c>
      <c r="P56" s="27">
        <v>2.0</v>
      </c>
      <c r="Q56" s="27">
        <v>1.0</v>
      </c>
      <c r="R56" s="27">
        <v>5.0</v>
      </c>
      <c r="S56" s="27"/>
      <c r="T56" s="27">
        <v>5.0</v>
      </c>
      <c r="U56" s="101"/>
      <c r="V56" s="101"/>
      <c r="W56" s="101"/>
      <c r="X56" s="23"/>
      <c r="Y56" s="23"/>
      <c r="Z56" s="23"/>
    </row>
    <row r="57" ht="14.25" customHeight="1">
      <c r="A57" s="24">
        <v>49.0</v>
      </c>
      <c r="B57" s="25" t="s">
        <v>66</v>
      </c>
      <c r="C57" s="27">
        <v>4.0</v>
      </c>
      <c r="D57" s="27">
        <v>4.0</v>
      </c>
      <c r="E57" s="27">
        <v>1.0</v>
      </c>
      <c r="F57" s="27">
        <v>5.0</v>
      </c>
      <c r="G57" s="27">
        <v>4.0</v>
      </c>
      <c r="H57" s="27">
        <v>0.0</v>
      </c>
      <c r="I57" s="27">
        <v>4.0</v>
      </c>
      <c r="J57" s="27">
        <v>4.0</v>
      </c>
      <c r="K57" s="27">
        <v>2.0</v>
      </c>
      <c r="L57" s="27">
        <v>3.0</v>
      </c>
      <c r="M57" s="27">
        <v>2.0</v>
      </c>
      <c r="N57" s="27">
        <v>2.0</v>
      </c>
      <c r="O57" s="27">
        <v>3.0</v>
      </c>
      <c r="P57" s="27">
        <v>2.0</v>
      </c>
      <c r="Q57" s="27">
        <v>1.0</v>
      </c>
      <c r="R57" s="27">
        <v>4.0</v>
      </c>
      <c r="S57" s="27"/>
      <c r="T57" s="27">
        <v>5.0</v>
      </c>
      <c r="U57" s="101"/>
      <c r="V57" s="101"/>
      <c r="W57" s="101"/>
      <c r="X57" s="23"/>
      <c r="Y57" s="23"/>
      <c r="Z57" s="23"/>
    </row>
    <row r="58" ht="14.25" customHeight="1">
      <c r="A58" s="24">
        <v>50.0</v>
      </c>
      <c r="B58" s="25" t="s">
        <v>67</v>
      </c>
      <c r="C58" s="27">
        <v>4.0</v>
      </c>
      <c r="D58" s="27">
        <v>4.0</v>
      </c>
      <c r="E58" s="27">
        <v>1.0</v>
      </c>
      <c r="F58" s="27">
        <v>5.0</v>
      </c>
      <c r="G58" s="27">
        <v>5.0</v>
      </c>
      <c r="H58" s="27">
        <v>0.0</v>
      </c>
      <c r="I58" s="27">
        <v>4.0</v>
      </c>
      <c r="J58" s="27">
        <v>4.0</v>
      </c>
      <c r="K58" s="27">
        <v>2.0</v>
      </c>
      <c r="L58" s="27">
        <v>3.0</v>
      </c>
      <c r="M58" s="27">
        <v>4.0</v>
      </c>
      <c r="N58" s="27">
        <v>2.0</v>
      </c>
      <c r="O58" s="27">
        <v>3.0</v>
      </c>
      <c r="P58" s="27">
        <v>2.0</v>
      </c>
      <c r="Q58" s="27">
        <v>1.0</v>
      </c>
      <c r="R58" s="27">
        <v>4.0</v>
      </c>
      <c r="S58" s="27"/>
      <c r="T58" s="27">
        <v>4.0</v>
      </c>
      <c r="U58" s="101"/>
      <c r="V58" s="101"/>
      <c r="W58" s="101"/>
      <c r="X58" s="23"/>
      <c r="Y58" s="23"/>
      <c r="Z58" s="23"/>
    </row>
    <row r="59" ht="14.25" customHeight="1">
      <c r="A59" s="24">
        <v>51.0</v>
      </c>
      <c r="B59" s="25" t="s">
        <v>68</v>
      </c>
      <c r="C59" s="27">
        <v>3.0</v>
      </c>
      <c r="D59" s="27">
        <v>3.0</v>
      </c>
      <c r="E59" s="27">
        <v>1.0</v>
      </c>
      <c r="F59" s="27">
        <v>5.0</v>
      </c>
      <c r="G59" s="27">
        <v>5.0</v>
      </c>
      <c r="H59" s="27">
        <v>0.0</v>
      </c>
      <c r="I59" s="27">
        <v>4.0</v>
      </c>
      <c r="J59" s="27">
        <v>3.0</v>
      </c>
      <c r="K59" s="27">
        <v>2.0</v>
      </c>
      <c r="L59" s="27">
        <v>3.0</v>
      </c>
      <c r="M59" s="27">
        <v>4.0</v>
      </c>
      <c r="N59" s="27">
        <v>2.0</v>
      </c>
      <c r="O59" s="27">
        <v>3.0</v>
      </c>
      <c r="P59" s="27">
        <v>2.0</v>
      </c>
      <c r="Q59" s="27">
        <v>1.0</v>
      </c>
      <c r="R59" s="27">
        <v>4.0</v>
      </c>
      <c r="S59" s="27"/>
      <c r="T59" s="27">
        <v>4.0</v>
      </c>
      <c r="U59" s="101"/>
      <c r="V59" s="101"/>
      <c r="W59" s="101"/>
      <c r="X59" s="23"/>
      <c r="Y59" s="23"/>
      <c r="Z59" s="23"/>
    </row>
    <row r="60" ht="14.25" customHeight="1">
      <c r="A60" s="24">
        <v>52.0</v>
      </c>
      <c r="B60" s="25" t="s">
        <v>69</v>
      </c>
      <c r="C60" s="27">
        <v>4.0</v>
      </c>
      <c r="D60" s="27">
        <v>4.0</v>
      </c>
      <c r="E60" s="27">
        <v>1.0</v>
      </c>
      <c r="F60" s="27">
        <v>5.0</v>
      </c>
      <c r="G60" s="27">
        <v>4.0</v>
      </c>
      <c r="H60" s="27">
        <v>0.0</v>
      </c>
      <c r="I60" s="27">
        <v>2.0</v>
      </c>
      <c r="J60" s="27">
        <v>4.0</v>
      </c>
      <c r="K60" s="27">
        <v>1.0</v>
      </c>
      <c r="L60" s="27">
        <v>3.0</v>
      </c>
      <c r="M60" s="27">
        <v>4.0</v>
      </c>
      <c r="N60" s="27">
        <v>1.0</v>
      </c>
      <c r="O60" s="27">
        <v>3.0</v>
      </c>
      <c r="P60" s="27">
        <v>1.0</v>
      </c>
      <c r="Q60" s="27">
        <v>1.0</v>
      </c>
      <c r="R60" s="27">
        <v>3.0</v>
      </c>
      <c r="S60" s="27"/>
      <c r="T60" s="27">
        <v>3.0</v>
      </c>
      <c r="U60" s="101"/>
      <c r="V60" s="101"/>
      <c r="W60" s="101"/>
      <c r="X60" s="23"/>
      <c r="Y60" s="23"/>
      <c r="Z60" s="23"/>
    </row>
    <row r="61" ht="14.25" customHeight="1">
      <c r="A61" s="24">
        <v>53.0</v>
      </c>
      <c r="B61" s="25" t="s">
        <v>70</v>
      </c>
      <c r="C61" s="27">
        <v>3.0</v>
      </c>
      <c r="D61" s="27">
        <v>3.0</v>
      </c>
      <c r="E61" s="27">
        <v>1.0</v>
      </c>
      <c r="F61" s="27">
        <v>6.0</v>
      </c>
      <c r="G61" s="27">
        <v>5.0</v>
      </c>
      <c r="H61" s="27">
        <v>0.0</v>
      </c>
      <c r="I61" s="27">
        <v>4.0</v>
      </c>
      <c r="J61" s="27">
        <v>4.0</v>
      </c>
      <c r="K61" s="27">
        <v>2.0</v>
      </c>
      <c r="L61" s="27">
        <v>3.0</v>
      </c>
      <c r="M61" s="27">
        <v>4.0</v>
      </c>
      <c r="N61" s="27">
        <v>2.0</v>
      </c>
      <c r="O61" s="27">
        <v>3.0</v>
      </c>
      <c r="P61" s="27">
        <v>2.0</v>
      </c>
      <c r="Q61" s="27">
        <v>1.0</v>
      </c>
      <c r="R61" s="27">
        <v>5.0</v>
      </c>
      <c r="S61" s="27"/>
      <c r="T61" s="27">
        <v>5.0</v>
      </c>
      <c r="U61" s="101"/>
      <c r="V61" s="101"/>
      <c r="W61" s="101"/>
      <c r="X61" s="23"/>
      <c r="Y61" s="23"/>
      <c r="Z61" s="23"/>
    </row>
    <row r="62" ht="14.25" customHeight="1">
      <c r="A62" s="24">
        <v>54.0</v>
      </c>
      <c r="B62" s="46" t="s">
        <v>85</v>
      </c>
      <c r="C62" s="27">
        <v>3.0</v>
      </c>
      <c r="D62" s="27">
        <v>3.0</v>
      </c>
      <c r="E62" s="27">
        <v>1.0</v>
      </c>
      <c r="F62" s="27">
        <v>6.0</v>
      </c>
      <c r="G62" s="27">
        <v>5.0</v>
      </c>
      <c r="H62" s="27">
        <v>0.0</v>
      </c>
      <c r="I62" s="27">
        <v>4.0</v>
      </c>
      <c r="J62" s="27">
        <v>4.0</v>
      </c>
      <c r="K62" s="27">
        <v>2.0</v>
      </c>
      <c r="L62" s="27">
        <v>3.0</v>
      </c>
      <c r="M62" s="27">
        <v>4.0</v>
      </c>
      <c r="N62" s="27">
        <v>2.0</v>
      </c>
      <c r="O62" s="27">
        <v>3.0</v>
      </c>
      <c r="P62" s="27">
        <v>2.0</v>
      </c>
      <c r="Q62" s="27">
        <v>1.0</v>
      </c>
      <c r="R62" s="27">
        <v>5.0</v>
      </c>
      <c r="S62" s="27"/>
      <c r="T62" s="27">
        <v>5.0</v>
      </c>
      <c r="U62" s="101"/>
      <c r="V62" s="101"/>
      <c r="W62" s="101"/>
      <c r="X62" s="23"/>
      <c r="Y62" s="23"/>
      <c r="Z62" s="23"/>
    </row>
    <row r="63" ht="14.25" customHeight="1">
      <c r="A63" s="24">
        <v>55.0</v>
      </c>
      <c r="B63" s="25" t="s">
        <v>78</v>
      </c>
      <c r="C63" s="27">
        <v>1.0</v>
      </c>
      <c r="D63" s="27">
        <v>1.0</v>
      </c>
      <c r="E63" s="27">
        <v>1.0</v>
      </c>
      <c r="F63" s="27">
        <v>1.0</v>
      </c>
      <c r="G63" s="27">
        <v>2.0</v>
      </c>
      <c r="H63" s="27">
        <v>0.0</v>
      </c>
      <c r="I63" s="27">
        <v>2.0</v>
      </c>
      <c r="J63" s="27">
        <v>0.0</v>
      </c>
      <c r="K63" s="27">
        <v>1.0</v>
      </c>
      <c r="L63" s="27">
        <v>1.0</v>
      </c>
      <c r="M63" s="27">
        <v>0.0</v>
      </c>
      <c r="N63" s="27">
        <v>1.0</v>
      </c>
      <c r="O63" s="27">
        <v>1.0</v>
      </c>
      <c r="P63" s="27">
        <v>1.0</v>
      </c>
      <c r="Q63" s="27">
        <v>1.0</v>
      </c>
      <c r="R63" s="27">
        <v>1.0</v>
      </c>
      <c r="S63" s="27"/>
      <c r="T63" s="27">
        <v>0.0</v>
      </c>
      <c r="U63" s="101"/>
      <c r="V63" s="101"/>
      <c r="W63" s="101"/>
      <c r="X63" s="23"/>
      <c r="Y63" s="23"/>
      <c r="Z63" s="23"/>
    </row>
    <row r="64" ht="14.25" customHeight="1">
      <c r="A64" s="24">
        <v>56.0</v>
      </c>
      <c r="B64" s="25" t="s">
        <v>73</v>
      </c>
      <c r="C64" s="27">
        <v>4.0</v>
      </c>
      <c r="D64" s="27">
        <v>4.0</v>
      </c>
      <c r="E64" s="27">
        <v>1.0</v>
      </c>
      <c r="F64" s="27">
        <v>6.0</v>
      </c>
      <c r="G64" s="27">
        <v>5.0</v>
      </c>
      <c r="H64" s="27">
        <v>0.0</v>
      </c>
      <c r="I64" s="27">
        <v>4.0</v>
      </c>
      <c r="J64" s="27">
        <v>5.0</v>
      </c>
      <c r="K64" s="27">
        <v>2.0</v>
      </c>
      <c r="L64" s="27">
        <v>3.0</v>
      </c>
      <c r="M64" s="27">
        <v>4.0</v>
      </c>
      <c r="N64" s="27">
        <v>2.0</v>
      </c>
      <c r="O64" s="27">
        <v>3.0</v>
      </c>
      <c r="P64" s="27">
        <v>2.0</v>
      </c>
      <c r="Q64" s="27">
        <v>1.0</v>
      </c>
      <c r="R64" s="27">
        <v>5.0</v>
      </c>
      <c r="S64" s="27"/>
      <c r="T64" s="27">
        <v>5.0</v>
      </c>
      <c r="U64" s="101"/>
      <c r="V64" s="101"/>
      <c r="W64" s="101"/>
      <c r="X64" s="23"/>
      <c r="Y64" s="23"/>
      <c r="Z64" s="23"/>
    </row>
    <row r="65" ht="14.25" customHeight="1">
      <c r="A65" s="24">
        <v>57.0</v>
      </c>
      <c r="B65" s="25" t="s">
        <v>74</v>
      </c>
      <c r="C65" s="27">
        <v>4.0</v>
      </c>
      <c r="D65" s="27">
        <v>2.0</v>
      </c>
      <c r="E65" s="27">
        <v>0.0</v>
      </c>
      <c r="F65" s="27">
        <v>4.0</v>
      </c>
      <c r="G65" s="27">
        <v>2.0</v>
      </c>
      <c r="H65" s="27">
        <v>0.0</v>
      </c>
      <c r="I65" s="27">
        <v>2.0</v>
      </c>
      <c r="J65" s="27">
        <v>3.0</v>
      </c>
      <c r="K65" s="27">
        <v>1.0</v>
      </c>
      <c r="L65" s="27">
        <v>2.0</v>
      </c>
      <c r="M65" s="27">
        <v>2.0</v>
      </c>
      <c r="N65" s="27">
        <v>1.0</v>
      </c>
      <c r="O65" s="27">
        <v>2.0</v>
      </c>
      <c r="P65" s="27">
        <v>1.0</v>
      </c>
      <c r="Q65" s="27">
        <v>0.0</v>
      </c>
      <c r="R65" s="27">
        <v>3.0</v>
      </c>
      <c r="S65" s="27"/>
      <c r="T65" s="27">
        <v>3.0</v>
      </c>
      <c r="U65" s="101"/>
      <c r="V65" s="101"/>
      <c r="W65" s="101"/>
      <c r="X65" s="23"/>
      <c r="Y65" s="23"/>
      <c r="Z65" s="23"/>
    </row>
    <row r="66" ht="14.25" customHeight="1">
      <c r="A66" s="24">
        <v>58.0</v>
      </c>
      <c r="B66" s="25" t="s">
        <v>75</v>
      </c>
      <c r="C66" s="27">
        <v>1.0</v>
      </c>
      <c r="D66" s="27">
        <v>0.0</v>
      </c>
      <c r="E66" s="27">
        <v>0.0</v>
      </c>
      <c r="F66" s="27">
        <v>0.0</v>
      </c>
      <c r="G66" s="27">
        <v>0.0</v>
      </c>
      <c r="H66" s="27">
        <v>0.0</v>
      </c>
      <c r="I66" s="27">
        <v>0.0</v>
      </c>
      <c r="J66" s="27">
        <v>0.0</v>
      </c>
      <c r="K66" s="27">
        <v>1.0</v>
      </c>
      <c r="L66" s="27">
        <v>0.0</v>
      </c>
      <c r="M66" s="27">
        <v>0.0</v>
      </c>
      <c r="N66" s="27">
        <v>1.0</v>
      </c>
      <c r="O66" s="27">
        <v>0.0</v>
      </c>
      <c r="P66" s="27">
        <v>1.0</v>
      </c>
      <c r="Q66" s="27">
        <v>0.0</v>
      </c>
      <c r="R66" s="27">
        <v>0.0</v>
      </c>
      <c r="S66" s="27"/>
      <c r="T66" s="27">
        <v>0.0</v>
      </c>
      <c r="U66" s="101"/>
      <c r="V66" s="101"/>
      <c r="W66" s="101"/>
      <c r="X66" s="23"/>
      <c r="Y66" s="23"/>
      <c r="Z66" s="23"/>
    </row>
    <row r="67" ht="14.25" customHeight="1">
      <c r="A67" s="59"/>
      <c r="B67" s="59"/>
      <c r="C67" s="59"/>
      <c r="D67" s="59"/>
      <c r="E67" s="59"/>
      <c r="F67" s="59"/>
      <c r="G67" s="59"/>
      <c r="H67" s="82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27"/>
      <c r="T67" s="59"/>
      <c r="U67" s="101"/>
      <c r="V67" s="101"/>
      <c r="W67" s="101"/>
      <c r="X67" s="23"/>
      <c r="Y67" s="23"/>
      <c r="Z67" s="23"/>
    </row>
    <row r="68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27"/>
      <c r="T68" s="59"/>
      <c r="U68" s="101"/>
      <c r="V68" s="101"/>
      <c r="W68" s="101"/>
      <c r="X68" s="23"/>
      <c r="Y68" s="23"/>
      <c r="Z68" s="23"/>
    </row>
    <row r="69" ht="12.7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27"/>
      <c r="T69" s="59"/>
      <c r="U69" s="101"/>
      <c r="V69" s="101"/>
      <c r="W69" s="101"/>
      <c r="X69" s="23"/>
      <c r="Y69" s="23"/>
      <c r="Z69" s="23"/>
    </row>
    <row r="70" ht="18.0" customHeight="1">
      <c r="A70" s="102"/>
      <c r="B70" s="103" t="s">
        <v>88</v>
      </c>
      <c r="C70" s="28">
        <v>4.0</v>
      </c>
      <c r="D70" s="28">
        <v>5.0</v>
      </c>
      <c r="E70" s="28">
        <v>2.0</v>
      </c>
      <c r="F70" s="28">
        <v>8.0</v>
      </c>
      <c r="G70" s="28">
        <v>6.0</v>
      </c>
      <c r="H70" s="28">
        <v>0.0</v>
      </c>
      <c r="I70" s="28">
        <v>4.0</v>
      </c>
      <c r="J70" s="28">
        <v>5.0</v>
      </c>
      <c r="K70" s="28">
        <v>2.0</v>
      </c>
      <c r="L70" s="28">
        <v>4.0</v>
      </c>
      <c r="M70" s="28">
        <v>4.0</v>
      </c>
      <c r="N70" s="28">
        <v>2.0</v>
      </c>
      <c r="O70" s="28">
        <v>4.0</v>
      </c>
      <c r="P70" s="28">
        <v>2.0</v>
      </c>
      <c r="Q70" s="28">
        <v>2.0</v>
      </c>
      <c r="R70" s="28">
        <v>5.0</v>
      </c>
      <c r="S70" s="27"/>
      <c r="T70" s="28">
        <v>5.0</v>
      </c>
      <c r="U70" s="101"/>
      <c r="V70" s="101"/>
      <c r="W70" s="101"/>
      <c r="X70" s="23"/>
      <c r="Y70" s="23"/>
      <c r="Z70" s="23"/>
    </row>
    <row r="71" ht="14.25" customHeight="1">
      <c r="A71" s="27">
        <v>1.0</v>
      </c>
      <c r="B71" s="104" t="s">
        <v>89</v>
      </c>
      <c r="C71" s="27">
        <v>4.0</v>
      </c>
      <c r="D71" s="27">
        <v>3.0</v>
      </c>
      <c r="E71" s="27">
        <v>1.0</v>
      </c>
      <c r="F71" s="27">
        <v>4.0</v>
      </c>
      <c r="G71" s="27">
        <v>5.0</v>
      </c>
      <c r="H71" s="27">
        <v>0.0</v>
      </c>
      <c r="I71" s="27">
        <v>4.0</v>
      </c>
      <c r="J71" s="27">
        <v>3.0</v>
      </c>
      <c r="K71" s="27">
        <v>2.0</v>
      </c>
      <c r="L71" s="27">
        <v>3.0</v>
      </c>
      <c r="M71" s="27">
        <v>2.0</v>
      </c>
      <c r="N71" s="27">
        <v>2.0</v>
      </c>
      <c r="O71" s="27">
        <v>3.0</v>
      </c>
      <c r="P71" s="27">
        <v>2.0</v>
      </c>
      <c r="Q71" s="27">
        <v>1.0</v>
      </c>
      <c r="R71" s="27">
        <v>4.0</v>
      </c>
      <c r="S71" s="27"/>
      <c r="T71" s="27">
        <v>4.0</v>
      </c>
      <c r="U71" s="101"/>
      <c r="V71" s="101"/>
      <c r="W71" s="101"/>
      <c r="X71" s="23"/>
      <c r="Y71" s="23"/>
      <c r="Z71" s="23"/>
    </row>
    <row r="72" ht="14.25" customHeight="1">
      <c r="A72" s="27">
        <v>2.0</v>
      </c>
      <c r="B72" s="104" t="s">
        <v>90</v>
      </c>
      <c r="C72" s="27">
        <v>4.0</v>
      </c>
      <c r="D72" s="27">
        <v>3.0</v>
      </c>
      <c r="E72" s="27">
        <v>1.0</v>
      </c>
      <c r="F72" s="27">
        <v>5.0</v>
      </c>
      <c r="G72" s="27">
        <v>5.0</v>
      </c>
      <c r="H72" s="27">
        <v>0.0</v>
      </c>
      <c r="I72" s="27">
        <v>4.0</v>
      </c>
      <c r="J72" s="27">
        <v>3.0</v>
      </c>
      <c r="K72" s="27">
        <v>2.0</v>
      </c>
      <c r="L72" s="27">
        <v>3.0</v>
      </c>
      <c r="M72" s="27">
        <v>4.0</v>
      </c>
      <c r="N72" s="27">
        <v>2.0</v>
      </c>
      <c r="O72" s="27">
        <v>3.0</v>
      </c>
      <c r="P72" s="27">
        <v>2.0</v>
      </c>
      <c r="Q72" s="27">
        <v>1.0</v>
      </c>
      <c r="R72" s="27">
        <v>4.0</v>
      </c>
      <c r="S72" s="27"/>
      <c r="T72" s="27">
        <v>4.0</v>
      </c>
      <c r="U72" s="101"/>
      <c r="V72" s="101"/>
      <c r="W72" s="101"/>
      <c r="X72" s="23"/>
      <c r="Y72" s="23"/>
      <c r="Z72" s="23"/>
    </row>
    <row r="73" ht="14.25" customHeight="1">
      <c r="A73" s="27">
        <v>3.0</v>
      </c>
      <c r="B73" s="104" t="s">
        <v>91</v>
      </c>
      <c r="C73" s="27">
        <v>4.0</v>
      </c>
      <c r="D73" s="27">
        <v>3.0</v>
      </c>
      <c r="E73" s="27">
        <v>1.0</v>
      </c>
      <c r="F73" s="27">
        <v>5.0</v>
      </c>
      <c r="G73" s="27">
        <v>5.0</v>
      </c>
      <c r="H73" s="27">
        <v>0.0</v>
      </c>
      <c r="I73" s="27">
        <v>4.0</v>
      </c>
      <c r="J73" s="27">
        <v>3.0</v>
      </c>
      <c r="K73" s="27">
        <v>2.0</v>
      </c>
      <c r="L73" s="27">
        <v>3.0</v>
      </c>
      <c r="M73" s="27">
        <v>4.0</v>
      </c>
      <c r="N73" s="27">
        <v>2.0</v>
      </c>
      <c r="O73" s="27">
        <v>3.0</v>
      </c>
      <c r="P73" s="27">
        <v>2.0</v>
      </c>
      <c r="Q73" s="27">
        <v>1.0</v>
      </c>
      <c r="R73" s="27">
        <v>4.0</v>
      </c>
      <c r="S73" s="27"/>
      <c r="T73" s="27">
        <v>4.0</v>
      </c>
      <c r="U73" s="101"/>
      <c r="V73" s="101"/>
      <c r="W73" s="101"/>
      <c r="X73" s="23"/>
      <c r="Y73" s="23"/>
      <c r="Z73" s="23"/>
    </row>
    <row r="74" ht="14.25" customHeight="1">
      <c r="A74" s="27">
        <v>4.0</v>
      </c>
      <c r="B74" s="104" t="s">
        <v>92</v>
      </c>
      <c r="C74" s="27">
        <v>4.0</v>
      </c>
      <c r="D74" s="27">
        <v>3.0</v>
      </c>
      <c r="E74" s="27">
        <v>1.0</v>
      </c>
      <c r="F74" s="27">
        <v>5.0</v>
      </c>
      <c r="G74" s="27">
        <v>4.0</v>
      </c>
      <c r="H74" s="27">
        <v>0.0</v>
      </c>
      <c r="I74" s="27">
        <v>3.0</v>
      </c>
      <c r="J74" s="27">
        <v>3.0</v>
      </c>
      <c r="K74" s="27">
        <v>2.0</v>
      </c>
      <c r="L74" s="27">
        <v>2.0</v>
      </c>
      <c r="M74" s="27">
        <v>4.0</v>
      </c>
      <c r="N74" s="27">
        <v>2.0</v>
      </c>
      <c r="O74" s="27">
        <v>2.0</v>
      </c>
      <c r="P74" s="27">
        <v>2.0</v>
      </c>
      <c r="Q74" s="27">
        <v>1.0</v>
      </c>
      <c r="R74" s="27">
        <v>4.0</v>
      </c>
      <c r="S74" s="27"/>
      <c r="T74" s="27">
        <v>3.0</v>
      </c>
      <c r="U74" s="101"/>
      <c r="V74" s="101"/>
      <c r="W74" s="101"/>
      <c r="X74" s="23"/>
      <c r="Y74" s="23"/>
      <c r="Z74" s="23"/>
    </row>
    <row r="75" ht="14.25" customHeight="1">
      <c r="A75" s="27">
        <v>5.0</v>
      </c>
      <c r="B75" s="104" t="s">
        <v>93</v>
      </c>
      <c r="C75" s="27">
        <v>3.0</v>
      </c>
      <c r="D75" s="27">
        <v>2.0</v>
      </c>
      <c r="E75" s="27">
        <v>1.0</v>
      </c>
      <c r="F75" s="27">
        <v>6.0</v>
      </c>
      <c r="G75" s="27">
        <v>5.0</v>
      </c>
      <c r="H75" s="27">
        <v>0.0</v>
      </c>
      <c r="I75" s="27">
        <v>4.0</v>
      </c>
      <c r="J75" s="27">
        <v>3.0</v>
      </c>
      <c r="K75" s="27">
        <v>2.0</v>
      </c>
      <c r="L75" s="27">
        <v>3.0</v>
      </c>
      <c r="M75" s="27">
        <v>4.0</v>
      </c>
      <c r="N75" s="27">
        <v>2.0</v>
      </c>
      <c r="O75" s="27">
        <v>3.0</v>
      </c>
      <c r="P75" s="27">
        <v>2.0</v>
      </c>
      <c r="Q75" s="27">
        <v>1.0</v>
      </c>
      <c r="R75" s="27">
        <v>5.0</v>
      </c>
      <c r="S75" s="27"/>
      <c r="T75" s="27">
        <v>5.0</v>
      </c>
      <c r="U75" s="101"/>
      <c r="V75" s="101"/>
      <c r="W75" s="101"/>
      <c r="X75" s="23"/>
      <c r="Y75" s="23"/>
      <c r="Z75" s="23"/>
    </row>
    <row r="76" ht="14.25" customHeight="1">
      <c r="A76" s="27">
        <v>6.0</v>
      </c>
      <c r="B76" s="104" t="s">
        <v>94</v>
      </c>
      <c r="C76" s="27">
        <v>3.0</v>
      </c>
      <c r="D76" s="27">
        <v>3.0</v>
      </c>
      <c r="E76" s="27">
        <v>1.0</v>
      </c>
      <c r="F76" s="27">
        <v>6.0</v>
      </c>
      <c r="G76" s="27">
        <v>5.0</v>
      </c>
      <c r="H76" s="27">
        <v>0.0</v>
      </c>
      <c r="I76" s="27">
        <v>4.0</v>
      </c>
      <c r="J76" s="27">
        <v>4.0</v>
      </c>
      <c r="K76" s="27">
        <v>2.0</v>
      </c>
      <c r="L76" s="27">
        <v>3.0</v>
      </c>
      <c r="M76" s="27">
        <v>4.0</v>
      </c>
      <c r="N76" s="27">
        <v>2.0</v>
      </c>
      <c r="O76" s="27">
        <v>3.0</v>
      </c>
      <c r="P76" s="27">
        <v>2.0</v>
      </c>
      <c r="Q76" s="27">
        <v>1.0</v>
      </c>
      <c r="R76" s="27">
        <v>5.0</v>
      </c>
      <c r="S76" s="27"/>
      <c r="T76" s="27">
        <v>5.0</v>
      </c>
      <c r="U76" s="101"/>
      <c r="V76" s="101"/>
      <c r="W76" s="101"/>
      <c r="X76" s="23"/>
      <c r="Y76" s="23"/>
      <c r="Z76" s="23"/>
    </row>
    <row r="77" ht="14.25" customHeight="1">
      <c r="A77" s="27">
        <v>7.0</v>
      </c>
      <c r="B77" s="104" t="s">
        <v>95</v>
      </c>
      <c r="C77" s="27">
        <v>3.0</v>
      </c>
      <c r="D77" s="27">
        <v>3.0</v>
      </c>
      <c r="E77" s="27">
        <v>1.0</v>
      </c>
      <c r="F77" s="27">
        <v>5.0</v>
      </c>
      <c r="G77" s="27">
        <v>5.0</v>
      </c>
      <c r="H77" s="27">
        <v>0.0</v>
      </c>
      <c r="I77" s="27">
        <v>4.0</v>
      </c>
      <c r="J77" s="27">
        <v>3.0</v>
      </c>
      <c r="K77" s="27">
        <v>2.0</v>
      </c>
      <c r="L77" s="27">
        <v>3.0</v>
      </c>
      <c r="M77" s="27">
        <v>4.0</v>
      </c>
      <c r="N77" s="27">
        <v>2.0</v>
      </c>
      <c r="O77" s="27">
        <v>3.0</v>
      </c>
      <c r="P77" s="27">
        <v>2.0</v>
      </c>
      <c r="Q77" s="27">
        <v>1.0</v>
      </c>
      <c r="R77" s="27">
        <v>3.0</v>
      </c>
      <c r="S77" s="27"/>
      <c r="T77" s="27">
        <v>4.0</v>
      </c>
      <c r="U77" s="101"/>
      <c r="V77" s="101"/>
      <c r="W77" s="101"/>
      <c r="X77" s="23"/>
      <c r="Y77" s="23"/>
      <c r="Z77" s="23"/>
    </row>
    <row r="78" ht="14.25" customHeight="1">
      <c r="A78" s="27">
        <v>8.0</v>
      </c>
      <c r="B78" s="104" t="s">
        <v>96</v>
      </c>
      <c r="C78" s="27">
        <v>4.0</v>
      </c>
      <c r="D78" s="27">
        <v>4.0</v>
      </c>
      <c r="E78" s="27">
        <v>1.0</v>
      </c>
      <c r="F78" s="27">
        <v>6.0</v>
      </c>
      <c r="G78" s="27">
        <v>5.0</v>
      </c>
      <c r="H78" s="27">
        <v>0.0</v>
      </c>
      <c r="I78" s="27">
        <v>3.0</v>
      </c>
      <c r="J78" s="27">
        <v>4.0</v>
      </c>
      <c r="K78" s="27">
        <v>2.0</v>
      </c>
      <c r="L78" s="27">
        <v>3.0</v>
      </c>
      <c r="M78" s="27">
        <v>4.0</v>
      </c>
      <c r="N78" s="27">
        <v>1.0</v>
      </c>
      <c r="O78" s="27">
        <v>3.0</v>
      </c>
      <c r="P78" s="27">
        <v>2.0</v>
      </c>
      <c r="Q78" s="27">
        <v>1.0</v>
      </c>
      <c r="R78" s="27">
        <v>4.0</v>
      </c>
      <c r="S78" s="27"/>
      <c r="T78" s="27">
        <v>5.0</v>
      </c>
      <c r="U78" s="101"/>
      <c r="V78" s="101"/>
      <c r="W78" s="101"/>
      <c r="X78" s="23"/>
      <c r="Y78" s="23"/>
      <c r="Z78" s="23"/>
    </row>
    <row r="79" ht="14.25" customHeight="1">
      <c r="A79" s="27">
        <v>9.0</v>
      </c>
      <c r="B79" s="104" t="s">
        <v>97</v>
      </c>
      <c r="C79" s="27">
        <v>3.0</v>
      </c>
      <c r="D79" s="27">
        <v>2.0</v>
      </c>
      <c r="E79" s="27">
        <v>0.0</v>
      </c>
      <c r="F79" s="27">
        <v>4.0</v>
      </c>
      <c r="G79" s="27">
        <v>3.0</v>
      </c>
      <c r="H79" s="27">
        <v>0.0</v>
      </c>
      <c r="I79" s="27">
        <v>3.0</v>
      </c>
      <c r="J79" s="27">
        <v>1.0</v>
      </c>
      <c r="K79" s="27">
        <v>2.0</v>
      </c>
      <c r="L79" s="27">
        <v>3.0</v>
      </c>
      <c r="M79" s="27">
        <v>2.0</v>
      </c>
      <c r="N79" s="27">
        <v>1.0</v>
      </c>
      <c r="O79" s="27">
        <v>3.0</v>
      </c>
      <c r="P79" s="27">
        <v>2.0</v>
      </c>
      <c r="Q79" s="27">
        <v>0.0</v>
      </c>
      <c r="R79" s="27">
        <v>2.0</v>
      </c>
      <c r="S79" s="27"/>
      <c r="T79" s="27">
        <v>4.0</v>
      </c>
      <c r="U79" s="101"/>
      <c r="V79" s="101"/>
      <c r="W79" s="101"/>
      <c r="X79" s="23"/>
      <c r="Y79" s="23"/>
      <c r="Z79" s="23"/>
    </row>
    <row r="80" ht="14.25" customHeight="1">
      <c r="A80" s="27">
        <v>10.0</v>
      </c>
      <c r="B80" s="104" t="s">
        <v>98</v>
      </c>
      <c r="C80" s="27">
        <v>3.0</v>
      </c>
      <c r="D80" s="27">
        <v>3.0</v>
      </c>
      <c r="E80" s="27">
        <v>1.0</v>
      </c>
      <c r="F80" s="27">
        <v>6.0</v>
      </c>
      <c r="G80" s="27">
        <v>5.0</v>
      </c>
      <c r="H80" s="27">
        <v>0.0</v>
      </c>
      <c r="I80" s="27">
        <v>4.0</v>
      </c>
      <c r="J80" s="27">
        <v>3.0</v>
      </c>
      <c r="K80" s="27">
        <v>2.0</v>
      </c>
      <c r="L80" s="27">
        <v>3.0</v>
      </c>
      <c r="M80" s="27">
        <v>4.0</v>
      </c>
      <c r="N80" s="27">
        <v>2.0</v>
      </c>
      <c r="O80" s="27">
        <v>3.0</v>
      </c>
      <c r="P80" s="27">
        <v>2.0</v>
      </c>
      <c r="Q80" s="27">
        <v>1.0</v>
      </c>
      <c r="R80" s="27">
        <v>5.0</v>
      </c>
      <c r="S80" s="27"/>
      <c r="T80" s="27">
        <v>5.0</v>
      </c>
      <c r="U80" s="101"/>
      <c r="V80" s="101"/>
      <c r="W80" s="101"/>
      <c r="X80" s="23"/>
      <c r="Y80" s="23"/>
      <c r="Z80" s="23"/>
    </row>
    <row r="81" ht="14.25" customHeight="1">
      <c r="A81" s="27">
        <v>11.0</v>
      </c>
      <c r="B81" s="104" t="s">
        <v>99</v>
      </c>
      <c r="C81" s="27">
        <v>3.0</v>
      </c>
      <c r="D81" s="27">
        <v>3.0</v>
      </c>
      <c r="E81" s="27">
        <v>1.0</v>
      </c>
      <c r="F81" s="27">
        <v>4.0</v>
      </c>
      <c r="G81" s="27">
        <v>5.0</v>
      </c>
      <c r="H81" s="27">
        <v>0.0</v>
      </c>
      <c r="I81" s="27">
        <v>4.0</v>
      </c>
      <c r="J81" s="27">
        <v>3.0</v>
      </c>
      <c r="K81" s="27">
        <v>2.0</v>
      </c>
      <c r="L81" s="27">
        <v>3.0</v>
      </c>
      <c r="M81" s="27">
        <v>2.0</v>
      </c>
      <c r="N81" s="27">
        <v>2.0</v>
      </c>
      <c r="O81" s="27">
        <v>3.0</v>
      </c>
      <c r="P81" s="27">
        <v>2.0</v>
      </c>
      <c r="Q81" s="27">
        <v>1.0</v>
      </c>
      <c r="R81" s="27">
        <v>4.0</v>
      </c>
      <c r="S81" s="27"/>
      <c r="T81" s="27">
        <v>4.0</v>
      </c>
      <c r="U81" s="101"/>
      <c r="V81" s="101"/>
      <c r="W81" s="101"/>
      <c r="X81" s="23"/>
      <c r="Y81" s="23"/>
      <c r="Z81" s="23"/>
    </row>
    <row r="82" ht="14.25" customHeight="1">
      <c r="A82" s="27">
        <v>12.0</v>
      </c>
      <c r="B82" s="104" t="s">
        <v>100</v>
      </c>
      <c r="C82" s="27">
        <v>4.0</v>
      </c>
      <c r="D82" s="27">
        <v>4.0</v>
      </c>
      <c r="E82" s="27">
        <v>1.0</v>
      </c>
      <c r="F82" s="27">
        <v>6.0</v>
      </c>
      <c r="G82" s="27">
        <v>5.0</v>
      </c>
      <c r="H82" s="27">
        <v>0.0</v>
      </c>
      <c r="I82" s="27">
        <v>4.0</v>
      </c>
      <c r="J82" s="27">
        <v>4.0</v>
      </c>
      <c r="K82" s="27">
        <v>2.0</v>
      </c>
      <c r="L82" s="27">
        <v>3.0</v>
      </c>
      <c r="M82" s="27">
        <v>4.0</v>
      </c>
      <c r="N82" s="27">
        <v>2.0</v>
      </c>
      <c r="O82" s="27">
        <v>3.0</v>
      </c>
      <c r="P82" s="27">
        <v>2.0</v>
      </c>
      <c r="Q82" s="27">
        <v>1.0</v>
      </c>
      <c r="R82" s="27">
        <v>5.0</v>
      </c>
      <c r="S82" s="27"/>
      <c r="T82" s="27">
        <v>5.0</v>
      </c>
      <c r="U82" s="101"/>
      <c r="V82" s="101"/>
      <c r="W82" s="101"/>
      <c r="X82" s="23"/>
      <c r="Y82" s="23"/>
      <c r="Z82" s="23"/>
    </row>
    <row r="83" ht="14.25" customHeight="1">
      <c r="A83" s="27">
        <v>13.0</v>
      </c>
      <c r="B83" s="104" t="s">
        <v>101</v>
      </c>
      <c r="C83" s="27">
        <v>4.0</v>
      </c>
      <c r="D83" s="27">
        <v>5.0</v>
      </c>
      <c r="E83" s="27">
        <v>1.0</v>
      </c>
      <c r="F83" s="27">
        <v>5.0</v>
      </c>
      <c r="G83" s="27">
        <v>5.0</v>
      </c>
      <c r="H83" s="27">
        <v>0.0</v>
      </c>
      <c r="I83" s="27">
        <v>4.0</v>
      </c>
      <c r="J83" s="27">
        <v>5.0</v>
      </c>
      <c r="K83" s="27">
        <v>2.0</v>
      </c>
      <c r="L83" s="27">
        <v>3.0</v>
      </c>
      <c r="M83" s="27">
        <v>4.0</v>
      </c>
      <c r="N83" s="27">
        <v>2.0</v>
      </c>
      <c r="O83" s="27">
        <v>3.0</v>
      </c>
      <c r="P83" s="27">
        <v>2.0</v>
      </c>
      <c r="Q83" s="27">
        <v>1.0</v>
      </c>
      <c r="R83" s="27">
        <v>5.0</v>
      </c>
      <c r="S83" s="27"/>
      <c r="T83" s="27">
        <v>5.0</v>
      </c>
      <c r="U83" s="101"/>
      <c r="V83" s="101"/>
      <c r="W83" s="101"/>
      <c r="X83" s="23"/>
      <c r="Y83" s="23"/>
      <c r="Z83" s="23"/>
    </row>
    <row r="84" ht="14.25" customHeight="1">
      <c r="A84" s="27">
        <v>14.0</v>
      </c>
      <c r="B84" s="104" t="s">
        <v>102</v>
      </c>
      <c r="C84" s="27">
        <v>4.0</v>
      </c>
      <c r="D84" s="27">
        <v>4.0</v>
      </c>
      <c r="E84" s="27">
        <v>1.0</v>
      </c>
      <c r="F84" s="27">
        <v>5.0</v>
      </c>
      <c r="G84" s="27">
        <v>4.0</v>
      </c>
      <c r="H84" s="27">
        <v>0.0</v>
      </c>
      <c r="I84" s="27">
        <v>3.0</v>
      </c>
      <c r="J84" s="27">
        <v>4.0</v>
      </c>
      <c r="K84" s="27">
        <v>2.0</v>
      </c>
      <c r="L84" s="27">
        <v>3.0</v>
      </c>
      <c r="M84" s="27">
        <v>4.0</v>
      </c>
      <c r="N84" s="27">
        <v>2.0</v>
      </c>
      <c r="O84" s="27">
        <v>3.0</v>
      </c>
      <c r="P84" s="27">
        <v>2.0</v>
      </c>
      <c r="Q84" s="27">
        <v>1.0</v>
      </c>
      <c r="R84" s="27">
        <v>5.0</v>
      </c>
      <c r="S84" s="27"/>
      <c r="T84" s="27">
        <v>4.0</v>
      </c>
      <c r="U84" s="101"/>
      <c r="V84" s="101"/>
      <c r="W84" s="101"/>
      <c r="X84" s="23"/>
      <c r="Y84" s="23"/>
      <c r="Z84" s="23"/>
    </row>
    <row r="85" ht="14.25" customHeight="1">
      <c r="A85" s="27">
        <v>15.0</v>
      </c>
      <c r="B85" s="104" t="s">
        <v>103</v>
      </c>
      <c r="C85" s="27">
        <v>4.0</v>
      </c>
      <c r="D85" s="27">
        <v>3.0</v>
      </c>
      <c r="E85" s="27">
        <v>1.0</v>
      </c>
      <c r="F85" s="27">
        <v>4.0</v>
      </c>
      <c r="G85" s="27">
        <v>5.0</v>
      </c>
      <c r="H85" s="27">
        <v>0.0</v>
      </c>
      <c r="I85" s="27">
        <v>4.0</v>
      </c>
      <c r="J85" s="27">
        <v>3.0</v>
      </c>
      <c r="K85" s="27">
        <v>2.0</v>
      </c>
      <c r="L85" s="27">
        <v>3.0</v>
      </c>
      <c r="M85" s="27">
        <v>4.0</v>
      </c>
      <c r="N85" s="27">
        <v>2.0</v>
      </c>
      <c r="O85" s="27">
        <v>3.0</v>
      </c>
      <c r="P85" s="27">
        <v>2.0</v>
      </c>
      <c r="Q85" s="27">
        <v>1.0</v>
      </c>
      <c r="R85" s="27">
        <v>4.0</v>
      </c>
      <c r="S85" s="27"/>
      <c r="T85" s="27">
        <v>4.0</v>
      </c>
      <c r="U85" s="101"/>
      <c r="V85" s="101"/>
      <c r="W85" s="101"/>
      <c r="X85" s="23"/>
      <c r="Y85" s="23"/>
      <c r="Z85" s="23"/>
    </row>
    <row r="86" ht="14.25" customHeight="1">
      <c r="A86" s="27">
        <v>16.0</v>
      </c>
      <c r="B86" s="104" t="s">
        <v>104</v>
      </c>
      <c r="C86" s="27">
        <v>4.0</v>
      </c>
      <c r="D86" s="27">
        <v>3.0</v>
      </c>
      <c r="E86" s="27">
        <v>1.0</v>
      </c>
      <c r="F86" s="27">
        <v>6.0</v>
      </c>
      <c r="G86" s="27">
        <v>5.0</v>
      </c>
      <c r="H86" s="27">
        <v>0.0</v>
      </c>
      <c r="I86" s="27">
        <v>4.0</v>
      </c>
      <c r="J86" s="27">
        <v>4.0</v>
      </c>
      <c r="K86" s="27">
        <v>1.0</v>
      </c>
      <c r="L86" s="27">
        <v>4.0</v>
      </c>
      <c r="M86" s="27">
        <v>4.0</v>
      </c>
      <c r="N86" s="27">
        <v>2.0</v>
      </c>
      <c r="O86" s="27">
        <v>4.0</v>
      </c>
      <c r="P86" s="27">
        <v>1.0</v>
      </c>
      <c r="Q86" s="27">
        <v>1.0</v>
      </c>
      <c r="R86" s="27">
        <v>4.0</v>
      </c>
      <c r="S86" s="27"/>
      <c r="T86" s="27">
        <v>4.0</v>
      </c>
      <c r="U86" s="101"/>
      <c r="V86" s="101"/>
      <c r="W86" s="101"/>
      <c r="X86" s="23"/>
      <c r="Y86" s="23"/>
      <c r="Z86" s="23"/>
    </row>
    <row r="87" ht="14.25" customHeight="1">
      <c r="A87" s="27">
        <v>17.0</v>
      </c>
      <c r="B87" s="104" t="s">
        <v>105</v>
      </c>
      <c r="C87" s="27">
        <v>3.0</v>
      </c>
      <c r="D87" s="27">
        <v>2.0</v>
      </c>
      <c r="E87" s="27">
        <v>1.0</v>
      </c>
      <c r="F87" s="27">
        <v>5.0</v>
      </c>
      <c r="G87" s="27">
        <v>5.0</v>
      </c>
      <c r="H87" s="27">
        <v>0.0</v>
      </c>
      <c r="I87" s="27">
        <v>4.0</v>
      </c>
      <c r="J87" s="27">
        <v>2.0</v>
      </c>
      <c r="K87" s="27">
        <v>2.0</v>
      </c>
      <c r="L87" s="27">
        <v>3.0</v>
      </c>
      <c r="M87" s="27">
        <v>4.0</v>
      </c>
      <c r="N87" s="27">
        <v>2.0</v>
      </c>
      <c r="O87" s="27">
        <v>3.0</v>
      </c>
      <c r="P87" s="27">
        <v>2.0</v>
      </c>
      <c r="Q87" s="27">
        <v>1.0</v>
      </c>
      <c r="R87" s="27">
        <v>4.0</v>
      </c>
      <c r="S87" s="27"/>
      <c r="T87" s="27">
        <v>4.0</v>
      </c>
      <c r="U87" s="101"/>
      <c r="V87" s="101"/>
      <c r="W87" s="101"/>
      <c r="X87" s="23"/>
      <c r="Y87" s="23"/>
      <c r="Z87" s="23"/>
    </row>
    <row r="88" ht="14.25" customHeight="1">
      <c r="A88" s="27">
        <v>18.0</v>
      </c>
      <c r="B88" s="104" t="s">
        <v>106</v>
      </c>
      <c r="C88" s="27">
        <v>4.0</v>
      </c>
      <c r="D88" s="27">
        <v>3.0</v>
      </c>
      <c r="E88" s="27">
        <v>1.0</v>
      </c>
      <c r="F88" s="27">
        <v>4.0</v>
      </c>
      <c r="G88" s="27">
        <v>5.0</v>
      </c>
      <c r="H88" s="27">
        <v>0.0</v>
      </c>
      <c r="I88" s="27">
        <v>4.0</v>
      </c>
      <c r="J88" s="27">
        <v>3.0</v>
      </c>
      <c r="K88" s="27">
        <v>2.0</v>
      </c>
      <c r="L88" s="27">
        <v>3.0</v>
      </c>
      <c r="M88" s="27">
        <v>4.0</v>
      </c>
      <c r="N88" s="27">
        <v>2.0</v>
      </c>
      <c r="O88" s="27">
        <v>3.0</v>
      </c>
      <c r="P88" s="27">
        <v>2.0</v>
      </c>
      <c r="Q88" s="27">
        <v>1.0</v>
      </c>
      <c r="R88" s="27">
        <v>4.0</v>
      </c>
      <c r="S88" s="27"/>
      <c r="T88" s="27">
        <v>4.0</v>
      </c>
      <c r="U88" s="101"/>
      <c r="V88" s="101"/>
      <c r="W88" s="101"/>
      <c r="X88" s="23"/>
      <c r="Y88" s="23"/>
      <c r="Z88" s="23"/>
    </row>
    <row r="89" ht="14.25" customHeight="1">
      <c r="A89" s="27">
        <v>19.0</v>
      </c>
      <c r="B89" s="104" t="s">
        <v>107</v>
      </c>
      <c r="C89" s="27">
        <v>4.0</v>
      </c>
      <c r="D89" s="27">
        <v>5.0</v>
      </c>
      <c r="E89" s="27">
        <v>1.0</v>
      </c>
      <c r="F89" s="27">
        <v>6.0</v>
      </c>
      <c r="G89" s="27">
        <v>5.0</v>
      </c>
      <c r="H89" s="27">
        <v>0.0</v>
      </c>
      <c r="I89" s="27">
        <v>4.0</v>
      </c>
      <c r="J89" s="27">
        <v>5.0</v>
      </c>
      <c r="K89" s="27">
        <v>2.0</v>
      </c>
      <c r="L89" s="27">
        <v>3.0</v>
      </c>
      <c r="M89" s="27">
        <v>4.0</v>
      </c>
      <c r="N89" s="27">
        <v>2.0</v>
      </c>
      <c r="O89" s="27">
        <v>3.0</v>
      </c>
      <c r="P89" s="27">
        <v>2.0</v>
      </c>
      <c r="Q89" s="27">
        <v>1.0</v>
      </c>
      <c r="R89" s="27">
        <v>5.0</v>
      </c>
      <c r="S89" s="27"/>
      <c r="T89" s="27">
        <v>5.0</v>
      </c>
      <c r="U89" s="101"/>
      <c r="V89" s="101"/>
      <c r="W89" s="101"/>
      <c r="X89" s="23"/>
      <c r="Y89" s="23"/>
      <c r="Z89" s="23"/>
    </row>
    <row r="90" ht="14.25" customHeight="1">
      <c r="A90" s="27">
        <v>20.0</v>
      </c>
      <c r="B90" s="104" t="s">
        <v>108</v>
      </c>
      <c r="C90" s="27">
        <v>4.0</v>
      </c>
      <c r="D90" s="27">
        <v>3.0</v>
      </c>
      <c r="E90" s="27">
        <v>1.0</v>
      </c>
      <c r="F90" s="27">
        <v>4.0</v>
      </c>
      <c r="G90" s="27">
        <v>5.0</v>
      </c>
      <c r="H90" s="27">
        <v>0.0</v>
      </c>
      <c r="I90" s="27">
        <v>4.0</v>
      </c>
      <c r="J90" s="27">
        <v>3.0</v>
      </c>
      <c r="K90" s="27">
        <v>2.0</v>
      </c>
      <c r="L90" s="27">
        <v>3.0</v>
      </c>
      <c r="M90" s="27">
        <v>4.0</v>
      </c>
      <c r="N90" s="27">
        <v>2.0</v>
      </c>
      <c r="O90" s="27">
        <v>3.0</v>
      </c>
      <c r="P90" s="27">
        <v>2.0</v>
      </c>
      <c r="Q90" s="27">
        <v>1.0</v>
      </c>
      <c r="R90" s="27">
        <v>4.0</v>
      </c>
      <c r="S90" s="27"/>
      <c r="T90" s="27">
        <v>4.0</v>
      </c>
      <c r="U90" s="101"/>
      <c r="V90" s="101"/>
      <c r="W90" s="101"/>
      <c r="X90" s="23"/>
      <c r="Y90" s="23"/>
      <c r="Z90" s="23"/>
    </row>
    <row r="91" ht="14.25" customHeight="1">
      <c r="A91" s="27">
        <v>21.0</v>
      </c>
      <c r="B91" s="104" t="s">
        <v>109</v>
      </c>
      <c r="C91" s="27">
        <v>3.0</v>
      </c>
      <c r="D91" s="27">
        <v>2.0</v>
      </c>
      <c r="E91" s="27">
        <v>1.0</v>
      </c>
      <c r="F91" s="27">
        <v>5.0</v>
      </c>
      <c r="G91" s="27">
        <v>5.0</v>
      </c>
      <c r="H91" s="27">
        <v>0.0</v>
      </c>
      <c r="I91" s="27">
        <v>4.0</v>
      </c>
      <c r="J91" s="27">
        <v>2.0</v>
      </c>
      <c r="K91" s="27">
        <v>2.0</v>
      </c>
      <c r="L91" s="27">
        <v>3.0</v>
      </c>
      <c r="M91" s="27">
        <v>4.0</v>
      </c>
      <c r="N91" s="27">
        <v>2.0</v>
      </c>
      <c r="O91" s="27">
        <v>3.0</v>
      </c>
      <c r="P91" s="27">
        <v>2.0</v>
      </c>
      <c r="Q91" s="27">
        <v>1.0</v>
      </c>
      <c r="R91" s="27">
        <v>4.0</v>
      </c>
      <c r="S91" s="27"/>
      <c r="T91" s="27">
        <v>4.0</v>
      </c>
      <c r="U91" s="101"/>
      <c r="V91" s="101"/>
      <c r="W91" s="101"/>
      <c r="X91" s="23"/>
      <c r="Y91" s="23"/>
      <c r="Z91" s="23"/>
    </row>
    <row r="92" ht="14.25" customHeight="1">
      <c r="A92" s="27">
        <v>22.0</v>
      </c>
      <c r="B92" s="104" t="s">
        <v>110</v>
      </c>
      <c r="C92" s="27">
        <v>4.0</v>
      </c>
      <c r="D92" s="27">
        <v>5.0</v>
      </c>
      <c r="E92" s="27">
        <v>1.0</v>
      </c>
      <c r="F92" s="27">
        <v>5.0</v>
      </c>
      <c r="G92" s="27">
        <v>5.0</v>
      </c>
      <c r="H92" s="27">
        <v>0.0</v>
      </c>
      <c r="I92" s="27">
        <v>3.0</v>
      </c>
      <c r="J92" s="27">
        <v>5.0</v>
      </c>
      <c r="K92" s="27">
        <v>2.0</v>
      </c>
      <c r="L92" s="27">
        <v>3.0</v>
      </c>
      <c r="M92" s="27">
        <v>4.0</v>
      </c>
      <c r="N92" s="27">
        <v>2.0</v>
      </c>
      <c r="O92" s="27">
        <v>3.0</v>
      </c>
      <c r="P92" s="27">
        <v>2.0</v>
      </c>
      <c r="Q92" s="27">
        <v>1.0</v>
      </c>
      <c r="R92" s="27">
        <v>5.0</v>
      </c>
      <c r="S92" s="27"/>
      <c r="T92" s="27">
        <v>4.0</v>
      </c>
      <c r="U92" s="101"/>
      <c r="V92" s="101"/>
      <c r="W92" s="101"/>
      <c r="X92" s="23"/>
      <c r="Y92" s="23"/>
      <c r="Z92" s="23"/>
    </row>
    <row r="93" ht="14.25" customHeight="1">
      <c r="A93" s="27">
        <v>23.0</v>
      </c>
      <c r="B93" s="104" t="s">
        <v>111</v>
      </c>
      <c r="C93" s="27">
        <v>2.0</v>
      </c>
      <c r="D93" s="27">
        <v>2.0</v>
      </c>
      <c r="E93" s="27">
        <v>1.0</v>
      </c>
      <c r="F93" s="27">
        <v>5.0</v>
      </c>
      <c r="G93" s="27">
        <v>5.0</v>
      </c>
      <c r="H93" s="27">
        <v>0.0</v>
      </c>
      <c r="I93" s="27">
        <v>4.0</v>
      </c>
      <c r="J93" s="27">
        <v>2.0</v>
      </c>
      <c r="K93" s="27">
        <v>2.0</v>
      </c>
      <c r="L93" s="27">
        <v>3.0</v>
      </c>
      <c r="M93" s="27">
        <v>4.0</v>
      </c>
      <c r="N93" s="27">
        <v>2.0</v>
      </c>
      <c r="O93" s="27">
        <v>3.0</v>
      </c>
      <c r="P93" s="27">
        <v>2.0</v>
      </c>
      <c r="Q93" s="27">
        <v>1.0</v>
      </c>
      <c r="R93" s="27">
        <v>4.0</v>
      </c>
      <c r="S93" s="27"/>
      <c r="T93" s="27">
        <v>4.0</v>
      </c>
      <c r="U93" s="101"/>
      <c r="V93" s="101"/>
      <c r="W93" s="101"/>
      <c r="X93" s="23"/>
      <c r="Y93" s="23"/>
      <c r="Z93" s="23"/>
    </row>
    <row r="94" ht="14.25" customHeight="1">
      <c r="A94" s="27">
        <v>24.0</v>
      </c>
      <c r="B94" s="104" t="s">
        <v>112</v>
      </c>
      <c r="C94" s="27">
        <v>4.0</v>
      </c>
      <c r="D94" s="27">
        <v>5.0</v>
      </c>
      <c r="E94" s="27">
        <v>1.0</v>
      </c>
      <c r="F94" s="27">
        <v>7.0</v>
      </c>
      <c r="G94" s="27">
        <v>5.0</v>
      </c>
      <c r="H94" s="27">
        <v>0.0</v>
      </c>
      <c r="I94" s="27">
        <v>4.0</v>
      </c>
      <c r="J94" s="27">
        <v>5.0</v>
      </c>
      <c r="K94" s="27">
        <v>1.0</v>
      </c>
      <c r="L94" s="27">
        <v>4.0</v>
      </c>
      <c r="M94" s="27">
        <v>4.0</v>
      </c>
      <c r="N94" s="27">
        <v>2.0</v>
      </c>
      <c r="O94" s="27">
        <v>4.0</v>
      </c>
      <c r="P94" s="27">
        <v>1.0</v>
      </c>
      <c r="Q94" s="27">
        <v>1.0</v>
      </c>
      <c r="R94" s="27">
        <v>5.0</v>
      </c>
      <c r="S94" s="27"/>
      <c r="T94" s="27">
        <v>5.0</v>
      </c>
      <c r="U94" s="101"/>
      <c r="V94" s="101"/>
      <c r="W94" s="101"/>
      <c r="X94" s="23"/>
      <c r="Y94" s="23"/>
      <c r="Z94" s="23"/>
    </row>
    <row r="95" ht="14.25" customHeight="1">
      <c r="A95" s="27">
        <v>25.0</v>
      </c>
      <c r="B95" s="104" t="s">
        <v>113</v>
      </c>
      <c r="C95" s="27">
        <v>3.0</v>
      </c>
      <c r="D95" s="27">
        <v>2.0</v>
      </c>
      <c r="E95" s="27">
        <v>1.0</v>
      </c>
      <c r="F95" s="27">
        <v>5.0</v>
      </c>
      <c r="G95" s="27">
        <v>4.0</v>
      </c>
      <c r="H95" s="27">
        <v>0.0</v>
      </c>
      <c r="I95" s="27">
        <v>4.0</v>
      </c>
      <c r="J95" s="27">
        <v>2.0</v>
      </c>
      <c r="K95" s="27">
        <v>2.0</v>
      </c>
      <c r="L95" s="27">
        <v>3.0</v>
      </c>
      <c r="M95" s="27">
        <v>4.0</v>
      </c>
      <c r="N95" s="27">
        <v>2.0</v>
      </c>
      <c r="O95" s="27">
        <v>3.0</v>
      </c>
      <c r="P95" s="27">
        <v>2.0</v>
      </c>
      <c r="Q95" s="27">
        <v>1.0</v>
      </c>
      <c r="R95" s="27">
        <v>3.0</v>
      </c>
      <c r="S95" s="27"/>
      <c r="T95" s="27">
        <v>4.0</v>
      </c>
      <c r="U95" s="101"/>
      <c r="V95" s="101"/>
      <c r="W95" s="101"/>
      <c r="X95" s="23"/>
      <c r="Y95" s="23"/>
      <c r="Z95" s="23"/>
    </row>
    <row r="96" ht="14.25" customHeight="1">
      <c r="A96" s="27">
        <v>26.0</v>
      </c>
      <c r="B96" s="104" t="s">
        <v>114</v>
      </c>
      <c r="C96" s="27">
        <v>4.0</v>
      </c>
      <c r="D96" s="27">
        <v>3.0</v>
      </c>
      <c r="E96" s="27">
        <v>1.0</v>
      </c>
      <c r="F96" s="27">
        <v>5.0</v>
      </c>
      <c r="G96" s="27">
        <v>5.0</v>
      </c>
      <c r="H96" s="27">
        <v>0.0</v>
      </c>
      <c r="I96" s="27">
        <v>4.0</v>
      </c>
      <c r="J96" s="27">
        <v>3.0</v>
      </c>
      <c r="K96" s="27">
        <v>2.0</v>
      </c>
      <c r="L96" s="27">
        <v>3.0</v>
      </c>
      <c r="M96" s="27">
        <v>4.0</v>
      </c>
      <c r="N96" s="27">
        <v>2.0</v>
      </c>
      <c r="O96" s="27">
        <v>3.0</v>
      </c>
      <c r="P96" s="27">
        <v>2.0</v>
      </c>
      <c r="Q96" s="27">
        <v>1.0</v>
      </c>
      <c r="R96" s="27">
        <v>4.0</v>
      </c>
      <c r="S96" s="27"/>
      <c r="T96" s="27">
        <v>4.0</v>
      </c>
      <c r="U96" s="101"/>
      <c r="V96" s="101"/>
      <c r="W96" s="101"/>
      <c r="X96" s="23"/>
      <c r="Y96" s="23"/>
      <c r="Z96" s="23"/>
    </row>
    <row r="97" ht="14.25" customHeight="1">
      <c r="A97" s="27">
        <v>27.0</v>
      </c>
      <c r="B97" s="104" t="s">
        <v>115</v>
      </c>
      <c r="C97" s="27">
        <v>4.0</v>
      </c>
      <c r="D97" s="27">
        <v>5.0</v>
      </c>
      <c r="E97" s="27">
        <v>1.0</v>
      </c>
      <c r="F97" s="27">
        <v>6.0</v>
      </c>
      <c r="G97" s="27">
        <v>4.0</v>
      </c>
      <c r="H97" s="27">
        <v>0.0</v>
      </c>
      <c r="I97" s="27">
        <v>4.0</v>
      </c>
      <c r="J97" s="27">
        <v>4.0</v>
      </c>
      <c r="K97" s="27">
        <v>2.0</v>
      </c>
      <c r="L97" s="27">
        <v>3.0</v>
      </c>
      <c r="M97" s="27">
        <v>4.0</v>
      </c>
      <c r="N97" s="27">
        <v>2.0</v>
      </c>
      <c r="O97" s="27">
        <v>3.0</v>
      </c>
      <c r="P97" s="27">
        <v>2.0</v>
      </c>
      <c r="Q97" s="27">
        <v>1.0</v>
      </c>
      <c r="R97" s="27">
        <v>5.0</v>
      </c>
      <c r="S97" s="27"/>
      <c r="T97" s="27">
        <v>5.0</v>
      </c>
      <c r="U97" s="101"/>
      <c r="V97" s="101"/>
      <c r="W97" s="101"/>
      <c r="X97" s="23"/>
      <c r="Y97" s="23"/>
      <c r="Z97" s="23"/>
    </row>
    <row r="98" ht="14.25" customHeight="1">
      <c r="A98" s="27">
        <v>28.0</v>
      </c>
      <c r="B98" s="104" t="s">
        <v>116</v>
      </c>
      <c r="C98" s="27">
        <v>3.0</v>
      </c>
      <c r="D98" s="27">
        <v>1.0</v>
      </c>
      <c r="E98" s="27">
        <v>1.0</v>
      </c>
      <c r="F98" s="27">
        <v>4.0</v>
      </c>
      <c r="G98" s="27">
        <v>5.0</v>
      </c>
      <c r="H98" s="27">
        <v>0.0</v>
      </c>
      <c r="I98" s="27">
        <v>4.0</v>
      </c>
      <c r="J98" s="27">
        <v>2.0</v>
      </c>
      <c r="K98" s="27">
        <v>1.0</v>
      </c>
      <c r="L98" s="27">
        <v>3.0</v>
      </c>
      <c r="M98" s="27">
        <v>4.0</v>
      </c>
      <c r="N98" s="27">
        <v>2.0</v>
      </c>
      <c r="O98" s="27">
        <v>3.0</v>
      </c>
      <c r="P98" s="27">
        <v>1.0</v>
      </c>
      <c r="Q98" s="27">
        <v>1.0</v>
      </c>
      <c r="R98" s="27">
        <v>2.0</v>
      </c>
      <c r="S98" s="27"/>
      <c r="T98" s="27">
        <v>3.0</v>
      </c>
      <c r="U98" s="101"/>
      <c r="V98" s="101"/>
      <c r="W98" s="101"/>
      <c r="X98" s="23"/>
      <c r="Y98" s="23"/>
      <c r="Z98" s="23"/>
    </row>
    <row r="99" ht="14.25" customHeight="1">
      <c r="A99" s="59"/>
      <c r="B99" s="59"/>
      <c r="C99" s="59"/>
      <c r="D99" s="59"/>
      <c r="E99" s="59"/>
      <c r="F99" s="59"/>
      <c r="G99" s="82"/>
      <c r="H99" s="59"/>
      <c r="I99" s="59"/>
      <c r="J99" s="59"/>
      <c r="K99" s="59"/>
      <c r="L99" s="59"/>
      <c r="M99" s="59"/>
      <c r="N99" s="59"/>
      <c r="O99" s="59"/>
      <c r="P99" s="82"/>
      <c r="Q99" s="82"/>
      <c r="R99" s="59"/>
      <c r="S99" s="59"/>
      <c r="T99" s="59"/>
      <c r="U99" s="59"/>
      <c r="V99" s="59"/>
      <c r="W99" s="59"/>
      <c r="X99" s="59"/>
      <c r="Y99" s="59"/>
      <c r="Z99" s="59"/>
    </row>
    <row r="100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</row>
    <row r="101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</row>
    <row r="107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</row>
    <row r="108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</row>
    <row r="109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</row>
    <row r="110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</row>
    <row r="111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</row>
    <row r="112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</row>
    <row r="113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</row>
    <row r="114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</row>
    <row r="115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</row>
    <row r="11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</row>
    <row r="117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</row>
    <row r="118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</row>
    <row r="119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</row>
    <row r="120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</row>
    <row r="121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</row>
    <row r="122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</row>
    <row r="123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</row>
    <row r="124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</row>
    <row r="125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</row>
    <row r="1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</row>
    <row r="127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</row>
    <row r="128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</row>
    <row r="129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</row>
    <row r="130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</row>
    <row r="131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</row>
    <row r="132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</row>
    <row r="133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</row>
    <row r="134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</row>
    <row r="135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</row>
    <row r="13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</row>
    <row r="137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</row>
    <row r="138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</row>
    <row r="139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</row>
    <row r="140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</row>
    <row r="141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</row>
    <row r="142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</row>
    <row r="143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</row>
    <row r="144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</row>
    <row r="145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</row>
    <row r="14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</row>
    <row r="147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</row>
    <row r="148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</row>
    <row r="149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</row>
    <row r="150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</row>
    <row r="151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</row>
    <row r="152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</row>
    <row r="153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</row>
    <row r="154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</row>
    <row r="155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</row>
    <row r="15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</row>
    <row r="157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</row>
    <row r="158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</row>
    <row r="159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</row>
    <row r="160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</row>
    <row r="161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</row>
    <row r="162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</row>
    <row r="163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</row>
    <row r="164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</row>
    <row r="165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</row>
    <row r="16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</row>
    <row r="167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</row>
    <row r="168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</row>
    <row r="169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</row>
    <row r="170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</row>
    <row r="171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</row>
    <row r="172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</row>
    <row r="173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</row>
    <row r="174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</row>
    <row r="175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</row>
    <row r="17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</row>
    <row r="177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</row>
    <row r="178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</row>
    <row r="179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</row>
    <row r="180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</row>
    <row r="181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</row>
    <row r="182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</row>
    <row r="183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</row>
    <row r="184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</row>
    <row r="185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</row>
    <row r="18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</row>
    <row r="187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</row>
    <row r="188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</row>
    <row r="189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</row>
    <row r="190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</row>
    <row r="191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</row>
    <row r="192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</row>
    <row r="193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</row>
    <row r="194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</row>
    <row r="195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</row>
    <row r="19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</row>
    <row r="197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</row>
    <row r="198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</row>
    <row r="199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</row>
    <row r="200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</row>
    <row r="201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</row>
    <row r="202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</row>
    <row r="203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</row>
    <row r="204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</row>
    <row r="205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</row>
    <row r="20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</row>
    <row r="207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</row>
    <row r="208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</row>
    <row r="209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</row>
    <row r="210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</row>
    <row r="211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</row>
    <row r="212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</row>
    <row r="213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</row>
    <row r="214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</row>
    <row r="215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</row>
    <row r="21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</row>
    <row r="217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</row>
    <row r="218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</row>
    <row r="219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</row>
    <row r="220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</row>
    <row r="221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</row>
    <row r="222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</row>
    <row r="223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</row>
    <row r="224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</row>
    <row r="225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</row>
    <row r="2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</row>
    <row r="227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</row>
    <row r="228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</row>
    <row r="229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</row>
    <row r="230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</row>
    <row r="231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</row>
    <row r="232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</row>
    <row r="233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</row>
    <row r="234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</row>
    <row r="235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</row>
    <row r="23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</row>
    <row r="237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</row>
    <row r="238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</row>
    <row r="239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</row>
    <row r="240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</row>
    <row r="241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</row>
    <row r="242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</row>
    <row r="243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</row>
    <row r="244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</row>
    <row r="245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</row>
    <row r="24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</row>
    <row r="247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</row>
    <row r="248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</row>
    <row r="249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</row>
    <row r="250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</row>
    <row r="251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</row>
    <row r="252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</row>
    <row r="253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</row>
    <row r="254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</row>
    <row r="255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</row>
    <row r="25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</row>
    <row r="257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</row>
    <row r="258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</row>
    <row r="259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</row>
    <row r="260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</row>
    <row r="261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</row>
    <row r="262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</row>
    <row r="263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</row>
    <row r="264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</row>
    <row r="265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</row>
    <row r="26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</row>
    <row r="267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</row>
    <row r="268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</row>
    <row r="269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</row>
    <row r="270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</row>
    <row r="271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</row>
    <row r="272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</row>
    <row r="273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</row>
    <row r="274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</row>
    <row r="275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</row>
    <row r="27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</row>
    <row r="277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</row>
    <row r="278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</row>
    <row r="279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</row>
    <row r="280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</row>
    <row r="281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</row>
    <row r="282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</row>
    <row r="283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</row>
    <row r="284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</row>
    <row r="285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</row>
    <row r="28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</row>
    <row r="287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</row>
    <row r="288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</row>
    <row r="289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</row>
    <row r="290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</row>
    <row r="291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</row>
    <row r="292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</row>
    <row r="293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</row>
    <row r="294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</row>
    <row r="295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</row>
    <row r="29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</row>
    <row r="297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</row>
    <row r="298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</row>
    <row r="299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</row>
    <row r="300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</row>
    <row r="301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</row>
    <row r="302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</row>
    <row r="303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</row>
    <row r="304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</row>
    <row r="305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</row>
    <row r="30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</row>
    <row r="307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</row>
    <row r="308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</row>
    <row r="309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</row>
    <row r="310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</row>
    <row r="311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</row>
    <row r="312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</row>
    <row r="313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</row>
    <row r="314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</row>
    <row r="315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</row>
    <row r="31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</row>
    <row r="317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</row>
    <row r="318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</row>
    <row r="319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</row>
    <row r="320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</row>
    <row r="321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</row>
    <row r="322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</row>
    <row r="323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</row>
    <row r="324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</row>
    <row r="325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</row>
    <row r="3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</row>
    <row r="327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</row>
    <row r="328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</row>
    <row r="329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</row>
    <row r="330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</row>
    <row r="331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</row>
    <row r="332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</row>
    <row r="333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</row>
    <row r="334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</row>
    <row r="335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</row>
    <row r="33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</row>
    <row r="337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</row>
    <row r="338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</row>
    <row r="339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</row>
    <row r="340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</row>
    <row r="341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</row>
    <row r="342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</row>
    <row r="343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</row>
    <row r="344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</row>
    <row r="345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</row>
    <row r="34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</row>
    <row r="347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</row>
    <row r="348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</row>
    <row r="349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</row>
    <row r="350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</row>
    <row r="351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</row>
    <row r="352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</row>
    <row r="353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</row>
    <row r="354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</row>
    <row r="355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</row>
    <row r="35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</row>
    <row r="357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</row>
    <row r="358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</row>
    <row r="359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</row>
    <row r="360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</row>
    <row r="361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</row>
    <row r="362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</row>
    <row r="363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</row>
    <row r="364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</row>
    <row r="365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</row>
    <row r="36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</row>
    <row r="367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</row>
    <row r="368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</row>
    <row r="369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</row>
    <row r="370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</row>
    <row r="371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</row>
    <row r="372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</row>
    <row r="373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</row>
    <row r="374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</row>
    <row r="375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</row>
    <row r="37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</row>
    <row r="377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</row>
    <row r="378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</row>
    <row r="379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</row>
    <row r="380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</row>
    <row r="381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</row>
    <row r="382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</row>
    <row r="383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</row>
    <row r="384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</row>
    <row r="385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</row>
    <row r="38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</row>
    <row r="387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</row>
    <row r="388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</row>
    <row r="389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</row>
    <row r="390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</row>
    <row r="391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</row>
    <row r="392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</row>
    <row r="393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</row>
    <row r="394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</row>
    <row r="395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</row>
    <row r="39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</row>
    <row r="397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</row>
    <row r="398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</row>
    <row r="399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</row>
    <row r="400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</row>
    <row r="401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</row>
    <row r="402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</row>
    <row r="403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</row>
    <row r="404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</row>
    <row r="405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</row>
    <row r="40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</row>
    <row r="407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</row>
    <row r="408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</row>
    <row r="409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</row>
    <row r="410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</row>
    <row r="411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</row>
    <row r="412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</row>
    <row r="413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</row>
    <row r="414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</row>
    <row r="415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</row>
    <row r="41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</row>
    <row r="417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</row>
    <row r="418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</row>
    <row r="419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</row>
    <row r="420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</row>
    <row r="421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</row>
    <row r="422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</row>
    <row r="423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</row>
    <row r="424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</row>
    <row r="425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</row>
    <row r="4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</row>
    <row r="427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</row>
    <row r="428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</row>
    <row r="429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</row>
    <row r="430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</row>
    <row r="431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</row>
    <row r="432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</row>
    <row r="433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</row>
    <row r="434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</row>
    <row r="435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</row>
    <row r="43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</row>
    <row r="437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</row>
    <row r="438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</row>
    <row r="439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</row>
    <row r="440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</row>
    <row r="441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</row>
    <row r="442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</row>
    <row r="443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</row>
    <row r="444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</row>
    <row r="445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</row>
    <row r="44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</row>
    <row r="447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</row>
    <row r="448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</row>
    <row r="449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</row>
    <row r="450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</row>
    <row r="451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</row>
    <row r="452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</row>
    <row r="453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</row>
    <row r="454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</row>
    <row r="455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</row>
    <row r="45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</row>
    <row r="457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</row>
    <row r="458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</row>
    <row r="459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</row>
    <row r="460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</row>
    <row r="461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</row>
    <row r="462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</row>
    <row r="463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</row>
    <row r="464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</row>
    <row r="465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</row>
    <row r="46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</row>
    <row r="467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</row>
    <row r="468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</row>
    <row r="469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</row>
    <row r="470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</row>
    <row r="471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</row>
    <row r="472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</row>
    <row r="473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</row>
    <row r="474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</row>
    <row r="475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</row>
    <row r="47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</row>
    <row r="477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</row>
    <row r="478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</row>
    <row r="479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</row>
    <row r="480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</row>
    <row r="481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</row>
    <row r="482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</row>
    <row r="483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</row>
    <row r="484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</row>
    <row r="485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</row>
    <row r="48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</row>
    <row r="487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</row>
    <row r="488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</row>
    <row r="489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</row>
    <row r="490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</row>
    <row r="491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</row>
    <row r="492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</row>
    <row r="493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</row>
    <row r="494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</row>
    <row r="495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</row>
    <row r="49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</row>
    <row r="497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</row>
    <row r="498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</row>
    <row r="499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</row>
    <row r="500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</row>
    <row r="501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</row>
    <row r="502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</row>
    <row r="503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</row>
    <row r="504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</row>
    <row r="505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</row>
    <row r="50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</row>
    <row r="507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</row>
    <row r="508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</row>
    <row r="509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</row>
    <row r="510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</row>
    <row r="511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</row>
    <row r="512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</row>
    <row r="513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</row>
    <row r="514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</row>
    <row r="515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</row>
    <row r="51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</row>
    <row r="517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</row>
    <row r="518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</row>
    <row r="519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</row>
    <row r="520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</row>
    <row r="521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</row>
    <row r="522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</row>
    <row r="523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</row>
    <row r="524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</row>
    <row r="525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</row>
    <row r="5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</row>
    <row r="527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</row>
    <row r="528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</row>
    <row r="529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</row>
    <row r="530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</row>
    <row r="531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</row>
    <row r="532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</row>
    <row r="533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</row>
    <row r="534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</row>
    <row r="535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</row>
    <row r="53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</row>
    <row r="537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</row>
    <row r="538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</row>
    <row r="539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</row>
    <row r="540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</row>
    <row r="541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</row>
    <row r="542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</row>
    <row r="543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</row>
    <row r="544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</row>
    <row r="545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</row>
    <row r="54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</row>
    <row r="547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</row>
    <row r="548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</row>
    <row r="549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</row>
    <row r="550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</row>
    <row r="551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</row>
    <row r="552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</row>
    <row r="553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</row>
    <row r="554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</row>
    <row r="555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</row>
    <row r="55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</row>
    <row r="557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</row>
    <row r="558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</row>
    <row r="559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</row>
    <row r="560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</row>
    <row r="561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</row>
    <row r="562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</row>
    <row r="563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</row>
    <row r="564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</row>
    <row r="565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</row>
    <row r="56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</row>
    <row r="567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</row>
    <row r="568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</row>
    <row r="569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</row>
    <row r="570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</row>
    <row r="571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</row>
    <row r="572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</row>
    <row r="573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</row>
    <row r="574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</row>
    <row r="575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</row>
    <row r="57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</row>
    <row r="577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</row>
    <row r="578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</row>
    <row r="579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</row>
    <row r="580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</row>
    <row r="581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</row>
    <row r="582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</row>
    <row r="583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</row>
    <row r="584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</row>
    <row r="585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</row>
    <row r="58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</row>
    <row r="587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</row>
    <row r="588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</row>
    <row r="589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</row>
    <row r="590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</row>
    <row r="591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</row>
    <row r="592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</row>
    <row r="593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</row>
    <row r="594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</row>
    <row r="595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</row>
    <row r="59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</row>
    <row r="597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</row>
    <row r="598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</row>
    <row r="599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</row>
    <row r="600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</row>
    <row r="601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</row>
    <row r="602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</row>
    <row r="603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</row>
    <row r="604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</row>
    <row r="605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</row>
    <row r="60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</row>
    <row r="607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</row>
    <row r="608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</row>
    <row r="609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</row>
    <row r="610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</row>
    <row r="611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</row>
    <row r="612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</row>
    <row r="613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</row>
    <row r="614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</row>
    <row r="615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</row>
    <row r="61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</row>
    <row r="617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</row>
    <row r="618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</row>
    <row r="619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</row>
    <row r="620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</row>
    <row r="621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</row>
    <row r="622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</row>
    <row r="623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</row>
    <row r="624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</row>
    <row r="625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</row>
    <row r="6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</row>
    <row r="627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</row>
    <row r="628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</row>
    <row r="629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</row>
    <row r="630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</row>
    <row r="631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</row>
    <row r="632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</row>
    <row r="633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</row>
    <row r="634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</row>
    <row r="635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</row>
    <row r="63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</row>
    <row r="637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</row>
    <row r="638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</row>
    <row r="639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</row>
    <row r="640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</row>
    <row r="641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</row>
    <row r="642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</row>
    <row r="643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</row>
    <row r="644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</row>
    <row r="645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</row>
    <row r="64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</row>
    <row r="647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</row>
    <row r="648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</row>
    <row r="649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</row>
    <row r="650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</row>
    <row r="651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</row>
    <row r="652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</row>
    <row r="653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</row>
    <row r="654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</row>
    <row r="655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</row>
    <row r="65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</row>
    <row r="657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</row>
    <row r="658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</row>
    <row r="659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</row>
    <row r="660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</row>
    <row r="661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</row>
    <row r="662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</row>
    <row r="663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</row>
    <row r="664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</row>
    <row r="665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</row>
    <row r="66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</row>
    <row r="667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</row>
    <row r="668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</row>
    <row r="669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</row>
    <row r="670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</row>
    <row r="671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</row>
    <row r="672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</row>
    <row r="673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</row>
    <row r="674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</row>
    <row r="675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</row>
    <row r="67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</row>
    <row r="677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</row>
    <row r="678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</row>
    <row r="679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</row>
    <row r="680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</row>
    <row r="681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</row>
    <row r="682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</row>
    <row r="683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</row>
    <row r="684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</row>
    <row r="685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</row>
    <row r="68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</row>
    <row r="687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</row>
    <row r="688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</row>
    <row r="689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</row>
    <row r="690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</row>
    <row r="691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</row>
    <row r="692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</row>
    <row r="693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</row>
    <row r="694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</row>
    <row r="695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</row>
    <row r="69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</row>
    <row r="697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</row>
    <row r="698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</row>
    <row r="699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</row>
    <row r="700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</row>
    <row r="701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</row>
    <row r="702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</row>
    <row r="703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</row>
    <row r="704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</row>
    <row r="705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</row>
    <row r="70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</row>
    <row r="707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</row>
    <row r="708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</row>
    <row r="709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</row>
    <row r="710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</row>
    <row r="711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</row>
    <row r="712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</row>
    <row r="713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</row>
    <row r="714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</row>
    <row r="715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</row>
    <row r="71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</row>
    <row r="717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</row>
    <row r="718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</row>
    <row r="719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</row>
    <row r="720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</row>
    <row r="721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</row>
    <row r="722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</row>
    <row r="723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</row>
    <row r="724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</row>
    <row r="725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</row>
    <row r="7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</row>
    <row r="727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</row>
    <row r="728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</row>
    <row r="729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</row>
    <row r="730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</row>
    <row r="731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</row>
    <row r="732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</row>
    <row r="733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</row>
    <row r="734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</row>
    <row r="735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</row>
    <row r="73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</row>
    <row r="737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</row>
    <row r="738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</row>
    <row r="739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</row>
    <row r="740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</row>
    <row r="741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</row>
    <row r="742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</row>
    <row r="743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</row>
    <row r="744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</row>
    <row r="745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</row>
    <row r="74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</row>
    <row r="747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</row>
    <row r="748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</row>
    <row r="749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</row>
    <row r="750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</row>
    <row r="751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</row>
    <row r="752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</row>
    <row r="753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</row>
    <row r="754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</row>
    <row r="755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</row>
    <row r="75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</row>
    <row r="757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</row>
    <row r="758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</row>
    <row r="759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</row>
    <row r="760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</row>
    <row r="761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</row>
    <row r="762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</row>
    <row r="763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</row>
    <row r="764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</row>
    <row r="765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</row>
    <row r="76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</row>
    <row r="767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</row>
    <row r="768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</row>
    <row r="769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</row>
    <row r="770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</row>
    <row r="771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</row>
    <row r="772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</row>
    <row r="773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</row>
    <row r="774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</row>
    <row r="775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</row>
    <row r="77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</row>
    <row r="777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</row>
    <row r="778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</row>
    <row r="779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</row>
    <row r="780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</row>
    <row r="781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</row>
    <row r="782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</row>
    <row r="783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</row>
    <row r="784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</row>
    <row r="785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</row>
    <row r="78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</row>
    <row r="787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</row>
    <row r="788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</row>
    <row r="789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</row>
    <row r="790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</row>
    <row r="791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</row>
    <row r="792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</row>
    <row r="793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</row>
    <row r="794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</row>
    <row r="795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</row>
    <row r="79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</row>
    <row r="797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</row>
    <row r="798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</row>
    <row r="799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</row>
    <row r="800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</row>
    <row r="801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</row>
    <row r="802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</row>
    <row r="803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</row>
    <row r="804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</row>
    <row r="805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</row>
    <row r="80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</row>
    <row r="807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</row>
    <row r="808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</row>
    <row r="809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</row>
    <row r="810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</row>
    <row r="811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</row>
    <row r="812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</row>
    <row r="813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</row>
    <row r="814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</row>
    <row r="815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</row>
    <row r="81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</row>
    <row r="817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</row>
    <row r="818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</row>
    <row r="819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</row>
    <row r="820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</row>
    <row r="821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</row>
    <row r="822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</row>
    <row r="823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</row>
    <row r="824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</row>
    <row r="825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</row>
    <row r="8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</row>
    <row r="827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</row>
    <row r="828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</row>
    <row r="829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</row>
    <row r="830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</row>
    <row r="831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</row>
    <row r="832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</row>
    <row r="833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</row>
    <row r="834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</row>
    <row r="835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</row>
    <row r="83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</row>
    <row r="837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</row>
    <row r="838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</row>
    <row r="839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</row>
    <row r="840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</row>
    <row r="841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</row>
    <row r="842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</row>
    <row r="843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</row>
    <row r="844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</row>
    <row r="845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</row>
    <row r="84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</row>
    <row r="847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</row>
    <row r="848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</row>
    <row r="849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</row>
    <row r="850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</row>
    <row r="851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</row>
    <row r="852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</row>
    <row r="853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</row>
    <row r="854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</row>
    <row r="855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</row>
    <row r="85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</row>
    <row r="857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</row>
    <row r="858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</row>
    <row r="859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</row>
    <row r="860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</row>
    <row r="861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</row>
    <row r="862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</row>
    <row r="863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</row>
    <row r="864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</row>
    <row r="865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</row>
    <row r="86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</row>
    <row r="867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</row>
    <row r="868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</row>
    <row r="869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</row>
    <row r="870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</row>
    <row r="871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</row>
    <row r="872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</row>
    <row r="873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</row>
    <row r="874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</row>
    <row r="875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</row>
    <row r="87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</row>
    <row r="877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</row>
    <row r="878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</row>
    <row r="879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</row>
    <row r="880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</row>
    <row r="881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</row>
    <row r="882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</row>
    <row r="883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</row>
    <row r="884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</row>
    <row r="885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</row>
    <row r="88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</row>
    <row r="887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</row>
    <row r="888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</row>
    <row r="889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</row>
    <row r="890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</row>
    <row r="891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</row>
    <row r="892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</row>
    <row r="893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</row>
    <row r="894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</row>
    <row r="895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</row>
    <row r="89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</row>
    <row r="897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</row>
    <row r="898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</row>
    <row r="899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</row>
    <row r="900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</row>
    <row r="901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</row>
    <row r="902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</row>
    <row r="903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</row>
    <row r="904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</row>
    <row r="905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</row>
    <row r="90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</row>
    <row r="907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</row>
    <row r="908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</row>
    <row r="909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</row>
    <row r="910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</row>
    <row r="911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</row>
    <row r="912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</row>
    <row r="913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</row>
    <row r="914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</row>
    <row r="915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</row>
    <row r="91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</row>
    <row r="917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</row>
    <row r="918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</row>
    <row r="919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</row>
    <row r="920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</row>
    <row r="921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</row>
    <row r="922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</row>
    <row r="923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</row>
    <row r="924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</row>
    <row r="925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</row>
    <row r="9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</row>
    <row r="927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</row>
    <row r="928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</row>
    <row r="929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</row>
    <row r="930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</row>
    <row r="931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</row>
    <row r="932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</row>
    <row r="933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</row>
    <row r="934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</row>
    <row r="935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</row>
    <row r="93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</row>
    <row r="937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</row>
    <row r="938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</row>
    <row r="939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</row>
    <row r="940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</row>
    <row r="941" ht="14.25" customHeight="1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</row>
    <row r="942" ht="14.25" customHeight="1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  <c r="Y942" s="59"/>
      <c r="Z942" s="59"/>
    </row>
    <row r="943" ht="14.25" customHeight="1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</row>
    <row r="944" ht="14.25" customHeight="1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  <c r="Y944" s="59"/>
      <c r="Z944" s="59"/>
    </row>
    <row r="945" ht="14.25" customHeight="1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</row>
    <row r="946" ht="14.25" customHeight="1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</row>
    <row r="947" ht="14.25" customHeight="1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  <c r="Y947" s="59"/>
      <c r="Z947" s="59"/>
    </row>
    <row r="948" ht="14.25" customHeight="1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  <c r="Y948" s="59"/>
      <c r="Z948" s="59"/>
    </row>
    <row r="949" ht="14.25" customHeight="1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  <c r="Y949" s="59"/>
      <c r="Z949" s="59"/>
    </row>
    <row r="950" ht="14.25" customHeight="1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  <c r="Y950" s="59"/>
      <c r="Z950" s="59"/>
    </row>
    <row r="951" ht="14.25" customHeight="1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</row>
    <row r="952" ht="14.25" customHeight="1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59"/>
      <c r="V952" s="59"/>
      <c r="W952" s="59"/>
      <c r="X952" s="59"/>
      <c r="Y952" s="59"/>
      <c r="Z952" s="59"/>
    </row>
    <row r="953" ht="14.25" customHeight="1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59"/>
      <c r="V953" s="59"/>
      <c r="W953" s="59"/>
      <c r="X953" s="59"/>
      <c r="Y953" s="59"/>
      <c r="Z953" s="59"/>
    </row>
    <row r="954" ht="14.25" customHeight="1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59"/>
      <c r="V954" s="59"/>
      <c r="W954" s="59"/>
      <c r="X954" s="59"/>
      <c r="Y954" s="59"/>
      <c r="Z954" s="59"/>
    </row>
    <row r="955" ht="14.25" customHeight="1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59"/>
      <c r="V955" s="59"/>
      <c r="W955" s="59"/>
      <c r="X955" s="59"/>
      <c r="Y955" s="59"/>
      <c r="Z955" s="59"/>
    </row>
    <row r="956" ht="14.25" customHeight="1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59"/>
      <c r="V956" s="59"/>
      <c r="W956" s="59"/>
      <c r="X956" s="59"/>
      <c r="Y956" s="59"/>
      <c r="Z956" s="59"/>
    </row>
    <row r="957" ht="14.25" customHeight="1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59"/>
      <c r="V957" s="59"/>
      <c r="W957" s="59"/>
      <c r="X957" s="59"/>
      <c r="Y957" s="59"/>
      <c r="Z957" s="59"/>
    </row>
    <row r="958" ht="14.25" customHeight="1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59"/>
    </row>
    <row r="959" ht="14.25" customHeight="1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59"/>
      <c r="V959" s="59"/>
      <c r="W959" s="59"/>
      <c r="X959" s="59"/>
      <c r="Y959" s="59"/>
      <c r="Z959" s="59"/>
    </row>
    <row r="960" ht="14.25" customHeight="1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59"/>
      <c r="V960" s="59"/>
      <c r="W960" s="59"/>
      <c r="X960" s="59"/>
      <c r="Y960" s="59"/>
      <c r="Z960" s="59"/>
    </row>
    <row r="961" ht="14.25" customHeight="1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59"/>
      <c r="V961" s="59"/>
      <c r="W961" s="59"/>
      <c r="X961" s="59"/>
      <c r="Y961" s="59"/>
      <c r="Z961" s="59"/>
    </row>
    <row r="962" ht="14.25" customHeight="1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59"/>
      <c r="V962" s="59"/>
      <c r="W962" s="59"/>
      <c r="X962" s="59"/>
      <c r="Y962" s="59"/>
      <c r="Z962" s="59"/>
    </row>
    <row r="963" ht="14.25" customHeight="1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59"/>
      <c r="V963" s="59"/>
      <c r="W963" s="59"/>
      <c r="X963" s="59"/>
      <c r="Y963" s="59"/>
      <c r="Z963" s="59"/>
    </row>
    <row r="964" ht="14.25" customHeight="1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59"/>
      <c r="V964" s="59"/>
      <c r="W964" s="59"/>
      <c r="X964" s="59"/>
      <c r="Y964" s="59"/>
      <c r="Z964" s="59"/>
    </row>
    <row r="965" ht="14.25" customHeight="1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59"/>
      <c r="V965" s="59"/>
      <c r="W965" s="59"/>
      <c r="X965" s="59"/>
      <c r="Y965" s="59"/>
      <c r="Z965" s="59"/>
    </row>
    <row r="966" ht="14.25" customHeight="1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59"/>
      <c r="V966" s="59"/>
      <c r="W966" s="59"/>
      <c r="X966" s="59"/>
      <c r="Y966" s="59"/>
      <c r="Z966" s="59"/>
    </row>
    <row r="967" ht="14.25" customHeight="1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59"/>
      <c r="V967" s="59"/>
      <c r="W967" s="59"/>
      <c r="X967" s="59"/>
      <c r="Y967" s="59"/>
      <c r="Z967" s="59"/>
    </row>
    <row r="968" ht="14.25" customHeight="1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59"/>
      <c r="V968" s="59"/>
      <c r="W968" s="59"/>
      <c r="X968" s="59"/>
      <c r="Y968" s="59"/>
      <c r="Z968" s="59"/>
    </row>
    <row r="969" ht="14.25" customHeight="1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59"/>
      <c r="V969" s="59"/>
      <c r="W969" s="59"/>
      <c r="X969" s="59"/>
      <c r="Y969" s="59"/>
      <c r="Z969" s="59"/>
    </row>
    <row r="970" ht="14.25" customHeight="1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59"/>
      <c r="V970" s="59"/>
      <c r="W970" s="59"/>
      <c r="X970" s="59"/>
      <c r="Y970" s="59"/>
      <c r="Z970" s="59"/>
    </row>
    <row r="971" ht="14.25" customHeight="1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</row>
    <row r="972" ht="14.25" customHeight="1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59"/>
      <c r="V972" s="59"/>
      <c r="W972" s="59"/>
      <c r="X972" s="59"/>
      <c r="Y972" s="59"/>
      <c r="Z972" s="59"/>
    </row>
    <row r="973" ht="14.25" customHeight="1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59"/>
      <c r="V973" s="59"/>
      <c r="W973" s="59"/>
      <c r="X973" s="59"/>
      <c r="Y973" s="59"/>
      <c r="Z973" s="59"/>
    </row>
    <row r="974" ht="14.25" customHeight="1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59"/>
      <c r="V974" s="59"/>
      <c r="W974" s="59"/>
      <c r="X974" s="59"/>
      <c r="Y974" s="59"/>
      <c r="Z974" s="59"/>
    </row>
    <row r="975" ht="14.25" customHeight="1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59"/>
      <c r="V975" s="59"/>
      <c r="W975" s="59"/>
      <c r="X975" s="59"/>
      <c r="Y975" s="59"/>
      <c r="Z975" s="59"/>
    </row>
    <row r="976" ht="14.25" customHeight="1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59"/>
      <c r="V976" s="59"/>
      <c r="W976" s="59"/>
      <c r="X976" s="59"/>
      <c r="Y976" s="59"/>
      <c r="Z976" s="59"/>
    </row>
    <row r="977" ht="14.25" customHeight="1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59"/>
    </row>
    <row r="978" ht="14.25" customHeight="1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59"/>
      <c r="V978" s="59"/>
      <c r="W978" s="59"/>
      <c r="X978" s="59"/>
      <c r="Y978" s="59"/>
      <c r="Z978" s="59"/>
    </row>
    <row r="979" ht="14.25" customHeight="1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59"/>
      <c r="V979" s="59"/>
      <c r="W979" s="59"/>
      <c r="X979" s="59"/>
      <c r="Y979" s="59"/>
      <c r="Z979" s="59"/>
    </row>
    <row r="980" ht="14.25" customHeight="1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59"/>
      <c r="V980" s="59"/>
      <c r="W980" s="59"/>
      <c r="X980" s="59"/>
      <c r="Y980" s="59"/>
      <c r="Z980" s="59"/>
    </row>
    <row r="981" ht="14.25" customHeight="1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59"/>
      <c r="V981" s="59"/>
      <c r="W981" s="59"/>
      <c r="X981" s="59"/>
      <c r="Y981" s="59"/>
      <c r="Z981" s="59"/>
    </row>
    <row r="982" ht="14.25" customHeight="1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59"/>
      <c r="V982" s="59"/>
      <c r="W982" s="59"/>
      <c r="X982" s="59"/>
      <c r="Y982" s="59"/>
      <c r="Z982" s="59"/>
    </row>
    <row r="983" ht="14.25" customHeight="1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59"/>
      <c r="V983" s="59"/>
      <c r="W983" s="59"/>
      <c r="X983" s="59"/>
      <c r="Y983" s="59"/>
      <c r="Z983" s="59"/>
    </row>
    <row r="984" ht="14.25" customHeight="1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59"/>
      <c r="V984" s="59"/>
      <c r="W984" s="59"/>
      <c r="X984" s="59"/>
      <c r="Y984" s="59"/>
      <c r="Z984" s="59"/>
    </row>
    <row r="985" ht="14.25" customHeight="1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59"/>
      <c r="V985" s="59"/>
      <c r="W985" s="59"/>
      <c r="X985" s="59"/>
      <c r="Y985" s="59"/>
      <c r="Z985" s="59"/>
    </row>
    <row r="986" ht="14.25" customHeight="1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59"/>
      <c r="V986" s="59"/>
      <c r="W986" s="59"/>
      <c r="X986" s="59"/>
      <c r="Y986" s="59"/>
      <c r="Z986" s="59"/>
    </row>
    <row r="987" ht="14.25" customHeight="1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59"/>
    </row>
    <row r="988" ht="14.25" customHeight="1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9"/>
    </row>
    <row r="989" ht="14.25" customHeight="1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59"/>
      <c r="V989" s="59"/>
      <c r="W989" s="59"/>
      <c r="X989" s="59"/>
      <c r="Y989" s="59"/>
      <c r="Z989" s="59"/>
    </row>
    <row r="990" ht="14.25" customHeight="1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59"/>
      <c r="V990" s="59"/>
      <c r="W990" s="59"/>
      <c r="X990" s="59"/>
      <c r="Y990" s="59"/>
      <c r="Z990" s="59"/>
    </row>
    <row r="991" ht="14.25" customHeight="1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59"/>
      <c r="V991" s="59"/>
      <c r="W991" s="59"/>
      <c r="X991" s="59"/>
      <c r="Y991" s="59"/>
      <c r="Z991" s="59"/>
    </row>
    <row r="992" ht="14.25" customHeight="1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59"/>
      <c r="V992" s="59"/>
      <c r="W992" s="59"/>
      <c r="X992" s="59"/>
      <c r="Y992" s="59"/>
      <c r="Z992" s="59"/>
    </row>
    <row r="993" ht="14.25" customHeight="1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59"/>
      <c r="V993" s="59"/>
      <c r="W993" s="59"/>
      <c r="X993" s="59"/>
      <c r="Y993" s="59"/>
      <c r="Z993" s="59"/>
    </row>
    <row r="994" ht="14.25" customHeight="1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59"/>
      <c r="V994" s="59"/>
      <c r="W994" s="59"/>
      <c r="X994" s="59"/>
      <c r="Y994" s="59"/>
      <c r="Z994" s="59"/>
    </row>
    <row r="995" ht="14.25" customHeight="1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59"/>
      <c r="V995" s="59"/>
      <c r="W995" s="59"/>
      <c r="X995" s="59"/>
      <c r="Y995" s="59"/>
      <c r="Z995" s="59"/>
    </row>
    <row r="996" ht="14.25" customHeight="1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59"/>
      <c r="V996" s="59"/>
      <c r="W996" s="59"/>
      <c r="X996" s="59"/>
      <c r="Y996" s="59"/>
      <c r="Z996" s="59"/>
    </row>
    <row r="997" ht="14.25" customHeight="1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9"/>
    </row>
    <row r="998" ht="14.25" customHeight="1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59"/>
    </row>
    <row r="999" ht="14.25" customHeight="1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  <c r="Y999" s="59"/>
      <c r="Z999" s="59"/>
    </row>
    <row r="1000" ht="14.25" customHeight="1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59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rintOptions/>
  <pageMargins bottom="0.75" footer="0.0" header="0.0" left="0.7" right="0.7" top="0.75"/>
  <pageSetup scale="75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29"/>
    <col customWidth="1" min="2" max="2" width="9.86"/>
    <col customWidth="1" min="3" max="3" width="28.14"/>
    <col customWidth="1" min="4" max="6" width="5.71"/>
    <col customWidth="1" min="7" max="7" width="5.57"/>
    <col customWidth="1" min="8" max="9" width="5.71"/>
    <col customWidth="1" min="10" max="10" width="5.57"/>
    <col customWidth="1" min="11" max="12" width="5.71"/>
    <col customWidth="1" min="13" max="13" width="5.57"/>
    <col customWidth="1" min="14" max="15" width="5.71"/>
    <col customWidth="1" min="16" max="16" width="5.57"/>
    <col customWidth="1" min="17" max="18" width="5.71"/>
    <col customWidth="1" min="19" max="19" width="5.57"/>
    <col customWidth="1" min="20" max="21" width="5.71"/>
    <col customWidth="1" min="22" max="22" width="5.57"/>
    <col customWidth="1" min="23" max="24" width="5.71"/>
    <col customWidth="1" min="25" max="25" width="5.57"/>
    <col customWidth="1" min="26" max="26" width="12.14"/>
    <col customWidth="1" min="27" max="27" width="5.71"/>
    <col customWidth="1" min="28" max="30" width="5.57"/>
  </cols>
  <sheetData>
    <row r="1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3"/>
      <c r="AC1" s="114"/>
      <c r="AD1" s="114"/>
    </row>
    <row r="2" ht="14.25" customHeight="1">
      <c r="A2" s="4"/>
      <c r="AB2" s="5"/>
      <c r="AC2" s="114"/>
      <c r="AD2" s="114"/>
    </row>
    <row r="3" ht="14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8"/>
      <c r="AC3" s="114"/>
      <c r="AD3" s="114"/>
    </row>
    <row r="4" ht="43.5" customHeight="1">
      <c r="A4" s="109" t="s">
        <v>122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1"/>
      <c r="AC4" s="115"/>
      <c r="AD4" s="115"/>
    </row>
    <row r="5" ht="14.25" customHeight="1">
      <c r="A5" s="12" t="s">
        <v>2</v>
      </c>
      <c r="B5" s="11"/>
      <c r="C5" s="12" t="s">
        <v>3</v>
      </c>
      <c r="D5" s="10"/>
      <c r="E5" s="10"/>
      <c r="F5" s="10"/>
      <c r="G5" s="11"/>
      <c r="H5" s="13" t="s">
        <v>4</v>
      </c>
      <c r="I5" s="10"/>
      <c r="J5" s="11"/>
      <c r="K5" s="13" t="s">
        <v>5</v>
      </c>
      <c r="L5" s="10"/>
      <c r="M5" s="11"/>
      <c r="N5" s="12" t="s">
        <v>6</v>
      </c>
      <c r="O5" s="10"/>
      <c r="P5" s="11"/>
      <c r="Q5" s="12" t="s">
        <v>7</v>
      </c>
      <c r="R5" s="10"/>
      <c r="S5" s="11"/>
      <c r="T5" s="12" t="s">
        <v>8</v>
      </c>
      <c r="U5" s="10"/>
      <c r="V5" s="11"/>
      <c r="W5" s="100" t="s">
        <v>9</v>
      </c>
      <c r="X5" s="10"/>
      <c r="Y5" s="11"/>
      <c r="Z5" s="12" t="s">
        <v>10</v>
      </c>
      <c r="AA5" s="10"/>
      <c r="AB5" s="11"/>
      <c r="AC5" s="116"/>
      <c r="AD5" s="116"/>
    </row>
    <row r="6" ht="14.25" customHeight="1">
      <c r="A6" s="15" t="s">
        <v>11</v>
      </c>
      <c r="B6" s="15" t="s">
        <v>12</v>
      </c>
      <c r="C6" s="16"/>
      <c r="D6" s="79" t="s">
        <v>13</v>
      </c>
      <c r="E6" s="79" t="s">
        <v>14</v>
      </c>
      <c r="F6" s="79" t="s">
        <v>15</v>
      </c>
      <c r="G6" s="17"/>
      <c r="H6" s="16" t="s">
        <v>13</v>
      </c>
      <c r="I6" s="16" t="s">
        <v>14</v>
      </c>
      <c r="J6" s="17" t="s">
        <v>15</v>
      </c>
      <c r="K6" s="16" t="s">
        <v>13</v>
      </c>
      <c r="L6" s="16" t="s">
        <v>14</v>
      </c>
      <c r="M6" s="17" t="s">
        <v>15</v>
      </c>
      <c r="N6" s="16" t="s">
        <v>13</v>
      </c>
      <c r="O6" s="16" t="s">
        <v>14</v>
      </c>
      <c r="P6" s="17" t="s">
        <v>15</v>
      </c>
      <c r="Q6" s="16" t="s">
        <v>13</v>
      </c>
      <c r="R6" s="16" t="s">
        <v>14</v>
      </c>
      <c r="S6" s="17" t="s">
        <v>15</v>
      </c>
      <c r="T6" s="16" t="s">
        <v>13</v>
      </c>
      <c r="U6" s="16" t="s">
        <v>14</v>
      </c>
      <c r="V6" s="17" t="s">
        <v>15</v>
      </c>
      <c r="W6" s="16" t="s">
        <v>13</v>
      </c>
      <c r="X6" s="16" t="s">
        <v>14</v>
      </c>
      <c r="Y6" s="16" t="s">
        <v>15</v>
      </c>
      <c r="Z6" s="16" t="s">
        <v>13</v>
      </c>
      <c r="AA6" s="16" t="s">
        <v>14</v>
      </c>
      <c r="AB6" s="16" t="s">
        <v>15</v>
      </c>
      <c r="AC6" s="113"/>
      <c r="AD6" s="113"/>
    </row>
    <row r="7" ht="14.25" customHeight="1">
      <c r="B7" s="24"/>
      <c r="C7" s="19" t="s">
        <v>16</v>
      </c>
      <c r="D7" s="20"/>
      <c r="E7" s="20"/>
      <c r="F7" s="20"/>
      <c r="G7" s="20"/>
      <c r="H7" s="21"/>
      <c r="I7" s="20"/>
      <c r="J7" s="20"/>
      <c r="L7" s="20"/>
      <c r="M7" s="20"/>
      <c r="N7" s="21"/>
      <c r="O7" s="20"/>
      <c r="P7" s="20"/>
      <c r="Q7" s="21"/>
      <c r="R7" s="20"/>
      <c r="S7" s="20"/>
      <c r="T7" s="21"/>
      <c r="U7" s="20"/>
      <c r="V7" s="20"/>
      <c r="W7" s="21"/>
      <c r="X7" s="101"/>
      <c r="Y7" s="101"/>
      <c r="Z7" s="101"/>
      <c r="AA7" s="23"/>
      <c r="AB7" s="23"/>
      <c r="AC7" s="117"/>
      <c r="AD7" s="117"/>
    </row>
    <row r="8" ht="18.0" customHeight="1">
      <c r="A8" s="102"/>
      <c r="B8" s="103" t="s">
        <v>88</v>
      </c>
      <c r="C8" s="102"/>
      <c r="D8" s="28">
        <v>4.0</v>
      </c>
      <c r="E8" s="28">
        <v>2.0</v>
      </c>
      <c r="F8" s="28">
        <v>2.0</v>
      </c>
      <c r="G8" s="102"/>
      <c r="H8" s="28">
        <v>11.0</v>
      </c>
      <c r="I8" s="28">
        <v>4.0</v>
      </c>
      <c r="J8" s="28">
        <v>5.0</v>
      </c>
      <c r="K8" s="118">
        <v>7.0</v>
      </c>
      <c r="L8" s="28">
        <v>7.0</v>
      </c>
      <c r="M8" s="28">
        <v>4.0</v>
      </c>
      <c r="N8" s="28">
        <v>6.0</v>
      </c>
      <c r="O8" s="28">
        <v>8.0</v>
      </c>
      <c r="P8" s="28">
        <v>4.0</v>
      </c>
      <c r="Q8" s="28">
        <v>10.0</v>
      </c>
      <c r="R8" s="28">
        <v>4.0</v>
      </c>
      <c r="S8" s="28">
        <v>5.0</v>
      </c>
      <c r="T8" s="28">
        <v>7.0</v>
      </c>
      <c r="U8" s="27">
        <v>0.0</v>
      </c>
      <c r="V8" s="28">
        <v>6.0</v>
      </c>
      <c r="W8" s="101"/>
      <c r="X8" s="101"/>
      <c r="Y8" s="101"/>
      <c r="Z8" s="23"/>
      <c r="AA8" s="23"/>
      <c r="AB8" s="23"/>
      <c r="AC8" s="117"/>
      <c r="AD8" s="117"/>
    </row>
    <row r="9" ht="14.25" customHeight="1">
      <c r="A9" s="27">
        <v>1.0</v>
      </c>
      <c r="B9" s="104" t="s">
        <v>89</v>
      </c>
      <c r="C9" s="27"/>
      <c r="D9" s="27">
        <v>3.0</v>
      </c>
      <c r="E9" s="27">
        <v>2.0</v>
      </c>
      <c r="F9" s="27">
        <v>1.0</v>
      </c>
      <c r="G9" s="27"/>
      <c r="H9" s="27">
        <v>10.0</v>
      </c>
      <c r="I9" s="27">
        <v>1.0</v>
      </c>
      <c r="J9" s="27">
        <v>5.0</v>
      </c>
      <c r="K9" s="28">
        <v>3.0</v>
      </c>
      <c r="L9" s="27">
        <v>6.0</v>
      </c>
      <c r="M9" s="46">
        <v>4.0</v>
      </c>
      <c r="N9" s="27">
        <v>5.0</v>
      </c>
      <c r="O9" s="27">
        <v>8.0</v>
      </c>
      <c r="P9" s="27">
        <v>4.0</v>
      </c>
      <c r="Q9" s="119">
        <v>9.0</v>
      </c>
      <c r="R9" s="27">
        <v>2.0</v>
      </c>
      <c r="S9" s="27">
        <v>4.0</v>
      </c>
      <c r="T9" s="27">
        <v>5.0</v>
      </c>
      <c r="U9" s="27">
        <v>0.0</v>
      </c>
      <c r="V9" s="27">
        <v>2.0</v>
      </c>
      <c r="W9" s="101"/>
      <c r="X9" s="101"/>
      <c r="Y9" s="101"/>
      <c r="Z9" s="23"/>
      <c r="AA9" s="23"/>
      <c r="AB9" s="23"/>
      <c r="AC9" s="117"/>
      <c r="AD9" s="117"/>
    </row>
    <row r="10" ht="14.25" customHeight="1">
      <c r="A10" s="27">
        <v>2.0</v>
      </c>
      <c r="B10" s="104" t="s">
        <v>90</v>
      </c>
      <c r="C10" s="27"/>
      <c r="D10" s="27">
        <v>4.0</v>
      </c>
      <c r="E10" s="27">
        <v>2.0</v>
      </c>
      <c r="F10" s="27">
        <v>1.0</v>
      </c>
      <c r="G10" s="27"/>
      <c r="H10" s="27">
        <v>7.0</v>
      </c>
      <c r="I10" s="27">
        <v>3.0</v>
      </c>
      <c r="J10" s="27">
        <v>4.0</v>
      </c>
      <c r="K10" s="28">
        <v>6.0</v>
      </c>
      <c r="L10" s="27">
        <v>4.0</v>
      </c>
      <c r="M10" s="27">
        <v>3.0</v>
      </c>
      <c r="N10" s="27">
        <v>4.0</v>
      </c>
      <c r="O10" s="27">
        <v>6.0</v>
      </c>
      <c r="P10" s="27">
        <v>4.0</v>
      </c>
      <c r="Q10" s="120">
        <v>7.0</v>
      </c>
      <c r="R10" s="27">
        <v>3.0</v>
      </c>
      <c r="S10" s="27">
        <v>4.0</v>
      </c>
      <c r="T10" s="27">
        <v>5.0</v>
      </c>
      <c r="U10" s="27">
        <v>0.0</v>
      </c>
      <c r="V10" s="27">
        <v>3.0</v>
      </c>
      <c r="W10" s="101"/>
      <c r="X10" s="101"/>
      <c r="Y10" s="101"/>
      <c r="Z10" s="23"/>
      <c r="AA10" s="23"/>
      <c r="AB10" s="23"/>
      <c r="AC10" s="117"/>
      <c r="AD10" s="117"/>
    </row>
    <row r="11" ht="14.25" customHeight="1">
      <c r="A11" s="27">
        <v>3.0</v>
      </c>
      <c r="B11" s="104" t="s">
        <v>91</v>
      </c>
      <c r="C11" s="27"/>
      <c r="D11" s="27">
        <v>3.0</v>
      </c>
      <c r="E11" s="27">
        <v>2.0</v>
      </c>
      <c r="F11" s="27">
        <v>1.0</v>
      </c>
      <c r="G11" s="27"/>
      <c r="H11" s="27">
        <v>10.0</v>
      </c>
      <c r="I11" s="27">
        <v>2.0</v>
      </c>
      <c r="J11" s="27">
        <v>4.0</v>
      </c>
      <c r="K11" s="27">
        <v>5.0</v>
      </c>
      <c r="L11" s="27">
        <v>6.0</v>
      </c>
      <c r="M11" s="27">
        <v>4.0</v>
      </c>
      <c r="N11" s="27">
        <v>6.0</v>
      </c>
      <c r="O11" s="27">
        <v>8.0</v>
      </c>
      <c r="P11" s="27">
        <v>4.0</v>
      </c>
      <c r="Q11" s="119">
        <v>9.0</v>
      </c>
      <c r="R11" s="27">
        <v>2.0</v>
      </c>
      <c r="S11" s="27">
        <v>5.0</v>
      </c>
      <c r="T11" s="27">
        <v>5.0</v>
      </c>
      <c r="U11" s="27">
        <v>0.0</v>
      </c>
      <c r="V11" s="27">
        <v>4.0</v>
      </c>
      <c r="W11" s="101"/>
      <c r="X11" s="101"/>
      <c r="Y11" s="101"/>
      <c r="Z11" s="23"/>
      <c r="AA11" s="23"/>
      <c r="AB11" s="23"/>
      <c r="AC11" s="117"/>
      <c r="AD11" s="117"/>
    </row>
    <row r="12" ht="14.25" customHeight="1">
      <c r="A12" s="27">
        <v>4.0</v>
      </c>
      <c r="B12" s="104" t="s">
        <v>92</v>
      </c>
      <c r="C12" s="27"/>
      <c r="D12" s="27">
        <v>4.0</v>
      </c>
      <c r="E12" s="27">
        <v>2.0</v>
      </c>
      <c r="F12" s="27">
        <v>1.0</v>
      </c>
      <c r="G12" s="27"/>
      <c r="H12" s="27">
        <v>9.0</v>
      </c>
      <c r="I12" s="27">
        <v>3.0</v>
      </c>
      <c r="J12" s="27">
        <v>5.0</v>
      </c>
      <c r="K12" s="28">
        <v>5.0</v>
      </c>
      <c r="L12" s="27">
        <v>5.0</v>
      </c>
      <c r="M12" s="27">
        <v>4.0</v>
      </c>
      <c r="N12" s="27">
        <v>5.0</v>
      </c>
      <c r="O12" s="27">
        <v>8.0</v>
      </c>
      <c r="P12" s="27">
        <v>4.0</v>
      </c>
      <c r="Q12" s="119">
        <v>8.0</v>
      </c>
      <c r="R12" s="27">
        <v>3.0</v>
      </c>
      <c r="S12" s="27">
        <v>3.0</v>
      </c>
      <c r="T12" s="27">
        <v>5.0</v>
      </c>
      <c r="U12" s="27">
        <v>0.0</v>
      </c>
      <c r="V12" s="27">
        <v>3.0</v>
      </c>
      <c r="W12" s="101"/>
      <c r="X12" s="101"/>
      <c r="Y12" s="101"/>
      <c r="Z12" s="23"/>
      <c r="AA12" s="23"/>
      <c r="AB12" s="23"/>
      <c r="AC12" s="117"/>
      <c r="AD12" s="117"/>
    </row>
    <row r="13" ht="14.25" customHeight="1">
      <c r="A13" s="27">
        <v>5.0</v>
      </c>
      <c r="B13" s="104" t="s">
        <v>93</v>
      </c>
      <c r="C13" s="27"/>
      <c r="D13" s="27">
        <v>2.0</v>
      </c>
      <c r="E13" s="27">
        <v>2.0</v>
      </c>
      <c r="F13" s="27">
        <v>1.0</v>
      </c>
      <c r="G13" s="27"/>
      <c r="H13" s="27">
        <v>5.0</v>
      </c>
      <c r="I13" s="27">
        <v>1.0</v>
      </c>
      <c r="J13" s="27">
        <v>3.0</v>
      </c>
      <c r="K13" s="28">
        <v>4.0</v>
      </c>
      <c r="L13" s="27">
        <v>3.0</v>
      </c>
      <c r="M13" s="27">
        <v>2.0</v>
      </c>
      <c r="N13" s="27">
        <v>5.0</v>
      </c>
      <c r="O13" s="27">
        <v>4.0</v>
      </c>
      <c r="P13" s="27">
        <v>3.0</v>
      </c>
      <c r="Q13" s="119">
        <v>6.0</v>
      </c>
      <c r="R13" s="27">
        <v>2.0</v>
      </c>
      <c r="S13" s="27">
        <v>4.0</v>
      </c>
      <c r="T13" s="27">
        <v>3.0</v>
      </c>
      <c r="U13" s="27">
        <v>0.0</v>
      </c>
      <c r="V13" s="27">
        <v>2.0</v>
      </c>
      <c r="W13" s="101"/>
      <c r="X13" s="101"/>
      <c r="Y13" s="101"/>
      <c r="Z13" s="23"/>
      <c r="AA13" s="23"/>
      <c r="AB13" s="23"/>
      <c r="AC13" s="117"/>
      <c r="AD13" s="117"/>
    </row>
    <row r="14" ht="14.25" customHeight="1">
      <c r="A14" s="27">
        <v>6.0</v>
      </c>
      <c r="B14" s="104" t="s">
        <v>94</v>
      </c>
      <c r="C14" s="27"/>
      <c r="D14" s="27">
        <v>4.0</v>
      </c>
      <c r="E14" s="27">
        <v>1.0</v>
      </c>
      <c r="F14" s="27">
        <v>1.0</v>
      </c>
      <c r="G14" s="27"/>
      <c r="H14" s="27">
        <v>8.0</v>
      </c>
      <c r="I14" s="27">
        <v>3.0</v>
      </c>
      <c r="J14" s="27">
        <v>5.0</v>
      </c>
      <c r="K14" s="27">
        <v>6.0</v>
      </c>
      <c r="L14" s="27">
        <v>4.0</v>
      </c>
      <c r="M14" s="27">
        <v>4.0</v>
      </c>
      <c r="N14" s="27">
        <v>6.0</v>
      </c>
      <c r="O14" s="27">
        <v>6.0</v>
      </c>
      <c r="P14" s="27">
        <v>4.0</v>
      </c>
      <c r="Q14" s="119">
        <v>7.0</v>
      </c>
      <c r="R14" s="27">
        <v>3.0</v>
      </c>
      <c r="S14" s="27">
        <v>3.0</v>
      </c>
      <c r="T14" s="27">
        <v>5.0</v>
      </c>
      <c r="U14" s="27">
        <v>0.0</v>
      </c>
      <c r="V14" s="27">
        <v>4.0</v>
      </c>
      <c r="W14" s="101"/>
      <c r="X14" s="101"/>
      <c r="Y14" s="101"/>
      <c r="Z14" s="23"/>
      <c r="AA14" s="23"/>
      <c r="AB14" s="23"/>
      <c r="AC14" s="117"/>
      <c r="AD14" s="117"/>
    </row>
    <row r="15" ht="14.25" customHeight="1">
      <c r="A15" s="27">
        <v>7.0</v>
      </c>
      <c r="B15" s="104" t="s">
        <v>95</v>
      </c>
      <c r="C15" s="27"/>
      <c r="D15" s="27">
        <v>4.0</v>
      </c>
      <c r="E15" s="27">
        <v>1.0</v>
      </c>
      <c r="F15" s="27">
        <v>1.0</v>
      </c>
      <c r="G15" s="27"/>
      <c r="H15" s="27">
        <v>9.0</v>
      </c>
      <c r="I15" s="27">
        <v>3.0</v>
      </c>
      <c r="J15" s="27">
        <v>5.0</v>
      </c>
      <c r="K15" s="28">
        <v>5.0</v>
      </c>
      <c r="L15" s="27">
        <v>4.0</v>
      </c>
      <c r="M15" s="27">
        <v>4.0</v>
      </c>
      <c r="N15" s="27">
        <v>6.0</v>
      </c>
      <c r="O15" s="27">
        <v>6.0</v>
      </c>
      <c r="P15" s="27">
        <v>4.0</v>
      </c>
      <c r="Q15" s="119">
        <v>5.0</v>
      </c>
      <c r="R15" s="27">
        <v>2.0</v>
      </c>
      <c r="S15" s="27">
        <v>4.0</v>
      </c>
      <c r="T15" s="27">
        <v>6.0</v>
      </c>
      <c r="U15" s="27">
        <v>0.0</v>
      </c>
      <c r="V15" s="27">
        <v>4.0</v>
      </c>
      <c r="W15" s="101"/>
      <c r="X15" s="101"/>
      <c r="Y15" s="101"/>
      <c r="Z15" s="23"/>
      <c r="AA15" s="23"/>
      <c r="AB15" s="23"/>
      <c r="AC15" s="117"/>
      <c r="AD15" s="117"/>
    </row>
    <row r="16" ht="14.25" customHeight="1">
      <c r="A16" s="27">
        <v>8.0</v>
      </c>
      <c r="B16" s="104" t="s">
        <v>96</v>
      </c>
      <c r="C16" s="27"/>
      <c r="D16" s="27">
        <v>2.0</v>
      </c>
      <c r="E16" s="27">
        <v>2.0</v>
      </c>
      <c r="F16" s="27">
        <v>1.0</v>
      </c>
      <c r="G16" s="27"/>
      <c r="H16" s="27">
        <v>5.0</v>
      </c>
      <c r="I16" s="27">
        <v>0.0</v>
      </c>
      <c r="J16" s="27">
        <v>3.0</v>
      </c>
      <c r="K16" s="27">
        <v>3.0</v>
      </c>
      <c r="L16" s="27">
        <v>3.0</v>
      </c>
      <c r="M16" s="27">
        <v>2.0</v>
      </c>
      <c r="N16" s="27">
        <v>4.0</v>
      </c>
      <c r="O16" s="27">
        <v>4.0</v>
      </c>
      <c r="P16" s="27">
        <v>3.0</v>
      </c>
      <c r="Q16" s="119">
        <v>6.0</v>
      </c>
      <c r="R16" s="27">
        <v>3.0</v>
      </c>
      <c r="S16" s="27">
        <v>3.0</v>
      </c>
      <c r="T16" s="27">
        <v>3.0</v>
      </c>
      <c r="U16" s="27">
        <v>0.0</v>
      </c>
      <c r="V16" s="27">
        <v>2.0</v>
      </c>
      <c r="W16" s="101"/>
      <c r="X16" s="101"/>
      <c r="Y16" s="101"/>
      <c r="Z16" s="23"/>
      <c r="AA16" s="23"/>
      <c r="AB16" s="23"/>
      <c r="AC16" s="117"/>
      <c r="AD16" s="117"/>
    </row>
    <row r="17" ht="14.25" customHeight="1">
      <c r="A17" s="27">
        <v>9.0</v>
      </c>
      <c r="B17" s="104" t="s">
        <v>97</v>
      </c>
      <c r="C17" s="27"/>
      <c r="D17" s="27">
        <v>3.0</v>
      </c>
      <c r="E17" s="27">
        <v>2.0</v>
      </c>
      <c r="F17" s="27">
        <v>1.0</v>
      </c>
      <c r="G17" s="27"/>
      <c r="H17" s="27">
        <v>8.0</v>
      </c>
      <c r="I17" s="27">
        <v>3.0</v>
      </c>
      <c r="J17" s="27">
        <v>3.0</v>
      </c>
      <c r="K17" s="27">
        <v>5.0</v>
      </c>
      <c r="L17" s="27">
        <v>5.0</v>
      </c>
      <c r="M17" s="27">
        <v>3.0</v>
      </c>
      <c r="N17" s="27">
        <v>4.0</v>
      </c>
      <c r="O17" s="27">
        <v>6.0</v>
      </c>
      <c r="P17" s="27">
        <v>4.0</v>
      </c>
      <c r="Q17" s="119">
        <v>7.0</v>
      </c>
      <c r="R17" s="27">
        <v>2.0</v>
      </c>
      <c r="S17" s="27">
        <v>4.0</v>
      </c>
      <c r="T17" s="27">
        <v>6.0</v>
      </c>
      <c r="U17" s="27">
        <v>0.0</v>
      </c>
      <c r="V17" s="27">
        <v>4.0</v>
      </c>
      <c r="W17" s="101"/>
      <c r="X17" s="101"/>
      <c r="Y17" s="101"/>
      <c r="Z17" s="23"/>
      <c r="AA17" s="23"/>
      <c r="AB17" s="23"/>
      <c r="AC17" s="117"/>
      <c r="AD17" s="117"/>
    </row>
    <row r="18" ht="14.25" customHeight="1">
      <c r="A18" s="27">
        <v>10.0</v>
      </c>
      <c r="B18" s="104" t="s">
        <v>98</v>
      </c>
      <c r="C18" s="27"/>
      <c r="D18" s="27">
        <v>4.0</v>
      </c>
      <c r="E18" s="27">
        <v>2.0</v>
      </c>
      <c r="F18" s="27">
        <v>1.0</v>
      </c>
      <c r="G18" s="27"/>
      <c r="H18" s="27">
        <v>9.0</v>
      </c>
      <c r="I18" s="27">
        <v>3.0</v>
      </c>
      <c r="J18" s="27">
        <v>5.0</v>
      </c>
      <c r="K18" s="27">
        <v>7.0</v>
      </c>
      <c r="L18" s="27">
        <v>5.0</v>
      </c>
      <c r="M18" s="27">
        <v>4.0</v>
      </c>
      <c r="N18" s="27">
        <v>5.0</v>
      </c>
      <c r="O18" s="27">
        <v>8.0</v>
      </c>
      <c r="P18" s="27">
        <v>4.0</v>
      </c>
      <c r="Q18" s="119">
        <v>8.0</v>
      </c>
      <c r="R18" s="27">
        <v>3.0</v>
      </c>
      <c r="S18" s="27">
        <v>3.0</v>
      </c>
      <c r="T18" s="27">
        <v>5.0</v>
      </c>
      <c r="U18" s="27">
        <v>0.0</v>
      </c>
      <c r="V18" s="27">
        <v>3.0</v>
      </c>
      <c r="W18" s="101"/>
      <c r="X18" s="101"/>
      <c r="Y18" s="101"/>
      <c r="Z18" s="23"/>
      <c r="AA18" s="23"/>
      <c r="AB18" s="23"/>
      <c r="AC18" s="117"/>
      <c r="AD18" s="117"/>
    </row>
    <row r="19" ht="14.25" customHeight="1">
      <c r="A19" s="27">
        <v>11.0</v>
      </c>
      <c r="B19" s="104" t="s">
        <v>99</v>
      </c>
      <c r="C19" s="27"/>
      <c r="D19" s="27">
        <v>3.0</v>
      </c>
      <c r="E19" s="27">
        <v>2.0</v>
      </c>
      <c r="F19" s="27">
        <v>1.0</v>
      </c>
      <c r="G19" s="27"/>
      <c r="H19" s="27">
        <v>8.0</v>
      </c>
      <c r="I19" s="27">
        <v>2.0</v>
      </c>
      <c r="J19" s="27">
        <v>4.0</v>
      </c>
      <c r="K19" s="27">
        <v>5.0</v>
      </c>
      <c r="L19" s="27">
        <v>5.0</v>
      </c>
      <c r="M19" s="27">
        <v>3.0</v>
      </c>
      <c r="N19" s="27">
        <v>4.0</v>
      </c>
      <c r="O19" s="27">
        <v>6.0</v>
      </c>
      <c r="P19" s="27">
        <v>4.0</v>
      </c>
      <c r="Q19" s="119">
        <v>5.0</v>
      </c>
      <c r="R19" s="27">
        <v>2.0</v>
      </c>
      <c r="S19" s="27">
        <v>4.0</v>
      </c>
      <c r="T19" s="27">
        <v>6.0</v>
      </c>
      <c r="U19" s="27">
        <v>0.0</v>
      </c>
      <c r="V19" s="27">
        <v>6.0</v>
      </c>
      <c r="W19" s="101"/>
      <c r="X19" s="101"/>
      <c r="Y19" s="101"/>
      <c r="Z19" s="23"/>
      <c r="AA19" s="23"/>
      <c r="AB19" s="23"/>
      <c r="AC19" s="117"/>
      <c r="AD19" s="117"/>
    </row>
    <row r="20" ht="14.25" customHeight="1">
      <c r="A20" s="27">
        <v>12.0</v>
      </c>
      <c r="B20" s="104" t="s">
        <v>100</v>
      </c>
      <c r="C20" s="27"/>
      <c r="D20" s="27">
        <v>4.0</v>
      </c>
      <c r="E20" s="27">
        <v>2.0</v>
      </c>
      <c r="F20" s="27">
        <v>1.0</v>
      </c>
      <c r="G20" s="27"/>
      <c r="H20" s="27">
        <v>8.0</v>
      </c>
      <c r="I20" s="27">
        <v>3.0</v>
      </c>
      <c r="J20" s="27">
        <v>5.0</v>
      </c>
      <c r="K20" s="27">
        <v>7.0</v>
      </c>
      <c r="L20" s="27">
        <v>4.0</v>
      </c>
      <c r="M20" s="27">
        <v>4.0</v>
      </c>
      <c r="N20" s="27">
        <v>5.0</v>
      </c>
      <c r="O20" s="27">
        <v>8.0</v>
      </c>
      <c r="P20" s="27">
        <v>4.0</v>
      </c>
      <c r="Q20" s="119">
        <v>6.0</v>
      </c>
      <c r="R20" s="27">
        <v>3.0</v>
      </c>
      <c r="S20" s="27">
        <v>5.0</v>
      </c>
      <c r="T20" s="27">
        <v>6.0</v>
      </c>
      <c r="U20" s="27">
        <v>0.0</v>
      </c>
      <c r="V20" s="27">
        <v>3.0</v>
      </c>
      <c r="W20" s="101"/>
      <c r="X20" s="101"/>
      <c r="Y20" s="101"/>
      <c r="Z20" s="23"/>
      <c r="AA20" s="23"/>
      <c r="AB20" s="23"/>
      <c r="AC20" s="117"/>
      <c r="AD20" s="117"/>
    </row>
    <row r="21" ht="14.25" customHeight="1">
      <c r="A21" s="27">
        <v>13.0</v>
      </c>
      <c r="B21" s="104" t="s">
        <v>101</v>
      </c>
      <c r="C21" s="27"/>
      <c r="D21" s="27">
        <v>3.0</v>
      </c>
      <c r="E21" s="27">
        <v>2.0</v>
      </c>
      <c r="F21" s="27">
        <v>1.0</v>
      </c>
      <c r="G21" s="27"/>
      <c r="H21" s="27">
        <v>7.0</v>
      </c>
      <c r="I21" s="27">
        <v>2.0</v>
      </c>
      <c r="J21" s="27">
        <v>3.0</v>
      </c>
      <c r="K21" s="27">
        <v>5.0</v>
      </c>
      <c r="L21" s="27">
        <v>5.0</v>
      </c>
      <c r="M21" s="27">
        <v>2.0</v>
      </c>
      <c r="N21" s="27">
        <v>6.0</v>
      </c>
      <c r="O21" s="27">
        <v>4.0</v>
      </c>
      <c r="P21" s="27">
        <v>4.0</v>
      </c>
      <c r="Q21" s="119">
        <v>7.0</v>
      </c>
      <c r="R21" s="27">
        <v>2.0</v>
      </c>
      <c r="S21" s="27">
        <v>3.0</v>
      </c>
      <c r="T21" s="27">
        <v>5.0</v>
      </c>
      <c r="U21" s="27">
        <v>0.0</v>
      </c>
      <c r="V21" s="27">
        <v>4.0</v>
      </c>
      <c r="W21" s="101"/>
      <c r="X21" s="101"/>
      <c r="Y21" s="101"/>
      <c r="Z21" s="23"/>
      <c r="AA21" s="23"/>
      <c r="AB21" s="23"/>
      <c r="AC21" s="117"/>
      <c r="AD21" s="117"/>
    </row>
    <row r="22" ht="14.25" customHeight="1">
      <c r="A22" s="27">
        <v>14.0</v>
      </c>
      <c r="B22" s="104" t="s">
        <v>102</v>
      </c>
      <c r="C22" s="27"/>
      <c r="D22" s="27">
        <v>3.0</v>
      </c>
      <c r="E22" s="27">
        <v>1.0</v>
      </c>
      <c r="F22" s="27">
        <v>1.0</v>
      </c>
      <c r="G22" s="27"/>
      <c r="H22" s="27">
        <v>3.0</v>
      </c>
      <c r="I22" s="27">
        <v>2.0</v>
      </c>
      <c r="J22" s="27">
        <v>1.0</v>
      </c>
      <c r="K22" s="28">
        <v>4.0</v>
      </c>
      <c r="L22" s="27">
        <v>3.0</v>
      </c>
      <c r="M22" s="27">
        <v>0.0</v>
      </c>
      <c r="N22" s="27">
        <v>5.0</v>
      </c>
      <c r="O22" s="27">
        <v>0.0</v>
      </c>
      <c r="P22" s="27">
        <v>4.0</v>
      </c>
      <c r="Q22" s="120">
        <v>3.0</v>
      </c>
      <c r="R22" s="27">
        <v>2.0</v>
      </c>
      <c r="S22" s="27">
        <v>1.0</v>
      </c>
      <c r="T22" s="27">
        <v>2.0</v>
      </c>
      <c r="U22" s="27">
        <v>0.0</v>
      </c>
      <c r="V22" s="27">
        <v>2.0</v>
      </c>
      <c r="W22" s="101"/>
      <c r="X22" s="101"/>
      <c r="Y22" s="101"/>
      <c r="Z22" s="23"/>
      <c r="AA22" s="23"/>
      <c r="AB22" s="23"/>
      <c r="AC22" s="117"/>
      <c r="AD22" s="117"/>
    </row>
    <row r="23" ht="14.25" customHeight="1">
      <c r="A23" s="27"/>
      <c r="B23" s="104"/>
      <c r="C23" s="27"/>
      <c r="D23" s="27">
        <v>2.0</v>
      </c>
      <c r="E23" s="27">
        <v>2.0</v>
      </c>
      <c r="F23" s="27">
        <v>1.0</v>
      </c>
      <c r="G23" s="27"/>
      <c r="H23" s="27"/>
      <c r="I23" s="27">
        <v>6.0</v>
      </c>
      <c r="J23" s="27">
        <v>5.0</v>
      </c>
      <c r="L23" s="27"/>
      <c r="N23" s="27"/>
      <c r="O23" s="27"/>
      <c r="P23" s="27"/>
      <c r="Q23" s="121"/>
      <c r="R23" s="27"/>
      <c r="S23" s="27"/>
      <c r="T23" s="28">
        <v>7.0</v>
      </c>
      <c r="U23" s="27">
        <v>0.0</v>
      </c>
      <c r="V23" s="28">
        <v>6.0</v>
      </c>
      <c r="W23" s="101"/>
      <c r="X23" s="101"/>
      <c r="Y23" s="101"/>
      <c r="Z23" s="23"/>
      <c r="AA23" s="23"/>
      <c r="AB23" s="23"/>
      <c r="AC23" s="117"/>
      <c r="AD23" s="117"/>
    </row>
    <row r="24" ht="14.25" customHeight="1">
      <c r="A24" s="27">
        <v>15.0</v>
      </c>
      <c r="B24" s="104" t="s">
        <v>103</v>
      </c>
      <c r="C24" s="27"/>
      <c r="D24" s="27">
        <v>4.0</v>
      </c>
      <c r="E24" s="27">
        <v>2.0</v>
      </c>
      <c r="F24" s="27">
        <v>1.0</v>
      </c>
      <c r="G24" s="27"/>
      <c r="H24" s="27">
        <v>6.0</v>
      </c>
      <c r="I24" s="27">
        <v>3.0</v>
      </c>
      <c r="J24" s="27">
        <v>4.0</v>
      </c>
      <c r="K24" s="28">
        <v>2.0</v>
      </c>
      <c r="L24" s="27">
        <v>3.0</v>
      </c>
      <c r="M24" s="27">
        <v>3.0</v>
      </c>
      <c r="N24" s="27">
        <v>2.0</v>
      </c>
      <c r="O24" s="27">
        <v>6.0</v>
      </c>
      <c r="P24" s="27">
        <v>3.0</v>
      </c>
      <c r="Q24" s="120">
        <v>6.0</v>
      </c>
      <c r="R24" s="27">
        <v>3.0</v>
      </c>
      <c r="S24" s="27">
        <v>4.0</v>
      </c>
      <c r="T24" s="27">
        <v>2.0</v>
      </c>
      <c r="U24" s="27">
        <v>0.0</v>
      </c>
      <c r="V24" s="27">
        <v>1.0</v>
      </c>
      <c r="W24" s="101"/>
      <c r="X24" s="101"/>
      <c r="Y24" s="101"/>
      <c r="Z24" s="23"/>
      <c r="AA24" s="23"/>
      <c r="AB24" s="23"/>
      <c r="AC24" s="117"/>
      <c r="AD24" s="117"/>
    </row>
    <row r="25" ht="14.25" customHeight="1">
      <c r="A25" s="27">
        <v>16.0</v>
      </c>
      <c r="B25" s="104" t="s">
        <v>104</v>
      </c>
      <c r="C25" s="27"/>
      <c r="D25" s="27">
        <v>4.0</v>
      </c>
      <c r="E25" s="27">
        <v>2.0</v>
      </c>
      <c r="F25" s="27">
        <v>1.0</v>
      </c>
      <c r="G25" s="27"/>
      <c r="H25" s="27">
        <v>9.0</v>
      </c>
      <c r="I25" s="27">
        <v>5.0</v>
      </c>
      <c r="J25" s="27">
        <v>5.0</v>
      </c>
      <c r="K25" s="61">
        <v>5.0</v>
      </c>
      <c r="L25" s="27">
        <v>5.0</v>
      </c>
      <c r="M25" s="27">
        <v>4.0</v>
      </c>
      <c r="N25" s="27">
        <v>6.0</v>
      </c>
      <c r="O25" s="27">
        <v>6.0</v>
      </c>
      <c r="P25" s="27">
        <v>4.0</v>
      </c>
      <c r="Q25" s="120">
        <v>9.0</v>
      </c>
      <c r="R25" s="27">
        <v>5.0</v>
      </c>
      <c r="S25" s="27">
        <v>5.0</v>
      </c>
      <c r="T25" s="27">
        <v>6.0</v>
      </c>
      <c r="U25" s="27">
        <v>0.0</v>
      </c>
      <c r="V25" s="27">
        <v>6.0</v>
      </c>
      <c r="W25" s="101"/>
      <c r="X25" s="101"/>
      <c r="Y25" s="101"/>
      <c r="Z25" s="23"/>
      <c r="AA25" s="23"/>
      <c r="AB25" s="23"/>
      <c r="AC25" s="117"/>
      <c r="AD25" s="117"/>
    </row>
    <row r="26" ht="14.25" customHeight="1">
      <c r="A26" s="27">
        <v>17.0</v>
      </c>
      <c r="B26" s="104" t="s">
        <v>105</v>
      </c>
      <c r="C26" s="27"/>
      <c r="D26" s="27">
        <v>4.0</v>
      </c>
      <c r="E26" s="27">
        <v>2.0</v>
      </c>
      <c r="F26" s="27">
        <v>1.0</v>
      </c>
      <c r="G26" s="27"/>
      <c r="H26" s="27">
        <v>9.0</v>
      </c>
      <c r="I26" s="27">
        <v>5.0</v>
      </c>
      <c r="J26" s="27">
        <v>5.0</v>
      </c>
      <c r="K26" s="27">
        <v>6.0</v>
      </c>
      <c r="L26" s="27">
        <v>5.0</v>
      </c>
      <c r="M26" s="27">
        <v>4.0</v>
      </c>
      <c r="N26" s="27">
        <v>5.0</v>
      </c>
      <c r="O26" s="27">
        <v>8.0</v>
      </c>
      <c r="P26" s="27">
        <v>4.0</v>
      </c>
      <c r="Q26" s="120">
        <v>9.0</v>
      </c>
      <c r="R26" s="27">
        <v>5.0</v>
      </c>
      <c r="S26" s="27">
        <v>5.0</v>
      </c>
      <c r="T26" s="27">
        <v>7.0</v>
      </c>
      <c r="U26" s="27">
        <v>0.0</v>
      </c>
      <c r="V26" s="27">
        <v>5.0</v>
      </c>
      <c r="W26" s="101"/>
      <c r="X26" s="101"/>
      <c r="Y26" s="101"/>
      <c r="Z26" s="23"/>
      <c r="AA26" s="23"/>
      <c r="AB26" s="23"/>
      <c r="AC26" s="117"/>
      <c r="AD26" s="117"/>
    </row>
    <row r="27" ht="14.25" customHeight="1">
      <c r="A27" s="27">
        <v>18.0</v>
      </c>
      <c r="B27" s="104" t="s">
        <v>106</v>
      </c>
      <c r="C27" s="27"/>
      <c r="D27" s="27">
        <v>2.0</v>
      </c>
      <c r="E27" s="27">
        <v>2.0</v>
      </c>
      <c r="F27" s="27">
        <v>1.0</v>
      </c>
      <c r="G27" s="27"/>
      <c r="H27" s="27">
        <v>6.0</v>
      </c>
      <c r="I27" s="27">
        <v>3.0</v>
      </c>
      <c r="J27" s="27">
        <v>3.0</v>
      </c>
      <c r="K27" s="27">
        <v>4.0</v>
      </c>
      <c r="L27" s="27">
        <v>4.0</v>
      </c>
      <c r="M27" s="27">
        <v>2.0</v>
      </c>
      <c r="N27" s="27">
        <v>5.0</v>
      </c>
      <c r="O27" s="27">
        <v>4.0</v>
      </c>
      <c r="P27" s="27">
        <v>4.0</v>
      </c>
      <c r="Q27" s="120">
        <v>6.0</v>
      </c>
      <c r="R27" s="27">
        <v>3.0</v>
      </c>
      <c r="S27" s="27">
        <v>3.0</v>
      </c>
      <c r="T27" s="27">
        <v>6.0</v>
      </c>
      <c r="U27" s="27">
        <v>0.0</v>
      </c>
      <c r="V27" s="27">
        <v>4.0</v>
      </c>
      <c r="W27" s="101"/>
      <c r="X27" s="101"/>
      <c r="Y27" s="101"/>
      <c r="Z27" s="23"/>
      <c r="AA27" s="23"/>
      <c r="AB27" s="23"/>
      <c r="AC27" s="117"/>
      <c r="AD27" s="117"/>
    </row>
    <row r="28" ht="14.25" customHeight="1">
      <c r="A28" s="27">
        <v>19.0</v>
      </c>
      <c r="B28" s="104" t="s">
        <v>107</v>
      </c>
      <c r="C28" s="27"/>
      <c r="D28" s="27">
        <v>4.0</v>
      </c>
      <c r="E28" s="27">
        <v>2.0</v>
      </c>
      <c r="F28" s="27">
        <v>1.0</v>
      </c>
      <c r="G28" s="27"/>
      <c r="H28" s="27">
        <v>9.0</v>
      </c>
      <c r="I28" s="27">
        <v>5.0</v>
      </c>
      <c r="J28" s="27">
        <v>5.0</v>
      </c>
      <c r="K28" s="28">
        <v>6.0</v>
      </c>
      <c r="L28" s="27">
        <v>5.0</v>
      </c>
      <c r="M28" s="27">
        <v>4.0</v>
      </c>
      <c r="N28" s="27">
        <v>6.0</v>
      </c>
      <c r="O28" s="27">
        <v>6.0</v>
      </c>
      <c r="P28" s="27">
        <v>4.0</v>
      </c>
      <c r="Q28" s="120">
        <v>9.0</v>
      </c>
      <c r="R28" s="27">
        <v>5.0</v>
      </c>
      <c r="S28" s="27">
        <v>5.0</v>
      </c>
      <c r="T28" s="27">
        <v>6.0</v>
      </c>
      <c r="U28" s="27">
        <v>0.0</v>
      </c>
      <c r="V28" s="27">
        <v>4.0</v>
      </c>
      <c r="W28" s="101"/>
      <c r="X28" s="101"/>
      <c r="Y28" s="101"/>
      <c r="Z28" s="23"/>
      <c r="AA28" s="23"/>
      <c r="AB28" s="23"/>
      <c r="AC28" s="117"/>
      <c r="AD28" s="117"/>
    </row>
    <row r="29" ht="14.25" customHeight="1">
      <c r="A29" s="27">
        <v>20.0</v>
      </c>
      <c r="B29" s="104" t="s">
        <v>108</v>
      </c>
      <c r="C29" s="27"/>
      <c r="D29" s="27">
        <v>3.0</v>
      </c>
      <c r="E29" s="27">
        <v>2.0</v>
      </c>
      <c r="F29" s="27">
        <v>1.0</v>
      </c>
      <c r="G29" s="27"/>
      <c r="H29" s="27">
        <v>9.0</v>
      </c>
      <c r="I29" s="27">
        <v>4.0</v>
      </c>
      <c r="J29" s="27">
        <v>4.0</v>
      </c>
      <c r="K29" s="28">
        <v>6.0</v>
      </c>
      <c r="L29" s="27">
        <v>5.0</v>
      </c>
      <c r="M29" s="27">
        <v>4.0</v>
      </c>
      <c r="N29" s="27">
        <v>5.0</v>
      </c>
      <c r="O29" s="27">
        <v>8.0</v>
      </c>
      <c r="P29" s="27">
        <v>4.0</v>
      </c>
      <c r="Q29" s="120">
        <v>9.0</v>
      </c>
      <c r="R29" s="27">
        <v>4.0</v>
      </c>
      <c r="S29" s="27">
        <v>4.0</v>
      </c>
      <c r="T29" s="27">
        <v>7.0</v>
      </c>
      <c r="U29" s="27">
        <v>0.0</v>
      </c>
      <c r="V29" s="27">
        <v>6.0</v>
      </c>
      <c r="W29" s="101"/>
      <c r="X29" s="101"/>
      <c r="Y29" s="101"/>
      <c r="Z29" s="23"/>
      <c r="AA29" s="23"/>
      <c r="AB29" s="23"/>
      <c r="AC29" s="117"/>
      <c r="AD29" s="117"/>
    </row>
    <row r="30" ht="14.25" customHeight="1">
      <c r="A30" s="27">
        <v>21.0</v>
      </c>
      <c r="B30" s="104" t="s">
        <v>109</v>
      </c>
      <c r="C30" s="27"/>
      <c r="D30" s="27">
        <v>3.0</v>
      </c>
      <c r="E30" s="27">
        <v>2.0</v>
      </c>
      <c r="F30" s="27">
        <v>1.0</v>
      </c>
      <c r="G30" s="27"/>
      <c r="H30" s="27">
        <v>10.0</v>
      </c>
      <c r="I30" s="27">
        <v>4.0</v>
      </c>
      <c r="J30" s="27">
        <v>5.0</v>
      </c>
      <c r="K30" s="27">
        <v>4.0</v>
      </c>
      <c r="L30" s="27">
        <v>6.0</v>
      </c>
      <c r="M30" s="27">
        <v>4.0</v>
      </c>
      <c r="N30" s="27">
        <v>4.0</v>
      </c>
      <c r="O30" s="27">
        <v>8.0</v>
      </c>
      <c r="P30" s="27">
        <v>3.0</v>
      </c>
      <c r="Q30" s="119">
        <v>9.0</v>
      </c>
      <c r="R30" s="27">
        <v>4.0</v>
      </c>
      <c r="S30" s="27">
        <v>5.0</v>
      </c>
      <c r="T30" s="27">
        <v>5.0</v>
      </c>
      <c r="U30" s="27">
        <v>0.0</v>
      </c>
      <c r="V30" s="27">
        <v>3.0</v>
      </c>
      <c r="W30" s="101"/>
      <c r="X30" s="101"/>
      <c r="Y30" s="101"/>
      <c r="Z30" s="23"/>
      <c r="AA30" s="23"/>
      <c r="AB30" s="23"/>
      <c r="AC30" s="117"/>
      <c r="AD30" s="117"/>
    </row>
    <row r="31" ht="14.25" customHeight="1">
      <c r="A31" s="27">
        <v>22.0</v>
      </c>
      <c r="B31" s="104" t="s">
        <v>110</v>
      </c>
      <c r="C31" s="27"/>
      <c r="D31" s="27">
        <v>3.0</v>
      </c>
      <c r="E31" s="27">
        <v>2.0</v>
      </c>
      <c r="F31" s="27">
        <v>1.0</v>
      </c>
      <c r="G31" s="27"/>
      <c r="H31" s="27">
        <v>5.0</v>
      </c>
      <c r="I31" s="27">
        <v>3.0</v>
      </c>
      <c r="J31" s="27">
        <v>3.0</v>
      </c>
      <c r="K31" s="27">
        <v>5.0</v>
      </c>
      <c r="L31" s="27">
        <v>4.0</v>
      </c>
      <c r="M31" s="27">
        <v>2.0</v>
      </c>
      <c r="N31" s="27">
        <v>5.0</v>
      </c>
      <c r="O31" s="27">
        <v>4.0</v>
      </c>
      <c r="P31" s="27">
        <v>4.0</v>
      </c>
      <c r="Q31" s="120">
        <v>5.0</v>
      </c>
      <c r="R31" s="27">
        <v>3.0</v>
      </c>
      <c r="S31" s="27">
        <v>3.0</v>
      </c>
      <c r="T31" s="27">
        <v>4.0</v>
      </c>
      <c r="U31" s="27">
        <v>0.0</v>
      </c>
      <c r="V31" s="27">
        <v>5.0</v>
      </c>
      <c r="W31" s="101"/>
      <c r="X31" s="101"/>
      <c r="Y31" s="101"/>
      <c r="Z31" s="23"/>
      <c r="AA31" s="23"/>
      <c r="AB31" s="23"/>
      <c r="AC31" s="117"/>
      <c r="AD31" s="117"/>
    </row>
    <row r="32" ht="14.25" customHeight="1">
      <c r="A32" s="27">
        <v>23.0</v>
      </c>
      <c r="B32" s="104" t="s">
        <v>111</v>
      </c>
      <c r="C32" s="27"/>
      <c r="D32" s="27">
        <v>4.0</v>
      </c>
      <c r="E32" s="27">
        <v>2.0</v>
      </c>
      <c r="F32" s="27">
        <v>1.0</v>
      </c>
      <c r="G32" s="27"/>
      <c r="H32" s="27">
        <v>9.0</v>
      </c>
      <c r="I32" s="27">
        <v>5.0</v>
      </c>
      <c r="J32" s="27">
        <v>4.0</v>
      </c>
      <c r="K32" s="27">
        <v>6.0</v>
      </c>
      <c r="L32" s="27">
        <v>5.0</v>
      </c>
      <c r="M32" s="27">
        <v>4.0</v>
      </c>
      <c r="N32" s="27">
        <v>6.0</v>
      </c>
      <c r="O32" s="27">
        <v>6.0</v>
      </c>
      <c r="P32" s="27">
        <v>4.0</v>
      </c>
      <c r="Q32" s="120">
        <v>9.0</v>
      </c>
      <c r="R32" s="27">
        <v>5.0</v>
      </c>
      <c r="S32" s="27">
        <v>4.0</v>
      </c>
      <c r="T32" s="27">
        <v>6.0</v>
      </c>
      <c r="U32" s="27">
        <v>0.0</v>
      </c>
      <c r="V32" s="27">
        <v>5.0</v>
      </c>
      <c r="W32" s="101"/>
      <c r="X32" s="101"/>
      <c r="Y32" s="101"/>
      <c r="Z32" s="23"/>
      <c r="AA32" s="23"/>
      <c r="AB32" s="23"/>
      <c r="AC32" s="117"/>
      <c r="AD32" s="117"/>
    </row>
    <row r="33" ht="14.25" customHeight="1">
      <c r="A33" s="27">
        <v>24.0</v>
      </c>
      <c r="B33" s="104" t="s">
        <v>112</v>
      </c>
      <c r="C33" s="27"/>
      <c r="D33" s="27">
        <v>4.0</v>
      </c>
      <c r="E33" s="27">
        <v>2.0</v>
      </c>
      <c r="F33" s="27">
        <v>1.0</v>
      </c>
      <c r="G33" s="27"/>
      <c r="H33" s="27">
        <v>9.0</v>
      </c>
      <c r="I33" s="27">
        <v>5.0</v>
      </c>
      <c r="J33" s="27">
        <v>5.0</v>
      </c>
      <c r="K33" s="27">
        <v>6.0</v>
      </c>
      <c r="L33" s="27">
        <v>5.0</v>
      </c>
      <c r="M33" s="27">
        <v>4.0</v>
      </c>
      <c r="N33" s="27">
        <v>6.0</v>
      </c>
      <c r="O33" s="27">
        <v>8.0</v>
      </c>
      <c r="P33" s="27">
        <v>4.0</v>
      </c>
      <c r="Q33" s="120">
        <v>9.0</v>
      </c>
      <c r="R33" s="27">
        <v>5.0</v>
      </c>
      <c r="S33" s="27">
        <v>5.0</v>
      </c>
      <c r="T33" s="27">
        <v>6.0</v>
      </c>
      <c r="U33" s="27">
        <v>0.0</v>
      </c>
      <c r="V33" s="27">
        <v>5.0</v>
      </c>
      <c r="W33" s="101"/>
      <c r="X33" s="101"/>
      <c r="Y33" s="101"/>
      <c r="Z33" s="23"/>
      <c r="AA33" s="23"/>
      <c r="AB33" s="23"/>
      <c r="AC33" s="117"/>
      <c r="AD33" s="117"/>
    </row>
    <row r="34" ht="14.25" customHeight="1">
      <c r="A34" s="27">
        <v>25.0</v>
      </c>
      <c r="B34" s="104" t="s">
        <v>113</v>
      </c>
      <c r="C34" s="27"/>
      <c r="D34" s="27">
        <v>3.0</v>
      </c>
      <c r="E34" s="27">
        <v>1.0</v>
      </c>
      <c r="F34" s="27">
        <v>1.0</v>
      </c>
      <c r="G34" s="27"/>
      <c r="H34" s="27">
        <v>8.0</v>
      </c>
      <c r="I34" s="27">
        <v>5.0</v>
      </c>
      <c r="J34" s="27">
        <v>4.0</v>
      </c>
      <c r="K34" s="27">
        <v>4.0</v>
      </c>
      <c r="L34" s="27">
        <v>4.0</v>
      </c>
      <c r="M34" s="27">
        <v>3.0</v>
      </c>
      <c r="N34" s="27">
        <v>6.0</v>
      </c>
      <c r="O34" s="27">
        <v>6.0</v>
      </c>
      <c r="P34" s="27">
        <v>4.0</v>
      </c>
      <c r="Q34" s="120">
        <v>8.0</v>
      </c>
      <c r="R34" s="27">
        <v>5.0</v>
      </c>
      <c r="S34" s="27">
        <v>4.0</v>
      </c>
      <c r="T34" s="27">
        <v>6.0</v>
      </c>
      <c r="U34" s="27">
        <v>0.0</v>
      </c>
      <c r="V34" s="27">
        <v>4.0</v>
      </c>
      <c r="W34" s="101"/>
      <c r="X34" s="101"/>
      <c r="Y34" s="101"/>
      <c r="Z34" s="23"/>
      <c r="AA34" s="23"/>
      <c r="AB34" s="23"/>
      <c r="AC34" s="117"/>
      <c r="AD34" s="117"/>
    </row>
    <row r="35" ht="14.25" customHeight="1">
      <c r="A35" s="27">
        <v>26.0</v>
      </c>
      <c r="B35" s="104" t="s">
        <v>114</v>
      </c>
      <c r="C35" s="27"/>
      <c r="D35" s="27">
        <v>3.0</v>
      </c>
      <c r="E35" s="27">
        <v>2.0</v>
      </c>
      <c r="F35" s="27">
        <v>1.0</v>
      </c>
      <c r="G35" s="27"/>
      <c r="H35" s="27">
        <v>9.0</v>
      </c>
      <c r="I35" s="27">
        <v>3.0</v>
      </c>
      <c r="J35" s="27">
        <v>4.0</v>
      </c>
      <c r="K35" s="27">
        <v>4.0</v>
      </c>
      <c r="L35" s="27">
        <v>5.0</v>
      </c>
      <c r="M35" s="27">
        <v>4.0</v>
      </c>
      <c r="N35" s="27">
        <v>6.0</v>
      </c>
      <c r="O35" s="27">
        <v>8.0</v>
      </c>
      <c r="P35" s="27">
        <v>4.0</v>
      </c>
      <c r="Q35" s="120">
        <v>9.0</v>
      </c>
      <c r="R35" s="27">
        <v>3.0</v>
      </c>
      <c r="S35" s="27">
        <v>4.0</v>
      </c>
      <c r="T35" s="27">
        <v>4.0</v>
      </c>
      <c r="U35" s="27">
        <v>0.0</v>
      </c>
      <c r="V35" s="27">
        <v>4.0</v>
      </c>
      <c r="W35" s="101"/>
      <c r="X35" s="101"/>
      <c r="Y35" s="101"/>
      <c r="Z35" s="23"/>
      <c r="AA35" s="23"/>
      <c r="AB35" s="23"/>
      <c r="AC35" s="117"/>
      <c r="AD35" s="117"/>
    </row>
    <row r="36" ht="14.25" customHeight="1">
      <c r="A36" s="27">
        <v>27.0</v>
      </c>
      <c r="B36" s="104" t="s">
        <v>115</v>
      </c>
      <c r="C36" s="27"/>
      <c r="D36" s="27">
        <v>4.0</v>
      </c>
      <c r="E36" s="27">
        <v>2.0</v>
      </c>
      <c r="F36" s="27">
        <v>1.0</v>
      </c>
      <c r="G36" s="27"/>
      <c r="H36" s="27">
        <v>9.0</v>
      </c>
      <c r="I36" s="27">
        <v>5.0</v>
      </c>
      <c r="J36" s="27">
        <v>5.0</v>
      </c>
      <c r="K36" s="27">
        <v>6.0</v>
      </c>
      <c r="L36" s="27">
        <v>5.0</v>
      </c>
      <c r="M36" s="27">
        <v>4.0</v>
      </c>
      <c r="N36" s="27">
        <v>6.0</v>
      </c>
      <c r="O36" s="27">
        <v>8.0</v>
      </c>
      <c r="P36" s="27">
        <v>4.0</v>
      </c>
      <c r="Q36" s="120">
        <v>9.0</v>
      </c>
      <c r="R36" s="27">
        <v>5.0</v>
      </c>
      <c r="S36" s="27">
        <v>5.0</v>
      </c>
      <c r="T36" s="27">
        <v>6.0</v>
      </c>
      <c r="U36" s="27">
        <v>0.0</v>
      </c>
      <c r="V36" s="27">
        <v>5.0</v>
      </c>
      <c r="W36" s="101"/>
      <c r="X36" s="101"/>
      <c r="Y36" s="101"/>
      <c r="Z36" s="23"/>
      <c r="AA36" s="23"/>
      <c r="AB36" s="23"/>
      <c r="AC36" s="117"/>
      <c r="AD36" s="117"/>
    </row>
    <row r="37" ht="14.25" customHeight="1">
      <c r="A37" s="27">
        <v>28.0</v>
      </c>
      <c r="B37" s="104" t="s">
        <v>116</v>
      </c>
      <c r="C37" s="27"/>
      <c r="D37" s="27">
        <v>2.0</v>
      </c>
      <c r="E37" s="27">
        <v>2.0</v>
      </c>
      <c r="F37" s="27">
        <v>1.0</v>
      </c>
      <c r="G37" s="27"/>
      <c r="H37" s="27">
        <v>6.0</v>
      </c>
      <c r="I37" s="27">
        <v>2.0</v>
      </c>
      <c r="J37" s="27">
        <v>4.0</v>
      </c>
      <c r="K37" s="27">
        <v>4.0</v>
      </c>
      <c r="L37" s="27">
        <v>3.0</v>
      </c>
      <c r="M37" s="27">
        <v>3.0</v>
      </c>
      <c r="N37" s="27">
        <v>5.0</v>
      </c>
      <c r="O37" s="27">
        <v>6.0</v>
      </c>
      <c r="P37" s="27">
        <v>3.0</v>
      </c>
      <c r="Q37" s="120">
        <v>6.0</v>
      </c>
      <c r="R37" s="27">
        <v>2.0</v>
      </c>
      <c r="S37" s="27">
        <v>4.0</v>
      </c>
      <c r="T37" s="27">
        <v>3.0</v>
      </c>
      <c r="U37" s="27">
        <v>0.0</v>
      </c>
      <c r="V37" s="27">
        <v>4.0</v>
      </c>
      <c r="W37" s="101"/>
      <c r="X37" s="101"/>
      <c r="Y37" s="101"/>
      <c r="Z37" s="23"/>
      <c r="AA37" s="23"/>
      <c r="AB37" s="23"/>
      <c r="AC37" s="117"/>
      <c r="AD37" s="117"/>
    </row>
    <row r="38" ht="14.25" customHeight="1">
      <c r="A38" s="59"/>
      <c r="B38" s="59"/>
      <c r="C38" s="59"/>
      <c r="D38" s="59"/>
      <c r="E38" s="59"/>
      <c r="F38" s="59"/>
      <c r="G38" s="59"/>
      <c r="H38" s="59"/>
      <c r="I38" s="82"/>
      <c r="J38" s="59"/>
      <c r="K38" s="59"/>
      <c r="L38" s="59"/>
      <c r="M38" s="27"/>
      <c r="N38" s="59"/>
      <c r="O38" s="59"/>
      <c r="P38" s="59"/>
      <c r="Q38" s="59"/>
      <c r="R38" s="82"/>
      <c r="S38" s="82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</row>
    <row r="39" ht="14.25" customHeight="1">
      <c r="A39" s="59"/>
      <c r="B39" s="59"/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</row>
    <row r="40" ht="14.25" customHeight="1">
      <c r="A40" s="59"/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</row>
    <row r="41" ht="14.25" customHeight="1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</row>
    <row r="42" ht="14.25" customHeight="1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</row>
    <row r="43" ht="14.25" customHeight="1">
      <c r="A43" s="59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</row>
    <row r="44" ht="14.25" customHeight="1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</row>
    <row r="45" ht="14.25" customHeight="1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</row>
    <row r="46" ht="14.25" customHeight="1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</row>
    <row r="47" ht="14.25" customHeight="1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</row>
    <row r="48" ht="14.25" customHeight="1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</row>
    <row r="49" ht="14.25" customHeight="1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</row>
    <row r="50" ht="14.25" customHeight="1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</row>
    <row r="51" ht="14.25" customHeight="1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</row>
    <row r="52" ht="14.25" customHeight="1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</row>
    <row r="53" ht="14.25" customHeight="1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  <c r="AA53" s="59"/>
      <c r="AB53" s="59"/>
      <c r="AC53" s="59"/>
      <c r="AD53" s="59"/>
    </row>
    <row r="54" ht="14.25" customHeight="1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</row>
    <row r="55" ht="14.25" customHeight="1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</row>
    <row r="56" ht="14.25" customHeight="1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</row>
    <row r="57" ht="14.25" customHeight="1">
      <c r="A57" s="5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</row>
    <row r="58" ht="14.25" customHeight="1">
      <c r="A58" s="59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</row>
    <row r="59" ht="14.25" customHeight="1">
      <c r="A59" s="59"/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</row>
    <row r="60" ht="14.25" customHeight="1">
      <c r="A60" s="59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</row>
    <row r="61" ht="14.25" customHeight="1">
      <c r="A61" s="59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  <c r="AA61" s="59"/>
      <c r="AB61" s="59"/>
      <c r="AC61" s="59"/>
      <c r="AD61" s="59"/>
    </row>
    <row r="62" ht="14.25" customHeight="1">
      <c r="A62" s="59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</row>
    <row r="63" ht="14.25" customHeight="1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</row>
    <row r="64" ht="14.25" customHeight="1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</row>
    <row r="65" ht="14.25" customHeight="1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</row>
    <row r="66" ht="14.25" customHeight="1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</row>
    <row r="67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</row>
    <row r="68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</row>
    <row r="69" ht="14.2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</row>
    <row r="70" ht="14.25" customHeight="1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</row>
    <row r="71" ht="14.25" customHeight="1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</row>
    <row r="72" ht="14.2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</row>
    <row r="73" ht="14.2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</row>
    <row r="74" ht="14.2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</row>
    <row r="75" ht="14.2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</row>
    <row r="76" ht="14.2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</row>
    <row r="77" ht="14.2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</row>
    <row r="78" ht="14.2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</row>
    <row r="79" ht="14.2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</row>
    <row r="80" ht="14.2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</row>
    <row r="81" ht="14.25" customHeight="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</row>
    <row r="82" ht="14.2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  <c r="AB82" s="59"/>
      <c r="AC82" s="59"/>
      <c r="AD82" s="59"/>
    </row>
    <row r="83" ht="14.25" customHeight="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</row>
    <row r="84" ht="14.25" customHeight="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  <c r="AC84" s="59"/>
      <c r="AD84" s="59"/>
    </row>
    <row r="85" ht="14.25" customHeight="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</row>
    <row r="86" ht="14.25" customHeight="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  <c r="AA86" s="59"/>
      <c r="AB86" s="59"/>
      <c r="AC86" s="59"/>
      <c r="AD86" s="59"/>
    </row>
    <row r="87" ht="14.25" customHeight="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</row>
    <row r="88" ht="14.25" customHeight="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</row>
    <row r="89" ht="14.25" customHeight="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</row>
    <row r="90" ht="14.25" customHeight="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</row>
    <row r="91" ht="14.25" customHeigh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  <c r="AA91" s="59"/>
      <c r="AB91" s="59"/>
      <c r="AC91" s="59"/>
      <c r="AD91" s="59"/>
    </row>
    <row r="92" ht="14.25" customHeight="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</row>
    <row r="93" ht="14.25" customHeigh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</row>
    <row r="94" ht="14.25" customHeigh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  <c r="AA94" s="59"/>
      <c r="AB94" s="59"/>
      <c r="AC94" s="59"/>
      <c r="AD94" s="59"/>
    </row>
    <row r="95" ht="14.25" customHeigh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  <c r="AA95" s="59"/>
      <c r="AB95" s="59"/>
      <c r="AC95" s="59"/>
      <c r="AD95" s="59"/>
    </row>
    <row r="96" ht="14.25" customHeigh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  <c r="AA96" s="59"/>
      <c r="AB96" s="59"/>
      <c r="AC96" s="59"/>
      <c r="AD96" s="59"/>
    </row>
    <row r="97" ht="14.25" customHeight="1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  <c r="AA97" s="59"/>
      <c r="AB97" s="59"/>
      <c r="AC97" s="59"/>
      <c r="AD97" s="59"/>
    </row>
    <row r="98" ht="14.25" customHeight="1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  <c r="AA98" s="59"/>
      <c r="AB98" s="59"/>
      <c r="AC98" s="59"/>
      <c r="AD98" s="59"/>
    </row>
    <row r="99" ht="14.25" customHeight="1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  <c r="AA99" s="59"/>
      <c r="AB99" s="59"/>
      <c r="AC99" s="59"/>
      <c r="AD99" s="59"/>
    </row>
    <row r="100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AA100" s="59"/>
      <c r="AB100" s="59"/>
      <c r="AC100" s="59"/>
      <c r="AD100" s="59"/>
    </row>
    <row r="101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</row>
    <row r="102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  <c r="AA102" s="59"/>
      <c r="AB102" s="59"/>
      <c r="AC102" s="59"/>
      <c r="AD102" s="59"/>
    </row>
    <row r="103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  <c r="AA103" s="59"/>
      <c r="AB103" s="59"/>
      <c r="AC103" s="59"/>
      <c r="AD103" s="59"/>
    </row>
    <row r="104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  <c r="AA104" s="59"/>
      <c r="AB104" s="59"/>
      <c r="AC104" s="59"/>
      <c r="AD104" s="59"/>
    </row>
    <row r="105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  <c r="AA105" s="59"/>
      <c r="AB105" s="59"/>
      <c r="AC105" s="59"/>
      <c r="AD105" s="59"/>
    </row>
    <row r="10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59"/>
      <c r="AB106" s="59"/>
      <c r="AC106" s="59"/>
      <c r="AD106" s="59"/>
    </row>
    <row r="107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  <c r="AA107" s="59"/>
      <c r="AB107" s="59"/>
      <c r="AC107" s="59"/>
      <c r="AD107" s="59"/>
    </row>
    <row r="108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</row>
    <row r="109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  <c r="AA109" s="59"/>
      <c r="AB109" s="59"/>
      <c r="AC109" s="59"/>
      <c r="AD109" s="59"/>
    </row>
    <row r="110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59"/>
      <c r="AB110" s="59"/>
      <c r="AC110" s="59"/>
      <c r="AD110" s="59"/>
    </row>
    <row r="111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  <c r="AA111" s="59"/>
      <c r="AB111" s="59"/>
      <c r="AC111" s="59"/>
      <c r="AD111" s="59"/>
    </row>
    <row r="112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  <c r="AC112" s="59"/>
      <c r="AD112" s="59"/>
    </row>
    <row r="113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  <c r="AA113" s="59"/>
      <c r="AB113" s="59"/>
      <c r="AC113" s="59"/>
      <c r="AD113" s="59"/>
    </row>
    <row r="114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  <c r="AA114" s="59"/>
      <c r="AB114" s="59"/>
      <c r="AC114" s="59"/>
      <c r="AD114" s="59"/>
    </row>
    <row r="115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</row>
    <row r="11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</row>
    <row r="117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</row>
    <row r="118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</row>
    <row r="119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</row>
    <row r="120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</row>
    <row r="121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</row>
    <row r="122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</row>
    <row r="123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</row>
    <row r="124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</row>
    <row r="125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</row>
    <row r="1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</row>
    <row r="127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</row>
    <row r="128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</row>
    <row r="129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</row>
    <row r="130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</row>
    <row r="131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</row>
    <row r="132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</row>
    <row r="133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</row>
    <row r="134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</row>
    <row r="135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</row>
    <row r="13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</row>
    <row r="137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</row>
    <row r="138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</row>
    <row r="139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</row>
    <row r="140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</row>
    <row r="141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  <c r="AA141" s="59"/>
      <c r="AB141" s="59"/>
      <c r="AC141" s="59"/>
      <c r="AD141" s="59"/>
    </row>
    <row r="142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  <c r="AA142" s="59"/>
      <c r="AB142" s="59"/>
      <c r="AC142" s="59"/>
      <c r="AD142" s="59"/>
    </row>
    <row r="143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/>
      <c r="AC143" s="59"/>
      <c r="AD143" s="59"/>
    </row>
    <row r="144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  <c r="AA144" s="59"/>
      <c r="AB144" s="59"/>
      <c r="AC144" s="59"/>
      <c r="AD144" s="59"/>
    </row>
    <row r="145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  <c r="AA145" s="59"/>
      <c r="AB145" s="59"/>
      <c r="AC145" s="59"/>
      <c r="AD145" s="59"/>
    </row>
    <row r="14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  <c r="AA146" s="59"/>
      <c r="AB146" s="59"/>
      <c r="AC146" s="59"/>
      <c r="AD146" s="59"/>
    </row>
    <row r="147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  <c r="AA147" s="59"/>
      <c r="AB147" s="59"/>
      <c r="AC147" s="59"/>
      <c r="AD147" s="59"/>
    </row>
    <row r="148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  <c r="AA148" s="59"/>
      <c r="AB148" s="59"/>
      <c r="AC148" s="59"/>
      <c r="AD148" s="59"/>
    </row>
    <row r="149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  <c r="AA149" s="59"/>
      <c r="AB149" s="59"/>
      <c r="AC149" s="59"/>
      <c r="AD149" s="59"/>
    </row>
    <row r="150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  <c r="AB150" s="59"/>
      <c r="AC150" s="59"/>
      <c r="AD150" s="59"/>
    </row>
    <row r="151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  <c r="AA151" s="59"/>
      <c r="AB151" s="59"/>
      <c r="AC151" s="59"/>
      <c r="AD151" s="59"/>
    </row>
    <row r="152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  <c r="AA152" s="59"/>
      <c r="AB152" s="59"/>
      <c r="AC152" s="59"/>
      <c r="AD152" s="59"/>
    </row>
    <row r="153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  <c r="AA153" s="59"/>
      <c r="AB153" s="59"/>
      <c r="AC153" s="59"/>
      <c r="AD153" s="59"/>
    </row>
    <row r="154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  <c r="AA154" s="59"/>
      <c r="AB154" s="59"/>
      <c r="AC154" s="59"/>
      <c r="AD154" s="59"/>
    </row>
    <row r="155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  <c r="AA155" s="59"/>
      <c r="AB155" s="59"/>
      <c r="AC155" s="59"/>
      <c r="AD155" s="59"/>
    </row>
    <row r="15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  <c r="AA156" s="59"/>
      <c r="AB156" s="59"/>
      <c r="AC156" s="59"/>
      <c r="AD156" s="59"/>
    </row>
    <row r="157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  <c r="AA157" s="59"/>
      <c r="AB157" s="59"/>
      <c r="AC157" s="59"/>
      <c r="AD157" s="59"/>
    </row>
    <row r="158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  <c r="AA158" s="59"/>
      <c r="AB158" s="59"/>
      <c r="AC158" s="59"/>
      <c r="AD158" s="59"/>
    </row>
    <row r="159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  <c r="AA159" s="59"/>
      <c r="AB159" s="59"/>
      <c r="AC159" s="59"/>
      <c r="AD159" s="59"/>
    </row>
    <row r="160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  <c r="AA160" s="59"/>
      <c r="AB160" s="59"/>
      <c r="AC160" s="59"/>
      <c r="AD160" s="59"/>
    </row>
    <row r="161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  <c r="AA161" s="59"/>
      <c r="AB161" s="59"/>
      <c r="AC161" s="59"/>
      <c r="AD161" s="59"/>
    </row>
    <row r="162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  <c r="AA162" s="59"/>
      <c r="AB162" s="59"/>
      <c r="AC162" s="59"/>
      <c r="AD162" s="59"/>
    </row>
    <row r="163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  <c r="AA163" s="59"/>
      <c r="AB163" s="59"/>
      <c r="AC163" s="59"/>
      <c r="AD163" s="59"/>
    </row>
    <row r="164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  <c r="AA164" s="59"/>
      <c r="AB164" s="59"/>
      <c r="AC164" s="59"/>
      <c r="AD164" s="59"/>
    </row>
    <row r="165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  <c r="AA165" s="59"/>
      <c r="AB165" s="59"/>
      <c r="AC165" s="59"/>
      <c r="AD165" s="59"/>
    </row>
    <row r="16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  <c r="AA166" s="59"/>
      <c r="AB166" s="59"/>
      <c r="AC166" s="59"/>
      <c r="AD166" s="59"/>
    </row>
    <row r="167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  <c r="AA167" s="59"/>
      <c r="AB167" s="59"/>
      <c r="AC167" s="59"/>
      <c r="AD167" s="59"/>
    </row>
    <row r="168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  <c r="AA168" s="59"/>
      <c r="AB168" s="59"/>
      <c r="AC168" s="59"/>
      <c r="AD168" s="59"/>
    </row>
    <row r="169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  <c r="AA169" s="59"/>
      <c r="AB169" s="59"/>
      <c r="AC169" s="59"/>
      <c r="AD169" s="59"/>
    </row>
    <row r="170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  <c r="AA170" s="59"/>
      <c r="AB170" s="59"/>
      <c r="AC170" s="59"/>
      <c r="AD170" s="59"/>
    </row>
    <row r="171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  <c r="AA171" s="59"/>
      <c r="AB171" s="59"/>
      <c r="AC171" s="59"/>
      <c r="AD171" s="59"/>
    </row>
    <row r="172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  <c r="AA172" s="59"/>
      <c r="AB172" s="59"/>
      <c r="AC172" s="59"/>
      <c r="AD172" s="59"/>
    </row>
    <row r="173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  <c r="AA173" s="59"/>
      <c r="AB173" s="59"/>
      <c r="AC173" s="59"/>
      <c r="AD173" s="59"/>
    </row>
    <row r="174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  <c r="AA174" s="59"/>
      <c r="AB174" s="59"/>
      <c r="AC174" s="59"/>
      <c r="AD174" s="59"/>
    </row>
    <row r="175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  <c r="AA175" s="59"/>
      <c r="AB175" s="59"/>
      <c r="AC175" s="59"/>
      <c r="AD175" s="59"/>
    </row>
    <row r="17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  <c r="AA176" s="59"/>
      <c r="AB176" s="59"/>
      <c r="AC176" s="59"/>
      <c r="AD176" s="59"/>
    </row>
    <row r="177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  <c r="AA177" s="59"/>
      <c r="AB177" s="59"/>
      <c r="AC177" s="59"/>
      <c r="AD177" s="59"/>
    </row>
    <row r="178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  <c r="AA178" s="59"/>
      <c r="AB178" s="59"/>
      <c r="AC178" s="59"/>
      <c r="AD178" s="59"/>
    </row>
    <row r="179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  <c r="AA179" s="59"/>
      <c r="AB179" s="59"/>
      <c r="AC179" s="59"/>
      <c r="AD179" s="59"/>
    </row>
    <row r="180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  <c r="AA180" s="59"/>
      <c r="AB180" s="59"/>
      <c r="AC180" s="59"/>
      <c r="AD180" s="59"/>
    </row>
    <row r="181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  <c r="AA181" s="59"/>
      <c r="AB181" s="59"/>
      <c r="AC181" s="59"/>
      <c r="AD181" s="59"/>
    </row>
    <row r="182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  <c r="AA182" s="59"/>
      <c r="AB182" s="59"/>
      <c r="AC182" s="59"/>
      <c r="AD182" s="59"/>
    </row>
    <row r="183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  <c r="AA183" s="59"/>
      <c r="AB183" s="59"/>
      <c r="AC183" s="59"/>
      <c r="AD183" s="59"/>
    </row>
    <row r="184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  <c r="AA184" s="59"/>
      <c r="AB184" s="59"/>
      <c r="AC184" s="59"/>
      <c r="AD184" s="59"/>
    </row>
    <row r="185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  <c r="AA185" s="59"/>
      <c r="AB185" s="59"/>
      <c r="AC185" s="59"/>
      <c r="AD185" s="59"/>
    </row>
    <row r="18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  <c r="AA186" s="59"/>
      <c r="AB186" s="59"/>
      <c r="AC186" s="59"/>
      <c r="AD186" s="59"/>
    </row>
    <row r="187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  <c r="AA187" s="59"/>
      <c r="AB187" s="59"/>
      <c r="AC187" s="59"/>
      <c r="AD187" s="59"/>
    </row>
    <row r="188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  <c r="AA188" s="59"/>
      <c r="AB188" s="59"/>
      <c r="AC188" s="59"/>
      <c r="AD188" s="59"/>
    </row>
    <row r="189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  <c r="AA189" s="59"/>
      <c r="AB189" s="59"/>
      <c r="AC189" s="59"/>
      <c r="AD189" s="59"/>
    </row>
    <row r="190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  <c r="AA190" s="59"/>
      <c r="AB190" s="59"/>
      <c r="AC190" s="59"/>
      <c r="AD190" s="59"/>
    </row>
    <row r="191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59"/>
      <c r="AB191" s="59"/>
      <c r="AC191" s="59"/>
      <c r="AD191" s="59"/>
    </row>
    <row r="192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  <c r="AA192" s="59"/>
      <c r="AB192" s="59"/>
      <c r="AC192" s="59"/>
      <c r="AD192" s="59"/>
    </row>
    <row r="193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/>
      <c r="AB193" s="59"/>
      <c r="AC193" s="59"/>
      <c r="AD193" s="59"/>
    </row>
    <row r="194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  <c r="AA194" s="59"/>
      <c r="AB194" s="59"/>
      <c r="AC194" s="59"/>
      <c r="AD194" s="59"/>
    </row>
    <row r="195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  <c r="AA195" s="59"/>
      <c r="AB195" s="59"/>
      <c r="AC195" s="59"/>
      <c r="AD195" s="59"/>
    </row>
    <row r="19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  <c r="AA196" s="59"/>
      <c r="AB196" s="59"/>
      <c r="AC196" s="59"/>
      <c r="AD196" s="59"/>
    </row>
    <row r="197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  <c r="AA197" s="59"/>
      <c r="AB197" s="59"/>
      <c r="AC197" s="59"/>
      <c r="AD197" s="59"/>
    </row>
    <row r="198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  <c r="AA198" s="59"/>
      <c r="AB198" s="59"/>
      <c r="AC198" s="59"/>
      <c r="AD198" s="59"/>
    </row>
    <row r="199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  <c r="AA199" s="59"/>
      <c r="AB199" s="59"/>
      <c r="AC199" s="59"/>
      <c r="AD199" s="59"/>
    </row>
    <row r="200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  <c r="AA200" s="59"/>
      <c r="AB200" s="59"/>
      <c r="AC200" s="59"/>
      <c r="AD200" s="59"/>
    </row>
    <row r="201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  <c r="AA201" s="59"/>
      <c r="AB201" s="59"/>
      <c r="AC201" s="59"/>
      <c r="AD201" s="59"/>
    </row>
    <row r="202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59"/>
      <c r="AB202" s="59"/>
      <c r="AC202" s="59"/>
      <c r="AD202" s="59"/>
    </row>
    <row r="203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59"/>
      <c r="AC203" s="59"/>
      <c r="AD203" s="59"/>
    </row>
    <row r="204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59"/>
      <c r="AC204" s="59"/>
      <c r="AD204" s="59"/>
    </row>
    <row r="205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  <c r="AA205" s="59"/>
      <c r="AB205" s="59"/>
      <c r="AC205" s="59"/>
      <c r="AD205" s="59"/>
    </row>
    <row r="20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  <c r="AA206" s="59"/>
      <c r="AB206" s="59"/>
      <c r="AC206" s="59"/>
      <c r="AD206" s="59"/>
    </row>
    <row r="207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  <c r="AA207" s="59"/>
      <c r="AB207" s="59"/>
      <c r="AC207" s="59"/>
      <c r="AD207" s="59"/>
    </row>
    <row r="208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  <c r="AB208" s="59"/>
      <c r="AC208" s="59"/>
      <c r="AD208" s="59"/>
    </row>
    <row r="209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  <c r="AA209" s="59"/>
      <c r="AB209" s="59"/>
      <c r="AC209" s="59"/>
      <c r="AD209" s="59"/>
    </row>
    <row r="210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  <c r="AA210" s="59"/>
      <c r="AB210" s="59"/>
      <c r="AC210" s="59"/>
      <c r="AD210" s="59"/>
    </row>
    <row r="211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  <c r="AA211" s="59"/>
      <c r="AB211" s="59"/>
      <c r="AC211" s="59"/>
      <c r="AD211" s="59"/>
    </row>
    <row r="212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  <c r="AA212" s="59"/>
      <c r="AB212" s="59"/>
      <c r="AC212" s="59"/>
      <c r="AD212" s="59"/>
    </row>
    <row r="213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  <c r="AA213" s="59"/>
      <c r="AB213" s="59"/>
      <c r="AC213" s="59"/>
      <c r="AD213" s="59"/>
    </row>
    <row r="214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  <c r="AA214" s="59"/>
      <c r="AB214" s="59"/>
      <c r="AC214" s="59"/>
      <c r="AD214" s="59"/>
    </row>
    <row r="215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  <c r="AA215" s="59"/>
      <c r="AB215" s="59"/>
      <c r="AC215" s="59"/>
      <c r="AD215" s="59"/>
    </row>
    <row r="21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  <c r="AA216" s="59"/>
      <c r="AB216" s="59"/>
      <c r="AC216" s="59"/>
      <c r="AD216" s="59"/>
    </row>
    <row r="217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  <c r="AA217" s="59"/>
      <c r="AB217" s="59"/>
      <c r="AC217" s="59"/>
      <c r="AD217" s="59"/>
    </row>
    <row r="218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  <c r="AA218" s="59"/>
      <c r="AB218" s="59"/>
      <c r="AC218" s="59"/>
      <c r="AD218" s="59"/>
    </row>
    <row r="219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  <c r="AA219" s="59"/>
      <c r="AB219" s="59"/>
      <c r="AC219" s="59"/>
      <c r="AD219" s="59"/>
    </row>
    <row r="220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  <c r="AA220" s="59"/>
      <c r="AB220" s="59"/>
      <c r="AC220" s="59"/>
      <c r="AD220" s="59"/>
    </row>
    <row r="221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  <c r="AA221" s="59"/>
      <c r="AB221" s="59"/>
      <c r="AC221" s="59"/>
      <c r="AD221" s="59"/>
    </row>
    <row r="222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  <c r="AA222" s="59"/>
      <c r="AB222" s="59"/>
      <c r="AC222" s="59"/>
      <c r="AD222" s="59"/>
    </row>
    <row r="223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  <c r="AA223" s="59"/>
      <c r="AB223" s="59"/>
      <c r="AC223" s="59"/>
      <c r="AD223" s="59"/>
    </row>
    <row r="224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  <c r="AA224" s="59"/>
      <c r="AB224" s="59"/>
      <c r="AC224" s="59"/>
      <c r="AD224" s="59"/>
    </row>
    <row r="225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  <c r="AA225" s="59"/>
      <c r="AB225" s="59"/>
      <c r="AC225" s="59"/>
      <c r="AD225" s="59"/>
    </row>
    <row r="2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  <c r="AA226" s="59"/>
      <c r="AB226" s="59"/>
      <c r="AC226" s="59"/>
      <c r="AD226" s="59"/>
    </row>
    <row r="227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  <c r="AB227" s="59"/>
      <c r="AC227" s="59"/>
      <c r="AD227" s="59"/>
    </row>
    <row r="228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  <c r="AA228" s="59"/>
      <c r="AB228" s="59"/>
      <c r="AC228" s="59"/>
      <c r="AD228" s="59"/>
    </row>
    <row r="229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  <c r="AA229" s="59"/>
      <c r="AB229" s="59"/>
      <c r="AC229" s="59"/>
      <c r="AD229" s="59"/>
    </row>
    <row r="230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  <c r="AA230" s="59"/>
      <c r="AB230" s="59"/>
      <c r="AC230" s="59"/>
      <c r="AD230" s="59"/>
    </row>
    <row r="231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  <c r="AA231" s="59"/>
      <c r="AB231" s="59"/>
      <c r="AC231" s="59"/>
      <c r="AD231" s="59"/>
    </row>
    <row r="232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  <c r="AB232" s="59"/>
      <c r="AC232" s="59"/>
      <c r="AD232" s="59"/>
    </row>
    <row r="233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  <c r="AB233" s="59"/>
      <c r="AC233" s="59"/>
      <c r="AD233" s="59"/>
    </row>
    <row r="234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  <c r="AA234" s="59"/>
      <c r="AB234" s="59"/>
      <c r="AC234" s="59"/>
      <c r="AD234" s="59"/>
    </row>
    <row r="235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  <c r="AA235" s="59"/>
      <c r="AB235" s="59"/>
      <c r="AC235" s="59"/>
      <c r="AD235" s="59"/>
    </row>
    <row r="23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  <c r="AA236" s="59"/>
      <c r="AB236" s="59"/>
      <c r="AC236" s="59"/>
      <c r="AD236" s="59"/>
    </row>
    <row r="237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  <c r="AA237" s="59"/>
      <c r="AB237" s="59"/>
      <c r="AC237" s="59"/>
      <c r="AD237" s="59"/>
    </row>
    <row r="238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  <c r="AA238" s="59"/>
      <c r="AB238" s="59"/>
      <c r="AC238" s="59"/>
      <c r="AD238" s="59"/>
    </row>
    <row r="239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  <c r="AA239" s="59"/>
      <c r="AB239" s="59"/>
      <c r="AC239" s="59"/>
      <c r="AD239" s="59"/>
    </row>
    <row r="240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  <c r="AA240" s="59"/>
      <c r="AB240" s="59"/>
      <c r="AC240" s="59"/>
      <c r="AD240" s="59"/>
    </row>
    <row r="241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  <c r="AA241" s="59"/>
      <c r="AB241" s="59"/>
      <c r="AC241" s="59"/>
      <c r="AD241" s="59"/>
    </row>
    <row r="242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  <c r="AA242" s="59"/>
      <c r="AB242" s="59"/>
      <c r="AC242" s="59"/>
      <c r="AD242" s="59"/>
    </row>
    <row r="243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  <c r="AA243" s="59"/>
      <c r="AB243" s="59"/>
      <c r="AC243" s="59"/>
      <c r="AD243" s="59"/>
    </row>
    <row r="244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  <c r="AA244" s="59"/>
      <c r="AB244" s="59"/>
      <c r="AC244" s="59"/>
      <c r="AD244" s="59"/>
    </row>
    <row r="245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  <c r="AA245" s="59"/>
      <c r="AB245" s="59"/>
      <c r="AC245" s="59"/>
      <c r="AD245" s="59"/>
    </row>
    <row r="24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  <c r="AA246" s="59"/>
      <c r="AB246" s="59"/>
      <c r="AC246" s="59"/>
      <c r="AD246" s="59"/>
    </row>
    <row r="247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  <c r="AA247" s="59"/>
      <c r="AB247" s="59"/>
      <c r="AC247" s="59"/>
      <c r="AD247" s="59"/>
    </row>
    <row r="248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  <c r="AA248" s="59"/>
      <c r="AB248" s="59"/>
      <c r="AC248" s="59"/>
      <c r="AD248" s="59"/>
    </row>
    <row r="249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  <c r="AA249" s="59"/>
      <c r="AB249" s="59"/>
      <c r="AC249" s="59"/>
      <c r="AD249" s="59"/>
    </row>
    <row r="250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  <c r="AA250" s="59"/>
      <c r="AB250" s="59"/>
      <c r="AC250" s="59"/>
      <c r="AD250" s="59"/>
    </row>
    <row r="251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  <c r="AA251" s="59"/>
      <c r="AB251" s="59"/>
      <c r="AC251" s="59"/>
      <c r="AD251" s="59"/>
    </row>
    <row r="252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  <c r="AA252" s="59"/>
      <c r="AB252" s="59"/>
      <c r="AC252" s="59"/>
      <c r="AD252" s="59"/>
    </row>
    <row r="253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  <c r="AA253" s="59"/>
      <c r="AB253" s="59"/>
      <c r="AC253" s="59"/>
      <c r="AD253" s="59"/>
    </row>
    <row r="254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  <c r="AA254" s="59"/>
      <c r="AB254" s="59"/>
      <c r="AC254" s="59"/>
      <c r="AD254" s="59"/>
    </row>
    <row r="255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  <c r="AA255" s="59"/>
      <c r="AB255" s="59"/>
      <c r="AC255" s="59"/>
      <c r="AD255" s="59"/>
    </row>
    <row r="25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  <c r="AA256" s="59"/>
      <c r="AB256" s="59"/>
      <c r="AC256" s="59"/>
      <c r="AD256" s="59"/>
    </row>
    <row r="257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  <c r="AA257" s="59"/>
      <c r="AB257" s="59"/>
      <c r="AC257" s="59"/>
      <c r="AD257" s="59"/>
    </row>
    <row r="258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  <c r="AA258" s="59"/>
      <c r="AB258" s="59"/>
      <c r="AC258" s="59"/>
      <c r="AD258" s="59"/>
    </row>
    <row r="259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  <c r="AA259" s="59"/>
      <c r="AB259" s="59"/>
      <c r="AC259" s="59"/>
      <c r="AD259" s="59"/>
    </row>
    <row r="260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  <c r="AA260" s="59"/>
      <c r="AB260" s="59"/>
      <c r="AC260" s="59"/>
      <c r="AD260" s="59"/>
    </row>
    <row r="261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  <c r="AA261" s="59"/>
      <c r="AB261" s="59"/>
      <c r="AC261" s="59"/>
      <c r="AD261" s="59"/>
    </row>
    <row r="262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  <c r="AA262" s="59"/>
      <c r="AB262" s="59"/>
      <c r="AC262" s="59"/>
      <c r="AD262" s="59"/>
    </row>
    <row r="263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  <c r="AA263" s="59"/>
      <c r="AB263" s="59"/>
      <c r="AC263" s="59"/>
      <c r="AD263" s="59"/>
    </row>
    <row r="264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  <c r="AA264" s="59"/>
      <c r="AB264" s="59"/>
      <c r="AC264" s="59"/>
      <c r="AD264" s="59"/>
    </row>
    <row r="265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  <c r="AA265" s="59"/>
      <c r="AB265" s="59"/>
      <c r="AC265" s="59"/>
      <c r="AD265" s="59"/>
    </row>
    <row r="26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  <c r="AA266" s="59"/>
      <c r="AB266" s="59"/>
      <c r="AC266" s="59"/>
      <c r="AD266" s="59"/>
    </row>
    <row r="267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  <c r="AA267" s="59"/>
      <c r="AB267" s="59"/>
      <c r="AC267" s="59"/>
      <c r="AD267" s="59"/>
    </row>
    <row r="268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  <c r="AA268" s="59"/>
      <c r="AB268" s="59"/>
      <c r="AC268" s="59"/>
      <c r="AD268" s="59"/>
    </row>
    <row r="269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  <c r="AA269" s="59"/>
      <c r="AB269" s="59"/>
      <c r="AC269" s="59"/>
      <c r="AD269" s="59"/>
    </row>
    <row r="270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  <c r="AA270" s="59"/>
      <c r="AB270" s="59"/>
      <c r="AC270" s="59"/>
      <c r="AD270" s="59"/>
    </row>
    <row r="271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  <c r="AA271" s="59"/>
      <c r="AB271" s="59"/>
      <c r="AC271" s="59"/>
      <c r="AD271" s="59"/>
    </row>
    <row r="272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  <c r="AA272" s="59"/>
      <c r="AB272" s="59"/>
      <c r="AC272" s="59"/>
      <c r="AD272" s="59"/>
    </row>
    <row r="273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  <c r="AA273" s="59"/>
      <c r="AB273" s="59"/>
      <c r="AC273" s="59"/>
      <c r="AD273" s="59"/>
    </row>
    <row r="274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  <c r="AA274" s="59"/>
      <c r="AB274" s="59"/>
      <c r="AC274" s="59"/>
      <c r="AD274" s="59"/>
    </row>
    <row r="275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  <c r="AA275" s="59"/>
      <c r="AB275" s="59"/>
      <c r="AC275" s="59"/>
      <c r="AD275" s="59"/>
    </row>
    <row r="27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  <c r="AA276" s="59"/>
      <c r="AB276" s="59"/>
      <c r="AC276" s="59"/>
      <c r="AD276" s="59"/>
    </row>
    <row r="277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  <c r="AA277" s="59"/>
      <c r="AB277" s="59"/>
      <c r="AC277" s="59"/>
      <c r="AD277" s="59"/>
    </row>
    <row r="278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  <c r="AA278" s="59"/>
      <c r="AB278" s="59"/>
      <c r="AC278" s="59"/>
      <c r="AD278" s="59"/>
    </row>
    <row r="279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  <c r="AA279" s="59"/>
      <c r="AB279" s="59"/>
      <c r="AC279" s="59"/>
      <c r="AD279" s="59"/>
    </row>
    <row r="280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  <c r="AA280" s="59"/>
      <c r="AB280" s="59"/>
      <c r="AC280" s="59"/>
      <c r="AD280" s="59"/>
    </row>
    <row r="281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  <c r="AA281" s="59"/>
      <c r="AB281" s="59"/>
      <c r="AC281" s="59"/>
      <c r="AD281" s="59"/>
    </row>
    <row r="282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  <c r="AA282" s="59"/>
      <c r="AB282" s="59"/>
      <c r="AC282" s="59"/>
      <c r="AD282" s="59"/>
    </row>
    <row r="283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  <c r="AA283" s="59"/>
      <c r="AB283" s="59"/>
      <c r="AC283" s="59"/>
      <c r="AD283" s="59"/>
    </row>
    <row r="284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  <c r="AA284" s="59"/>
      <c r="AB284" s="59"/>
      <c r="AC284" s="59"/>
      <c r="AD284" s="59"/>
    </row>
    <row r="285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  <c r="AA285" s="59"/>
      <c r="AB285" s="59"/>
      <c r="AC285" s="59"/>
      <c r="AD285" s="59"/>
    </row>
    <row r="28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  <c r="AA286" s="59"/>
      <c r="AB286" s="59"/>
      <c r="AC286" s="59"/>
      <c r="AD286" s="59"/>
    </row>
    <row r="287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  <c r="AA287" s="59"/>
      <c r="AB287" s="59"/>
      <c r="AC287" s="59"/>
      <c r="AD287" s="59"/>
    </row>
    <row r="288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  <c r="AA288" s="59"/>
      <c r="AB288" s="59"/>
      <c r="AC288" s="59"/>
      <c r="AD288" s="59"/>
    </row>
    <row r="289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  <c r="AA289" s="59"/>
      <c r="AB289" s="59"/>
      <c r="AC289" s="59"/>
      <c r="AD289" s="59"/>
    </row>
    <row r="290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  <c r="AA290" s="59"/>
      <c r="AB290" s="59"/>
      <c r="AC290" s="59"/>
      <c r="AD290" s="59"/>
    </row>
    <row r="291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  <c r="AA291" s="59"/>
      <c r="AB291" s="59"/>
      <c r="AC291" s="59"/>
      <c r="AD291" s="59"/>
    </row>
    <row r="292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  <c r="AA292" s="59"/>
      <c r="AB292" s="59"/>
      <c r="AC292" s="59"/>
      <c r="AD292" s="59"/>
    </row>
    <row r="293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  <c r="AA293" s="59"/>
      <c r="AB293" s="59"/>
      <c r="AC293" s="59"/>
      <c r="AD293" s="59"/>
    </row>
    <row r="294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  <c r="AA294" s="59"/>
      <c r="AB294" s="59"/>
      <c r="AC294" s="59"/>
      <c r="AD294" s="59"/>
    </row>
    <row r="295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  <c r="AA295" s="59"/>
      <c r="AB295" s="59"/>
      <c r="AC295" s="59"/>
      <c r="AD295" s="59"/>
    </row>
    <row r="29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  <c r="AA296" s="59"/>
      <c r="AB296" s="59"/>
      <c r="AC296" s="59"/>
      <c r="AD296" s="59"/>
    </row>
    <row r="297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  <c r="AA297" s="59"/>
      <c r="AB297" s="59"/>
      <c r="AC297" s="59"/>
      <c r="AD297" s="59"/>
    </row>
    <row r="298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  <c r="AA298" s="59"/>
      <c r="AB298" s="59"/>
      <c r="AC298" s="59"/>
      <c r="AD298" s="59"/>
    </row>
    <row r="299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  <c r="AA299" s="59"/>
      <c r="AB299" s="59"/>
      <c r="AC299" s="59"/>
      <c r="AD299" s="59"/>
    </row>
    <row r="300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  <c r="AA300" s="59"/>
      <c r="AB300" s="59"/>
      <c r="AC300" s="59"/>
      <c r="AD300" s="59"/>
    </row>
    <row r="301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  <c r="AA301" s="59"/>
      <c r="AB301" s="59"/>
      <c r="AC301" s="59"/>
      <c r="AD301" s="59"/>
    </row>
    <row r="302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  <c r="AA302" s="59"/>
      <c r="AB302" s="59"/>
      <c r="AC302" s="59"/>
      <c r="AD302" s="59"/>
    </row>
    <row r="303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  <c r="AA303" s="59"/>
      <c r="AB303" s="59"/>
      <c r="AC303" s="59"/>
      <c r="AD303" s="59"/>
    </row>
    <row r="304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  <c r="AA304" s="59"/>
      <c r="AB304" s="59"/>
      <c r="AC304" s="59"/>
      <c r="AD304" s="59"/>
    </row>
    <row r="305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  <c r="AA305" s="59"/>
      <c r="AB305" s="59"/>
      <c r="AC305" s="59"/>
      <c r="AD305" s="59"/>
    </row>
    <row r="30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  <c r="AA306" s="59"/>
      <c r="AB306" s="59"/>
      <c r="AC306" s="59"/>
      <c r="AD306" s="59"/>
    </row>
    <row r="307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  <c r="AA307" s="59"/>
      <c r="AB307" s="59"/>
      <c r="AC307" s="59"/>
      <c r="AD307" s="59"/>
    </row>
    <row r="308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  <c r="AA308" s="59"/>
      <c r="AB308" s="59"/>
      <c r="AC308" s="59"/>
      <c r="AD308" s="59"/>
    </row>
    <row r="309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  <c r="AA309" s="59"/>
      <c r="AB309" s="59"/>
      <c r="AC309" s="59"/>
      <c r="AD309" s="59"/>
    </row>
    <row r="310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  <c r="AA310" s="59"/>
      <c r="AB310" s="59"/>
      <c r="AC310" s="59"/>
      <c r="AD310" s="59"/>
    </row>
    <row r="311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  <c r="AA311" s="59"/>
      <c r="AB311" s="59"/>
      <c r="AC311" s="59"/>
      <c r="AD311" s="59"/>
    </row>
    <row r="312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  <c r="AA312" s="59"/>
      <c r="AB312" s="59"/>
      <c r="AC312" s="59"/>
      <c r="AD312" s="59"/>
    </row>
    <row r="313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  <c r="AA313" s="59"/>
      <c r="AB313" s="59"/>
      <c r="AC313" s="59"/>
      <c r="AD313" s="59"/>
    </row>
    <row r="314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  <c r="AA314" s="59"/>
      <c r="AB314" s="59"/>
      <c r="AC314" s="59"/>
      <c r="AD314" s="59"/>
    </row>
    <row r="315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  <c r="AA315" s="59"/>
      <c r="AB315" s="59"/>
      <c r="AC315" s="59"/>
      <c r="AD315" s="59"/>
    </row>
    <row r="31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  <c r="AA316" s="59"/>
      <c r="AB316" s="59"/>
      <c r="AC316" s="59"/>
      <c r="AD316" s="59"/>
    </row>
    <row r="317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  <c r="AA317" s="59"/>
      <c r="AB317" s="59"/>
      <c r="AC317" s="59"/>
      <c r="AD317" s="59"/>
    </row>
    <row r="318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  <c r="AA318" s="59"/>
      <c r="AB318" s="59"/>
      <c r="AC318" s="59"/>
      <c r="AD318" s="59"/>
    </row>
    <row r="319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  <c r="AA319" s="59"/>
      <c r="AB319" s="59"/>
      <c r="AC319" s="59"/>
      <c r="AD319" s="59"/>
    </row>
    <row r="320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  <c r="AA320" s="59"/>
      <c r="AB320" s="59"/>
      <c r="AC320" s="59"/>
      <c r="AD320" s="59"/>
    </row>
    <row r="321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  <c r="AA321" s="59"/>
      <c r="AB321" s="59"/>
      <c r="AC321" s="59"/>
      <c r="AD321" s="59"/>
    </row>
    <row r="322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  <c r="AA322" s="59"/>
      <c r="AB322" s="59"/>
      <c r="AC322" s="59"/>
      <c r="AD322" s="59"/>
    </row>
    <row r="323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  <c r="AA323" s="59"/>
      <c r="AB323" s="59"/>
      <c r="AC323" s="59"/>
      <c r="AD323" s="59"/>
    </row>
    <row r="324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  <c r="AA324" s="59"/>
      <c r="AB324" s="59"/>
      <c r="AC324" s="59"/>
      <c r="AD324" s="59"/>
    </row>
    <row r="325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  <c r="AA325" s="59"/>
      <c r="AB325" s="59"/>
      <c r="AC325" s="59"/>
      <c r="AD325" s="59"/>
    </row>
    <row r="3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  <c r="AA326" s="59"/>
      <c r="AB326" s="59"/>
      <c r="AC326" s="59"/>
      <c r="AD326" s="59"/>
    </row>
    <row r="327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  <c r="AA327" s="59"/>
      <c r="AB327" s="59"/>
      <c r="AC327" s="59"/>
      <c r="AD327" s="59"/>
    </row>
    <row r="328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  <c r="AA328" s="59"/>
      <c r="AB328" s="59"/>
      <c r="AC328" s="59"/>
      <c r="AD328" s="59"/>
    </row>
    <row r="329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  <c r="AA329" s="59"/>
      <c r="AB329" s="59"/>
      <c r="AC329" s="59"/>
      <c r="AD329" s="59"/>
    </row>
    <row r="330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  <c r="AA330" s="59"/>
      <c r="AB330" s="59"/>
      <c r="AC330" s="59"/>
      <c r="AD330" s="59"/>
    </row>
    <row r="331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  <c r="AA331" s="59"/>
      <c r="AB331" s="59"/>
      <c r="AC331" s="59"/>
      <c r="AD331" s="59"/>
    </row>
    <row r="332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  <c r="AA332" s="59"/>
      <c r="AB332" s="59"/>
      <c r="AC332" s="59"/>
      <c r="AD332" s="59"/>
    </row>
    <row r="333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  <c r="AA333" s="59"/>
      <c r="AB333" s="59"/>
      <c r="AC333" s="59"/>
      <c r="AD333" s="59"/>
    </row>
    <row r="334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  <c r="AA334" s="59"/>
      <c r="AB334" s="59"/>
      <c r="AC334" s="59"/>
      <c r="AD334" s="59"/>
    </row>
    <row r="335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  <c r="AA335" s="59"/>
      <c r="AB335" s="59"/>
      <c r="AC335" s="59"/>
      <c r="AD335" s="59"/>
    </row>
    <row r="33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  <c r="AA336" s="59"/>
      <c r="AB336" s="59"/>
      <c r="AC336" s="59"/>
      <c r="AD336" s="59"/>
    </row>
    <row r="337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  <c r="AA337" s="59"/>
      <c r="AB337" s="59"/>
      <c r="AC337" s="59"/>
      <c r="AD337" s="59"/>
    </row>
    <row r="338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  <c r="AA338" s="59"/>
      <c r="AB338" s="59"/>
      <c r="AC338" s="59"/>
      <c r="AD338" s="59"/>
    </row>
    <row r="339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  <c r="AA339" s="59"/>
      <c r="AB339" s="59"/>
      <c r="AC339" s="59"/>
      <c r="AD339" s="59"/>
    </row>
    <row r="340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  <c r="AA340" s="59"/>
      <c r="AB340" s="59"/>
      <c r="AC340" s="59"/>
      <c r="AD340" s="59"/>
    </row>
    <row r="341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  <c r="AA341" s="59"/>
      <c r="AB341" s="59"/>
      <c r="AC341" s="59"/>
      <c r="AD341" s="59"/>
    </row>
    <row r="342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  <c r="AA342" s="59"/>
      <c r="AB342" s="59"/>
      <c r="AC342" s="59"/>
      <c r="AD342" s="59"/>
    </row>
    <row r="343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  <c r="AA343" s="59"/>
      <c r="AB343" s="59"/>
      <c r="AC343" s="59"/>
      <c r="AD343" s="59"/>
    </row>
    <row r="344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  <c r="AA344" s="59"/>
      <c r="AB344" s="59"/>
      <c r="AC344" s="59"/>
      <c r="AD344" s="59"/>
    </row>
    <row r="345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  <c r="AA345" s="59"/>
      <c r="AB345" s="59"/>
      <c r="AC345" s="59"/>
      <c r="AD345" s="59"/>
    </row>
    <row r="34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  <c r="AA346" s="59"/>
      <c r="AB346" s="59"/>
      <c r="AC346" s="59"/>
      <c r="AD346" s="59"/>
    </row>
    <row r="347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  <c r="AA347" s="59"/>
      <c r="AB347" s="59"/>
      <c r="AC347" s="59"/>
      <c r="AD347" s="59"/>
    </row>
    <row r="348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  <c r="AA348" s="59"/>
      <c r="AB348" s="59"/>
      <c r="AC348" s="59"/>
      <c r="AD348" s="59"/>
    </row>
    <row r="349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  <c r="AA349" s="59"/>
      <c r="AB349" s="59"/>
      <c r="AC349" s="59"/>
      <c r="AD349" s="59"/>
    </row>
    <row r="350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  <c r="AA350" s="59"/>
      <c r="AB350" s="59"/>
      <c r="AC350" s="59"/>
      <c r="AD350" s="59"/>
    </row>
    <row r="351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  <c r="AA351" s="59"/>
      <c r="AB351" s="59"/>
      <c r="AC351" s="59"/>
      <c r="AD351" s="59"/>
    </row>
    <row r="352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  <c r="AA352" s="59"/>
      <c r="AB352" s="59"/>
      <c r="AC352" s="59"/>
      <c r="AD352" s="59"/>
    </row>
    <row r="353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  <c r="AA353" s="59"/>
      <c r="AB353" s="59"/>
      <c r="AC353" s="59"/>
      <c r="AD353" s="59"/>
    </row>
    <row r="354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  <c r="AA354" s="59"/>
      <c r="AB354" s="59"/>
      <c r="AC354" s="59"/>
      <c r="AD354" s="59"/>
    </row>
    <row r="355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  <c r="AA355" s="59"/>
      <c r="AB355" s="59"/>
      <c r="AC355" s="59"/>
      <c r="AD355" s="59"/>
    </row>
    <row r="35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  <c r="AA356" s="59"/>
      <c r="AB356" s="59"/>
      <c r="AC356" s="59"/>
      <c r="AD356" s="59"/>
    </row>
    <row r="357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  <c r="AA357" s="59"/>
      <c r="AB357" s="59"/>
      <c r="AC357" s="59"/>
      <c r="AD357" s="59"/>
    </row>
    <row r="358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  <c r="AA358" s="59"/>
      <c r="AB358" s="59"/>
      <c r="AC358" s="59"/>
      <c r="AD358" s="59"/>
    </row>
    <row r="359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  <c r="AA359" s="59"/>
      <c r="AB359" s="59"/>
      <c r="AC359" s="59"/>
      <c r="AD359" s="59"/>
    </row>
    <row r="360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  <c r="AA360" s="59"/>
      <c r="AB360" s="59"/>
      <c r="AC360" s="59"/>
      <c r="AD360" s="59"/>
    </row>
    <row r="361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  <c r="AA361" s="59"/>
      <c r="AB361" s="59"/>
      <c r="AC361" s="59"/>
      <c r="AD361" s="59"/>
    </row>
    <row r="362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  <c r="AA362" s="59"/>
      <c r="AB362" s="59"/>
      <c r="AC362" s="59"/>
      <c r="AD362" s="59"/>
    </row>
    <row r="363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  <c r="AA363" s="59"/>
      <c r="AB363" s="59"/>
      <c r="AC363" s="59"/>
      <c r="AD363" s="59"/>
    </row>
    <row r="364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  <c r="AA364" s="59"/>
      <c r="AB364" s="59"/>
      <c r="AC364" s="59"/>
      <c r="AD364" s="59"/>
    </row>
    <row r="365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  <c r="AA365" s="59"/>
      <c r="AB365" s="59"/>
      <c r="AC365" s="59"/>
      <c r="AD365" s="59"/>
    </row>
    <row r="36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  <c r="AA366" s="59"/>
      <c r="AB366" s="59"/>
      <c r="AC366" s="59"/>
      <c r="AD366" s="59"/>
    </row>
    <row r="367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  <c r="AA367" s="59"/>
      <c r="AB367" s="59"/>
      <c r="AC367" s="59"/>
      <c r="AD367" s="59"/>
    </row>
    <row r="368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  <c r="AA368" s="59"/>
      <c r="AB368" s="59"/>
      <c r="AC368" s="59"/>
      <c r="AD368" s="59"/>
    </row>
    <row r="369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  <c r="AA369" s="59"/>
      <c r="AB369" s="59"/>
      <c r="AC369" s="59"/>
      <c r="AD369" s="59"/>
    </row>
    <row r="370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  <c r="AA370" s="59"/>
      <c r="AB370" s="59"/>
      <c r="AC370" s="59"/>
      <c r="AD370" s="59"/>
    </row>
    <row r="371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  <c r="AA371" s="59"/>
      <c r="AB371" s="59"/>
      <c r="AC371" s="59"/>
      <c r="AD371" s="59"/>
    </row>
    <row r="372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  <c r="AA372" s="59"/>
      <c r="AB372" s="59"/>
      <c r="AC372" s="59"/>
      <c r="AD372" s="59"/>
    </row>
    <row r="373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  <c r="AA373" s="59"/>
      <c r="AB373" s="59"/>
      <c r="AC373" s="59"/>
      <c r="AD373" s="59"/>
    </row>
    <row r="374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  <c r="AA374" s="59"/>
      <c r="AB374" s="59"/>
      <c r="AC374" s="59"/>
      <c r="AD374" s="59"/>
    </row>
    <row r="375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  <c r="AA375" s="59"/>
      <c r="AB375" s="59"/>
      <c r="AC375" s="59"/>
      <c r="AD375" s="59"/>
    </row>
    <row r="37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  <c r="AA376" s="59"/>
      <c r="AB376" s="59"/>
      <c r="AC376" s="59"/>
      <c r="AD376" s="59"/>
    </row>
    <row r="377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  <c r="AA377" s="59"/>
      <c r="AB377" s="59"/>
      <c r="AC377" s="59"/>
      <c r="AD377" s="59"/>
    </row>
    <row r="378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  <c r="AA378" s="59"/>
      <c r="AB378" s="59"/>
      <c r="AC378" s="59"/>
      <c r="AD378" s="59"/>
    </row>
    <row r="379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  <c r="AA379" s="59"/>
      <c r="AB379" s="59"/>
      <c r="AC379" s="59"/>
      <c r="AD379" s="59"/>
    </row>
    <row r="380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  <c r="AA380" s="59"/>
      <c r="AB380" s="59"/>
      <c r="AC380" s="59"/>
      <c r="AD380" s="59"/>
    </row>
    <row r="381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  <c r="AA381" s="59"/>
      <c r="AB381" s="59"/>
      <c r="AC381" s="59"/>
      <c r="AD381" s="59"/>
    </row>
    <row r="382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  <c r="AA382" s="59"/>
      <c r="AB382" s="59"/>
      <c r="AC382" s="59"/>
      <c r="AD382" s="59"/>
    </row>
    <row r="383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  <c r="AA383" s="59"/>
      <c r="AB383" s="59"/>
      <c r="AC383" s="59"/>
      <c r="AD383" s="59"/>
    </row>
    <row r="384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  <c r="AA384" s="59"/>
      <c r="AB384" s="59"/>
      <c r="AC384" s="59"/>
      <c r="AD384" s="59"/>
    </row>
    <row r="385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  <c r="AA385" s="59"/>
      <c r="AB385" s="59"/>
      <c r="AC385" s="59"/>
      <c r="AD385" s="59"/>
    </row>
    <row r="38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  <c r="AA386" s="59"/>
      <c r="AB386" s="59"/>
      <c r="AC386" s="59"/>
      <c r="AD386" s="59"/>
    </row>
    <row r="387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  <c r="AA387" s="59"/>
      <c r="AB387" s="59"/>
      <c r="AC387" s="59"/>
      <c r="AD387" s="59"/>
    </row>
    <row r="388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  <c r="AA388" s="59"/>
      <c r="AB388" s="59"/>
      <c r="AC388" s="59"/>
      <c r="AD388" s="59"/>
    </row>
    <row r="389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  <c r="AA389" s="59"/>
      <c r="AB389" s="59"/>
      <c r="AC389" s="59"/>
      <c r="AD389" s="59"/>
    </row>
    <row r="390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  <c r="AA390" s="59"/>
      <c r="AB390" s="59"/>
      <c r="AC390" s="59"/>
      <c r="AD390" s="59"/>
    </row>
    <row r="391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  <c r="AA391" s="59"/>
      <c r="AB391" s="59"/>
      <c r="AC391" s="59"/>
      <c r="AD391" s="59"/>
    </row>
    <row r="392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  <c r="AA392" s="59"/>
      <c r="AB392" s="59"/>
      <c r="AC392" s="59"/>
      <c r="AD392" s="59"/>
    </row>
    <row r="393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  <c r="AA393" s="59"/>
      <c r="AB393" s="59"/>
      <c r="AC393" s="59"/>
      <c r="AD393" s="59"/>
    </row>
    <row r="394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  <c r="AA394" s="59"/>
      <c r="AB394" s="59"/>
      <c r="AC394" s="59"/>
      <c r="AD394" s="59"/>
    </row>
    <row r="395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  <c r="AA395" s="59"/>
      <c r="AB395" s="59"/>
      <c r="AC395" s="59"/>
      <c r="AD395" s="59"/>
    </row>
    <row r="39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  <c r="AA396" s="59"/>
      <c r="AB396" s="59"/>
      <c r="AC396" s="59"/>
      <c r="AD396" s="59"/>
    </row>
    <row r="397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  <c r="AA397" s="59"/>
      <c r="AB397" s="59"/>
      <c r="AC397" s="59"/>
      <c r="AD397" s="59"/>
    </row>
    <row r="398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  <c r="AA398" s="59"/>
      <c r="AB398" s="59"/>
      <c r="AC398" s="59"/>
      <c r="AD398" s="59"/>
    </row>
    <row r="399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  <c r="AA399" s="59"/>
      <c r="AB399" s="59"/>
      <c r="AC399" s="59"/>
      <c r="AD399" s="59"/>
    </row>
    <row r="400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  <c r="AA400" s="59"/>
      <c r="AB400" s="59"/>
      <c r="AC400" s="59"/>
      <c r="AD400" s="59"/>
    </row>
    <row r="401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  <c r="AA401" s="59"/>
      <c r="AB401" s="59"/>
      <c r="AC401" s="59"/>
      <c r="AD401" s="59"/>
    </row>
    <row r="402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  <c r="AA402" s="59"/>
      <c r="AB402" s="59"/>
      <c r="AC402" s="59"/>
      <c r="AD402" s="59"/>
    </row>
    <row r="403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  <c r="AA403" s="59"/>
      <c r="AB403" s="59"/>
      <c r="AC403" s="59"/>
      <c r="AD403" s="59"/>
    </row>
    <row r="404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  <c r="AA404" s="59"/>
      <c r="AB404" s="59"/>
      <c r="AC404" s="59"/>
      <c r="AD404" s="59"/>
    </row>
    <row r="405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  <c r="AA405" s="59"/>
      <c r="AB405" s="59"/>
      <c r="AC405" s="59"/>
      <c r="AD405" s="59"/>
    </row>
    <row r="40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  <c r="AA406" s="59"/>
      <c r="AB406" s="59"/>
      <c r="AC406" s="59"/>
      <c r="AD406" s="59"/>
    </row>
    <row r="407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  <c r="AA407" s="59"/>
      <c r="AB407" s="59"/>
      <c r="AC407" s="59"/>
      <c r="AD407" s="59"/>
    </row>
    <row r="408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  <c r="AA408" s="59"/>
      <c r="AB408" s="59"/>
      <c r="AC408" s="59"/>
      <c r="AD408" s="59"/>
    </row>
    <row r="409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  <c r="AA409" s="59"/>
      <c r="AB409" s="59"/>
      <c r="AC409" s="59"/>
      <c r="AD409" s="59"/>
    </row>
    <row r="410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  <c r="AA410" s="59"/>
      <c r="AB410" s="59"/>
      <c r="AC410" s="59"/>
      <c r="AD410" s="59"/>
    </row>
    <row r="411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  <c r="AA411" s="59"/>
      <c r="AB411" s="59"/>
      <c r="AC411" s="59"/>
      <c r="AD411" s="59"/>
    </row>
    <row r="412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  <c r="AA412" s="59"/>
      <c r="AB412" s="59"/>
      <c r="AC412" s="59"/>
      <c r="AD412" s="59"/>
    </row>
    <row r="413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  <c r="AA413" s="59"/>
      <c r="AB413" s="59"/>
      <c r="AC413" s="59"/>
      <c r="AD413" s="59"/>
    </row>
    <row r="414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  <c r="AA414" s="59"/>
      <c r="AB414" s="59"/>
      <c r="AC414" s="59"/>
      <c r="AD414" s="59"/>
    </row>
    <row r="415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  <c r="AA415" s="59"/>
      <c r="AB415" s="59"/>
      <c r="AC415" s="59"/>
      <c r="AD415" s="59"/>
    </row>
    <row r="41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  <c r="AA416" s="59"/>
      <c r="AB416" s="59"/>
      <c r="AC416" s="59"/>
      <c r="AD416" s="59"/>
    </row>
    <row r="417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  <c r="AA417" s="59"/>
      <c r="AB417" s="59"/>
      <c r="AC417" s="59"/>
      <c r="AD417" s="59"/>
    </row>
    <row r="418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  <c r="AA418" s="59"/>
      <c r="AB418" s="59"/>
      <c r="AC418" s="59"/>
      <c r="AD418" s="59"/>
    </row>
    <row r="419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  <c r="AA419" s="59"/>
      <c r="AB419" s="59"/>
      <c r="AC419" s="59"/>
      <c r="AD419" s="59"/>
    </row>
    <row r="420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  <c r="AA420" s="59"/>
      <c r="AB420" s="59"/>
      <c r="AC420" s="59"/>
      <c r="AD420" s="59"/>
    </row>
    <row r="421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  <c r="AA421" s="59"/>
      <c r="AB421" s="59"/>
      <c r="AC421" s="59"/>
      <c r="AD421" s="59"/>
    </row>
    <row r="422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  <c r="AA422" s="59"/>
      <c r="AB422" s="59"/>
      <c r="AC422" s="59"/>
      <c r="AD422" s="59"/>
    </row>
    <row r="423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  <c r="AA423" s="59"/>
      <c r="AB423" s="59"/>
      <c r="AC423" s="59"/>
      <c r="AD423" s="59"/>
    </row>
    <row r="424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  <c r="AA424" s="59"/>
      <c r="AB424" s="59"/>
      <c r="AC424" s="59"/>
      <c r="AD424" s="59"/>
    </row>
    <row r="425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  <c r="AA425" s="59"/>
      <c r="AB425" s="59"/>
      <c r="AC425" s="59"/>
      <c r="AD425" s="59"/>
    </row>
    <row r="4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  <c r="AA426" s="59"/>
      <c r="AB426" s="59"/>
      <c r="AC426" s="59"/>
      <c r="AD426" s="59"/>
    </row>
    <row r="427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  <c r="AA427" s="59"/>
      <c r="AB427" s="59"/>
      <c r="AC427" s="59"/>
      <c r="AD427" s="59"/>
    </row>
    <row r="428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  <c r="AA428" s="59"/>
      <c r="AB428" s="59"/>
      <c r="AC428" s="59"/>
      <c r="AD428" s="59"/>
    </row>
    <row r="429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  <c r="AA429" s="59"/>
      <c r="AB429" s="59"/>
      <c r="AC429" s="59"/>
      <c r="AD429" s="59"/>
    </row>
    <row r="430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  <c r="AA430" s="59"/>
      <c r="AB430" s="59"/>
      <c r="AC430" s="59"/>
      <c r="AD430" s="59"/>
    </row>
    <row r="431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  <c r="AA431" s="59"/>
      <c r="AB431" s="59"/>
      <c r="AC431" s="59"/>
      <c r="AD431" s="59"/>
    </row>
    <row r="432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  <c r="AA432" s="59"/>
      <c r="AB432" s="59"/>
      <c r="AC432" s="59"/>
      <c r="AD432" s="59"/>
    </row>
    <row r="433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  <c r="AA433" s="59"/>
      <c r="AB433" s="59"/>
      <c r="AC433" s="59"/>
      <c r="AD433" s="59"/>
    </row>
    <row r="434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  <c r="AA434" s="59"/>
      <c r="AB434" s="59"/>
      <c r="AC434" s="59"/>
      <c r="AD434" s="59"/>
    </row>
    <row r="435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  <c r="AA435" s="59"/>
      <c r="AB435" s="59"/>
      <c r="AC435" s="59"/>
      <c r="AD435" s="59"/>
    </row>
    <row r="43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  <c r="AA436" s="59"/>
      <c r="AB436" s="59"/>
      <c r="AC436" s="59"/>
      <c r="AD436" s="59"/>
    </row>
    <row r="437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  <c r="AA437" s="59"/>
      <c r="AB437" s="59"/>
      <c r="AC437" s="59"/>
      <c r="AD437" s="59"/>
    </row>
    <row r="438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  <c r="AA438" s="59"/>
      <c r="AB438" s="59"/>
      <c r="AC438" s="59"/>
      <c r="AD438" s="59"/>
    </row>
    <row r="439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  <c r="AA439" s="59"/>
      <c r="AB439" s="59"/>
      <c r="AC439" s="59"/>
      <c r="AD439" s="59"/>
    </row>
    <row r="440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  <c r="AA440" s="59"/>
      <c r="AB440" s="59"/>
      <c r="AC440" s="59"/>
      <c r="AD440" s="59"/>
    </row>
    <row r="441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  <c r="AA441" s="59"/>
      <c r="AB441" s="59"/>
      <c r="AC441" s="59"/>
      <c r="AD441" s="59"/>
    </row>
    <row r="442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  <c r="AA442" s="59"/>
      <c r="AB442" s="59"/>
      <c r="AC442" s="59"/>
      <c r="AD442" s="59"/>
    </row>
    <row r="443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  <c r="AA443" s="59"/>
      <c r="AB443" s="59"/>
      <c r="AC443" s="59"/>
      <c r="AD443" s="59"/>
    </row>
    <row r="444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  <c r="AA444" s="59"/>
      <c r="AB444" s="59"/>
      <c r="AC444" s="59"/>
      <c r="AD444" s="59"/>
    </row>
    <row r="445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  <c r="AA445" s="59"/>
      <c r="AB445" s="59"/>
      <c r="AC445" s="59"/>
      <c r="AD445" s="59"/>
    </row>
    <row r="44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  <c r="AA446" s="59"/>
      <c r="AB446" s="59"/>
      <c r="AC446" s="59"/>
      <c r="AD446" s="59"/>
    </row>
    <row r="447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  <c r="AA447" s="59"/>
      <c r="AB447" s="59"/>
      <c r="AC447" s="59"/>
      <c r="AD447" s="59"/>
    </row>
    <row r="448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  <c r="AA448" s="59"/>
      <c r="AB448" s="59"/>
      <c r="AC448" s="59"/>
      <c r="AD448" s="59"/>
    </row>
    <row r="449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  <c r="AA449" s="59"/>
      <c r="AB449" s="59"/>
      <c r="AC449" s="59"/>
      <c r="AD449" s="59"/>
    </row>
    <row r="450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  <c r="AA450" s="59"/>
      <c r="AB450" s="59"/>
      <c r="AC450" s="59"/>
      <c r="AD450" s="59"/>
    </row>
    <row r="451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  <c r="AA451" s="59"/>
      <c r="AB451" s="59"/>
      <c r="AC451" s="59"/>
      <c r="AD451" s="59"/>
    </row>
    <row r="452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  <c r="AA452" s="59"/>
      <c r="AB452" s="59"/>
      <c r="AC452" s="59"/>
      <c r="AD452" s="59"/>
    </row>
    <row r="453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  <c r="AA453" s="59"/>
      <c r="AB453" s="59"/>
      <c r="AC453" s="59"/>
      <c r="AD453" s="59"/>
    </row>
    <row r="454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  <c r="AA454" s="59"/>
      <c r="AB454" s="59"/>
      <c r="AC454" s="59"/>
      <c r="AD454" s="59"/>
    </row>
    <row r="455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  <c r="AA455" s="59"/>
      <c r="AB455" s="59"/>
      <c r="AC455" s="59"/>
      <c r="AD455" s="59"/>
    </row>
    <row r="45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  <c r="AA456" s="59"/>
      <c r="AB456" s="59"/>
      <c r="AC456" s="59"/>
      <c r="AD456" s="59"/>
    </row>
    <row r="457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  <c r="AA457" s="59"/>
      <c r="AB457" s="59"/>
      <c r="AC457" s="59"/>
      <c r="AD457" s="59"/>
    </row>
    <row r="458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  <c r="AA458" s="59"/>
      <c r="AB458" s="59"/>
      <c r="AC458" s="59"/>
      <c r="AD458" s="59"/>
    </row>
    <row r="459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  <c r="AA459" s="59"/>
      <c r="AB459" s="59"/>
      <c r="AC459" s="59"/>
      <c r="AD459" s="59"/>
    </row>
    <row r="460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  <c r="AA460" s="59"/>
      <c r="AB460" s="59"/>
      <c r="AC460" s="59"/>
      <c r="AD460" s="59"/>
    </row>
    <row r="461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  <c r="AA461" s="59"/>
      <c r="AB461" s="59"/>
      <c r="AC461" s="59"/>
      <c r="AD461" s="59"/>
    </row>
    <row r="462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  <c r="AA462" s="59"/>
      <c r="AB462" s="59"/>
      <c r="AC462" s="59"/>
      <c r="AD462" s="59"/>
    </row>
    <row r="463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  <c r="AA463" s="59"/>
      <c r="AB463" s="59"/>
      <c r="AC463" s="59"/>
      <c r="AD463" s="59"/>
    </row>
    <row r="464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  <c r="AA464" s="59"/>
      <c r="AB464" s="59"/>
      <c r="AC464" s="59"/>
      <c r="AD464" s="59"/>
    </row>
    <row r="465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  <c r="AA465" s="59"/>
      <c r="AB465" s="59"/>
      <c r="AC465" s="59"/>
      <c r="AD465" s="59"/>
    </row>
    <row r="46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  <c r="AA466" s="59"/>
      <c r="AB466" s="59"/>
      <c r="AC466" s="59"/>
      <c r="AD466" s="59"/>
    </row>
    <row r="467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  <c r="AA467" s="59"/>
      <c r="AB467" s="59"/>
      <c r="AC467" s="59"/>
      <c r="AD467" s="59"/>
    </row>
    <row r="468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  <c r="AA468" s="59"/>
      <c r="AB468" s="59"/>
      <c r="AC468" s="59"/>
      <c r="AD468" s="59"/>
    </row>
    <row r="469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  <c r="AA469" s="59"/>
      <c r="AB469" s="59"/>
      <c r="AC469" s="59"/>
      <c r="AD469" s="59"/>
    </row>
    <row r="470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  <c r="AA470" s="59"/>
      <c r="AB470" s="59"/>
      <c r="AC470" s="59"/>
      <c r="AD470" s="59"/>
    </row>
    <row r="471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  <c r="AA471" s="59"/>
      <c r="AB471" s="59"/>
      <c r="AC471" s="59"/>
      <c r="AD471" s="59"/>
    </row>
    <row r="472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  <c r="AA472" s="59"/>
      <c r="AB472" s="59"/>
      <c r="AC472" s="59"/>
      <c r="AD472" s="59"/>
    </row>
    <row r="473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  <c r="AA473" s="59"/>
      <c r="AB473" s="59"/>
      <c r="AC473" s="59"/>
      <c r="AD473" s="59"/>
    </row>
    <row r="474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  <c r="AA474" s="59"/>
      <c r="AB474" s="59"/>
      <c r="AC474" s="59"/>
      <c r="AD474" s="59"/>
    </row>
    <row r="475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  <c r="AA475" s="59"/>
      <c r="AB475" s="59"/>
      <c r="AC475" s="59"/>
      <c r="AD475" s="59"/>
    </row>
    <row r="47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  <c r="AA476" s="59"/>
      <c r="AB476" s="59"/>
      <c r="AC476" s="59"/>
      <c r="AD476" s="59"/>
    </row>
    <row r="477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  <c r="AA477" s="59"/>
      <c r="AB477" s="59"/>
      <c r="AC477" s="59"/>
      <c r="AD477" s="59"/>
    </row>
    <row r="478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  <c r="AA478" s="59"/>
      <c r="AB478" s="59"/>
      <c r="AC478" s="59"/>
      <c r="AD478" s="59"/>
    </row>
    <row r="479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  <c r="AA479" s="59"/>
      <c r="AB479" s="59"/>
      <c r="AC479" s="59"/>
      <c r="AD479" s="59"/>
    </row>
    <row r="480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  <c r="AA480" s="59"/>
      <c r="AB480" s="59"/>
      <c r="AC480" s="59"/>
      <c r="AD480" s="59"/>
    </row>
    <row r="481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  <c r="AA481" s="59"/>
      <c r="AB481" s="59"/>
      <c r="AC481" s="59"/>
      <c r="AD481" s="59"/>
    </row>
    <row r="482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  <c r="AA482" s="59"/>
      <c r="AB482" s="59"/>
      <c r="AC482" s="59"/>
      <c r="AD482" s="59"/>
    </row>
    <row r="483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  <c r="AA483" s="59"/>
      <c r="AB483" s="59"/>
      <c r="AC483" s="59"/>
      <c r="AD483" s="59"/>
    </row>
    <row r="484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  <c r="AA484" s="59"/>
      <c r="AB484" s="59"/>
      <c r="AC484" s="59"/>
      <c r="AD484" s="59"/>
    </row>
    <row r="485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  <c r="AA485" s="59"/>
      <c r="AB485" s="59"/>
      <c r="AC485" s="59"/>
      <c r="AD485" s="59"/>
    </row>
    <row r="48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  <c r="AA486" s="59"/>
      <c r="AB486" s="59"/>
      <c r="AC486" s="59"/>
      <c r="AD486" s="59"/>
    </row>
    <row r="487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  <c r="AA487" s="59"/>
      <c r="AB487" s="59"/>
      <c r="AC487" s="59"/>
      <c r="AD487" s="59"/>
    </row>
    <row r="488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  <c r="AA488" s="59"/>
      <c r="AB488" s="59"/>
      <c r="AC488" s="59"/>
      <c r="AD488" s="59"/>
    </row>
    <row r="489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  <c r="AA489" s="59"/>
      <c r="AB489" s="59"/>
      <c r="AC489" s="59"/>
      <c r="AD489" s="59"/>
    </row>
    <row r="490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  <c r="AA490" s="59"/>
      <c r="AB490" s="59"/>
      <c r="AC490" s="59"/>
      <c r="AD490" s="59"/>
    </row>
    <row r="491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  <c r="AA491" s="59"/>
      <c r="AB491" s="59"/>
      <c r="AC491" s="59"/>
      <c r="AD491" s="59"/>
    </row>
    <row r="492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  <c r="AA492" s="59"/>
      <c r="AB492" s="59"/>
      <c r="AC492" s="59"/>
      <c r="AD492" s="59"/>
    </row>
    <row r="493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  <c r="AA493" s="59"/>
      <c r="AB493" s="59"/>
      <c r="AC493" s="59"/>
      <c r="AD493" s="59"/>
    </row>
    <row r="494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  <c r="AA494" s="59"/>
      <c r="AB494" s="59"/>
      <c r="AC494" s="59"/>
      <c r="AD494" s="59"/>
    </row>
    <row r="495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  <c r="AA495" s="59"/>
      <c r="AB495" s="59"/>
      <c r="AC495" s="59"/>
      <c r="AD495" s="59"/>
    </row>
    <row r="49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  <c r="AA496" s="59"/>
      <c r="AB496" s="59"/>
      <c r="AC496" s="59"/>
      <c r="AD496" s="59"/>
    </row>
    <row r="497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  <c r="AA497" s="59"/>
      <c r="AB497" s="59"/>
      <c r="AC497" s="59"/>
      <c r="AD497" s="59"/>
    </row>
    <row r="498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  <c r="AA498" s="59"/>
      <c r="AB498" s="59"/>
      <c r="AC498" s="59"/>
      <c r="AD498" s="59"/>
    </row>
    <row r="499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  <c r="AA499" s="59"/>
      <c r="AB499" s="59"/>
      <c r="AC499" s="59"/>
      <c r="AD499" s="59"/>
    </row>
    <row r="500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  <c r="AA500" s="59"/>
      <c r="AB500" s="59"/>
      <c r="AC500" s="59"/>
      <c r="AD500" s="59"/>
    </row>
    <row r="501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  <c r="AA501" s="59"/>
      <c r="AB501" s="59"/>
      <c r="AC501" s="59"/>
      <c r="AD501" s="59"/>
    </row>
    <row r="502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  <c r="AA502" s="59"/>
      <c r="AB502" s="59"/>
      <c r="AC502" s="59"/>
      <c r="AD502" s="59"/>
    </row>
    <row r="503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  <c r="AA503" s="59"/>
      <c r="AB503" s="59"/>
      <c r="AC503" s="59"/>
      <c r="AD503" s="59"/>
    </row>
    <row r="504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  <c r="AA504" s="59"/>
      <c r="AB504" s="59"/>
      <c r="AC504" s="59"/>
      <c r="AD504" s="59"/>
    </row>
    <row r="505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  <c r="AA505" s="59"/>
      <c r="AB505" s="59"/>
      <c r="AC505" s="59"/>
      <c r="AD505" s="59"/>
    </row>
    <row r="50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  <c r="AA506" s="59"/>
      <c r="AB506" s="59"/>
      <c r="AC506" s="59"/>
      <c r="AD506" s="59"/>
    </row>
    <row r="507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  <c r="AA507" s="59"/>
      <c r="AB507" s="59"/>
      <c r="AC507" s="59"/>
      <c r="AD507" s="59"/>
    </row>
    <row r="508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  <c r="AA508" s="59"/>
      <c r="AB508" s="59"/>
      <c r="AC508" s="59"/>
      <c r="AD508" s="59"/>
    </row>
    <row r="509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  <c r="AA509" s="59"/>
      <c r="AB509" s="59"/>
      <c r="AC509" s="59"/>
      <c r="AD509" s="59"/>
    </row>
    <row r="510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  <c r="AA510" s="59"/>
      <c r="AB510" s="59"/>
      <c r="AC510" s="59"/>
      <c r="AD510" s="59"/>
    </row>
    <row r="511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  <c r="AA511" s="59"/>
      <c r="AB511" s="59"/>
      <c r="AC511" s="59"/>
      <c r="AD511" s="59"/>
    </row>
    <row r="512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  <c r="AA512" s="59"/>
      <c r="AB512" s="59"/>
      <c r="AC512" s="59"/>
      <c r="AD512" s="59"/>
    </row>
    <row r="513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  <c r="AA513" s="59"/>
      <c r="AB513" s="59"/>
      <c r="AC513" s="59"/>
      <c r="AD513" s="59"/>
    </row>
    <row r="514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  <c r="AA514" s="59"/>
      <c r="AB514" s="59"/>
      <c r="AC514" s="59"/>
      <c r="AD514" s="59"/>
    </row>
    <row r="515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  <c r="AA515" s="59"/>
      <c r="AB515" s="59"/>
      <c r="AC515" s="59"/>
      <c r="AD515" s="59"/>
    </row>
    <row r="51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  <c r="AA516" s="59"/>
      <c r="AB516" s="59"/>
      <c r="AC516" s="59"/>
      <c r="AD516" s="59"/>
    </row>
    <row r="517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  <c r="AA517" s="59"/>
      <c r="AB517" s="59"/>
      <c r="AC517" s="59"/>
      <c r="AD517" s="59"/>
    </row>
    <row r="518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  <c r="AA518" s="59"/>
      <c r="AB518" s="59"/>
      <c r="AC518" s="59"/>
      <c r="AD518" s="59"/>
    </row>
    <row r="519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  <c r="AA519" s="59"/>
      <c r="AB519" s="59"/>
      <c r="AC519" s="59"/>
      <c r="AD519" s="59"/>
    </row>
    <row r="520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  <c r="AA520" s="59"/>
      <c r="AB520" s="59"/>
      <c r="AC520" s="59"/>
      <c r="AD520" s="59"/>
    </row>
    <row r="521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  <c r="AA521" s="59"/>
      <c r="AB521" s="59"/>
      <c r="AC521" s="59"/>
      <c r="AD521" s="59"/>
    </row>
    <row r="522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  <c r="AA522" s="59"/>
      <c r="AB522" s="59"/>
      <c r="AC522" s="59"/>
      <c r="AD522" s="59"/>
    </row>
    <row r="523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  <c r="AA523" s="59"/>
      <c r="AB523" s="59"/>
      <c r="AC523" s="59"/>
      <c r="AD523" s="59"/>
    </row>
    <row r="524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  <c r="AA524" s="59"/>
      <c r="AB524" s="59"/>
      <c r="AC524" s="59"/>
      <c r="AD524" s="59"/>
    </row>
    <row r="525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  <c r="AA525" s="59"/>
      <c r="AB525" s="59"/>
      <c r="AC525" s="59"/>
      <c r="AD525" s="59"/>
    </row>
    <row r="5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  <c r="AA526" s="59"/>
      <c r="AB526" s="59"/>
      <c r="AC526" s="59"/>
      <c r="AD526" s="59"/>
    </row>
    <row r="527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  <c r="AA527" s="59"/>
      <c r="AB527" s="59"/>
      <c r="AC527" s="59"/>
      <c r="AD527" s="59"/>
    </row>
    <row r="528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  <c r="AA528" s="59"/>
      <c r="AB528" s="59"/>
      <c r="AC528" s="59"/>
      <c r="AD528" s="59"/>
    </row>
    <row r="529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  <c r="AA529" s="59"/>
      <c r="AB529" s="59"/>
      <c r="AC529" s="59"/>
      <c r="AD529" s="59"/>
    </row>
    <row r="530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  <c r="AA530" s="59"/>
      <c r="AB530" s="59"/>
      <c r="AC530" s="59"/>
      <c r="AD530" s="59"/>
    </row>
    <row r="531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  <c r="AA531" s="59"/>
      <c r="AB531" s="59"/>
      <c r="AC531" s="59"/>
      <c r="AD531" s="59"/>
    </row>
    <row r="532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  <c r="AA532" s="59"/>
      <c r="AB532" s="59"/>
      <c r="AC532" s="59"/>
      <c r="AD532" s="59"/>
    </row>
    <row r="533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  <c r="AA533" s="59"/>
      <c r="AB533" s="59"/>
      <c r="AC533" s="59"/>
      <c r="AD533" s="59"/>
    </row>
    <row r="534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  <c r="AA534" s="59"/>
      <c r="AB534" s="59"/>
      <c r="AC534" s="59"/>
      <c r="AD534" s="59"/>
    </row>
    <row r="535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  <c r="AA535" s="59"/>
      <c r="AB535" s="59"/>
      <c r="AC535" s="59"/>
      <c r="AD535" s="59"/>
    </row>
    <row r="53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  <c r="AA536" s="59"/>
      <c r="AB536" s="59"/>
      <c r="AC536" s="59"/>
      <c r="AD536" s="59"/>
    </row>
    <row r="537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  <c r="AA537" s="59"/>
      <c r="AB537" s="59"/>
      <c r="AC537" s="59"/>
      <c r="AD537" s="59"/>
    </row>
    <row r="538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  <c r="AA538" s="59"/>
      <c r="AB538" s="59"/>
      <c r="AC538" s="59"/>
      <c r="AD538" s="59"/>
    </row>
    <row r="539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  <c r="AA539" s="59"/>
      <c r="AB539" s="59"/>
      <c r="AC539" s="59"/>
      <c r="AD539" s="59"/>
    </row>
    <row r="540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  <c r="AA540" s="59"/>
      <c r="AB540" s="59"/>
      <c r="AC540" s="59"/>
      <c r="AD540" s="59"/>
    </row>
    <row r="541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  <c r="AA541" s="59"/>
      <c r="AB541" s="59"/>
      <c r="AC541" s="59"/>
      <c r="AD541" s="59"/>
    </row>
    <row r="542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  <c r="AA542" s="59"/>
      <c r="AB542" s="59"/>
      <c r="AC542" s="59"/>
      <c r="AD542" s="59"/>
    </row>
    <row r="543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  <c r="AA543" s="59"/>
      <c r="AB543" s="59"/>
      <c r="AC543" s="59"/>
      <c r="AD543" s="59"/>
    </row>
    <row r="544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  <c r="AA544" s="59"/>
      <c r="AB544" s="59"/>
      <c r="AC544" s="59"/>
      <c r="AD544" s="59"/>
    </row>
    <row r="545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  <c r="AA545" s="59"/>
      <c r="AB545" s="59"/>
      <c r="AC545" s="59"/>
      <c r="AD545" s="59"/>
    </row>
    <row r="54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  <c r="AA546" s="59"/>
      <c r="AB546" s="59"/>
      <c r="AC546" s="59"/>
      <c r="AD546" s="59"/>
    </row>
    <row r="547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  <c r="AA547" s="59"/>
      <c r="AB547" s="59"/>
      <c r="AC547" s="59"/>
      <c r="AD547" s="59"/>
    </row>
    <row r="548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  <c r="AA548" s="59"/>
      <c r="AB548" s="59"/>
      <c r="AC548" s="59"/>
      <c r="AD548" s="59"/>
    </row>
    <row r="549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  <c r="AA549" s="59"/>
      <c r="AB549" s="59"/>
      <c r="AC549" s="59"/>
      <c r="AD549" s="59"/>
    </row>
    <row r="550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  <c r="AA550" s="59"/>
      <c r="AB550" s="59"/>
      <c r="AC550" s="59"/>
      <c r="AD550" s="59"/>
    </row>
    <row r="551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  <c r="AA551" s="59"/>
      <c r="AB551" s="59"/>
      <c r="AC551" s="59"/>
      <c r="AD551" s="59"/>
    </row>
    <row r="552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  <c r="AA552" s="59"/>
      <c r="AB552" s="59"/>
      <c r="AC552" s="59"/>
      <c r="AD552" s="59"/>
    </row>
    <row r="553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  <c r="AA553" s="59"/>
      <c r="AB553" s="59"/>
      <c r="AC553" s="59"/>
      <c r="AD553" s="59"/>
    </row>
    <row r="554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  <c r="AA554" s="59"/>
      <c r="AB554" s="59"/>
      <c r="AC554" s="59"/>
      <c r="AD554" s="59"/>
    </row>
    <row r="555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  <c r="AA555" s="59"/>
      <c r="AB555" s="59"/>
      <c r="AC555" s="59"/>
      <c r="AD555" s="59"/>
    </row>
    <row r="55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  <c r="AA556" s="59"/>
      <c r="AB556" s="59"/>
      <c r="AC556" s="59"/>
      <c r="AD556" s="59"/>
    </row>
    <row r="557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  <c r="AA557" s="59"/>
      <c r="AB557" s="59"/>
      <c r="AC557" s="59"/>
      <c r="AD557" s="59"/>
    </row>
    <row r="558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  <c r="AA558" s="59"/>
      <c r="AB558" s="59"/>
      <c r="AC558" s="59"/>
      <c r="AD558" s="59"/>
    </row>
    <row r="559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  <c r="AA559" s="59"/>
      <c r="AB559" s="59"/>
      <c r="AC559" s="59"/>
      <c r="AD559" s="59"/>
    </row>
    <row r="560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  <c r="AA560" s="59"/>
      <c r="AB560" s="59"/>
      <c r="AC560" s="59"/>
      <c r="AD560" s="59"/>
    </row>
    <row r="561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  <c r="AA561" s="59"/>
      <c r="AB561" s="59"/>
      <c r="AC561" s="59"/>
      <c r="AD561" s="59"/>
    </row>
    <row r="562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  <c r="AA562" s="59"/>
      <c r="AB562" s="59"/>
      <c r="AC562" s="59"/>
      <c r="AD562" s="59"/>
    </row>
    <row r="563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  <c r="AA563" s="59"/>
      <c r="AB563" s="59"/>
      <c r="AC563" s="59"/>
      <c r="AD563" s="59"/>
    </row>
    <row r="564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  <c r="AA564" s="59"/>
      <c r="AB564" s="59"/>
      <c r="AC564" s="59"/>
      <c r="AD564" s="59"/>
    </row>
    <row r="565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  <c r="AA565" s="59"/>
      <c r="AB565" s="59"/>
      <c r="AC565" s="59"/>
      <c r="AD565" s="59"/>
    </row>
    <row r="56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  <c r="AA566" s="59"/>
      <c r="AB566" s="59"/>
      <c r="AC566" s="59"/>
      <c r="AD566" s="59"/>
    </row>
    <row r="567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  <c r="AA567" s="59"/>
      <c r="AB567" s="59"/>
      <c r="AC567" s="59"/>
      <c r="AD567" s="59"/>
    </row>
    <row r="568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  <c r="AA568" s="59"/>
      <c r="AB568" s="59"/>
      <c r="AC568" s="59"/>
      <c r="AD568" s="59"/>
    </row>
    <row r="569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  <c r="AA569" s="59"/>
      <c r="AB569" s="59"/>
      <c r="AC569" s="59"/>
      <c r="AD569" s="59"/>
    </row>
    <row r="570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  <c r="AA570" s="59"/>
      <c r="AB570" s="59"/>
      <c r="AC570" s="59"/>
      <c r="AD570" s="59"/>
    </row>
    <row r="571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  <c r="AA571" s="59"/>
      <c r="AB571" s="59"/>
      <c r="AC571" s="59"/>
      <c r="AD571" s="59"/>
    </row>
    <row r="572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  <c r="AA572" s="59"/>
      <c r="AB572" s="59"/>
      <c r="AC572" s="59"/>
      <c r="AD572" s="59"/>
    </row>
    <row r="573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  <c r="AA573" s="59"/>
      <c r="AB573" s="59"/>
      <c r="AC573" s="59"/>
      <c r="AD573" s="59"/>
    </row>
    <row r="574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  <c r="AA574" s="59"/>
      <c r="AB574" s="59"/>
      <c r="AC574" s="59"/>
      <c r="AD574" s="59"/>
    </row>
    <row r="575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  <c r="AA575" s="59"/>
      <c r="AB575" s="59"/>
      <c r="AC575" s="59"/>
      <c r="AD575" s="59"/>
    </row>
    <row r="57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  <c r="AA576" s="59"/>
      <c r="AB576" s="59"/>
      <c r="AC576" s="59"/>
      <c r="AD576" s="59"/>
    </row>
    <row r="577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  <c r="AA577" s="59"/>
      <c r="AB577" s="59"/>
      <c r="AC577" s="59"/>
      <c r="AD577" s="59"/>
    </row>
    <row r="578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  <c r="AA578" s="59"/>
      <c r="AB578" s="59"/>
      <c r="AC578" s="59"/>
      <c r="AD578" s="59"/>
    </row>
    <row r="579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  <c r="AA579" s="59"/>
      <c r="AB579" s="59"/>
      <c r="AC579" s="59"/>
      <c r="AD579" s="59"/>
    </row>
    <row r="580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  <c r="AA580" s="59"/>
      <c r="AB580" s="59"/>
      <c r="AC580" s="59"/>
      <c r="AD580" s="59"/>
    </row>
    <row r="581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  <c r="AA581" s="59"/>
      <c r="AB581" s="59"/>
      <c r="AC581" s="59"/>
      <c r="AD581" s="59"/>
    </row>
    <row r="582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  <c r="AA582" s="59"/>
      <c r="AB582" s="59"/>
      <c r="AC582" s="59"/>
      <c r="AD582" s="59"/>
    </row>
    <row r="583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  <c r="AA583" s="59"/>
      <c r="AB583" s="59"/>
      <c r="AC583" s="59"/>
      <c r="AD583" s="59"/>
    </row>
    <row r="584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  <c r="AA584" s="59"/>
      <c r="AB584" s="59"/>
      <c r="AC584" s="59"/>
      <c r="AD584" s="59"/>
    </row>
    <row r="585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  <c r="AA585" s="59"/>
      <c r="AB585" s="59"/>
      <c r="AC585" s="59"/>
      <c r="AD585" s="59"/>
    </row>
    <row r="58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  <c r="AA586" s="59"/>
      <c r="AB586" s="59"/>
      <c r="AC586" s="59"/>
      <c r="AD586" s="59"/>
    </row>
    <row r="587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  <c r="AA587" s="59"/>
      <c r="AB587" s="59"/>
      <c r="AC587" s="59"/>
      <c r="AD587" s="59"/>
    </row>
    <row r="588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  <c r="AA588" s="59"/>
      <c r="AB588" s="59"/>
      <c r="AC588" s="59"/>
      <c r="AD588" s="59"/>
    </row>
    <row r="589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  <c r="AA589" s="59"/>
      <c r="AB589" s="59"/>
      <c r="AC589" s="59"/>
      <c r="AD589" s="59"/>
    </row>
    <row r="590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  <c r="AA590" s="59"/>
      <c r="AB590" s="59"/>
      <c r="AC590" s="59"/>
      <c r="AD590" s="59"/>
    </row>
    <row r="591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  <c r="AA591" s="59"/>
      <c r="AB591" s="59"/>
      <c r="AC591" s="59"/>
      <c r="AD591" s="59"/>
    </row>
    <row r="592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  <c r="AA592" s="59"/>
      <c r="AB592" s="59"/>
      <c r="AC592" s="59"/>
      <c r="AD592" s="59"/>
    </row>
    <row r="593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  <c r="AA593" s="59"/>
      <c r="AB593" s="59"/>
      <c r="AC593" s="59"/>
      <c r="AD593" s="59"/>
    </row>
    <row r="594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  <c r="AA594" s="59"/>
      <c r="AB594" s="59"/>
      <c r="AC594" s="59"/>
      <c r="AD594" s="59"/>
    </row>
    <row r="595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  <c r="AA595" s="59"/>
      <c r="AB595" s="59"/>
      <c r="AC595" s="59"/>
      <c r="AD595" s="59"/>
    </row>
    <row r="59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  <c r="AA596" s="59"/>
      <c r="AB596" s="59"/>
      <c r="AC596" s="59"/>
      <c r="AD596" s="59"/>
    </row>
    <row r="597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  <c r="AA597" s="59"/>
      <c r="AB597" s="59"/>
      <c r="AC597" s="59"/>
      <c r="AD597" s="59"/>
    </row>
    <row r="598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  <c r="AA598" s="59"/>
      <c r="AB598" s="59"/>
      <c r="AC598" s="59"/>
      <c r="AD598" s="59"/>
    </row>
    <row r="599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  <c r="AA599" s="59"/>
      <c r="AB599" s="59"/>
      <c r="AC599" s="59"/>
      <c r="AD599" s="59"/>
    </row>
    <row r="600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  <c r="AA600" s="59"/>
      <c r="AB600" s="59"/>
      <c r="AC600" s="59"/>
      <c r="AD600" s="59"/>
    </row>
    <row r="601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  <c r="AA601" s="59"/>
      <c r="AB601" s="59"/>
      <c r="AC601" s="59"/>
      <c r="AD601" s="59"/>
    </row>
    <row r="602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  <c r="AA602" s="59"/>
      <c r="AB602" s="59"/>
      <c r="AC602" s="59"/>
      <c r="AD602" s="59"/>
    </row>
    <row r="603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  <c r="AA603" s="59"/>
      <c r="AB603" s="59"/>
      <c r="AC603" s="59"/>
      <c r="AD603" s="59"/>
    </row>
    <row r="604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  <c r="AA604" s="59"/>
      <c r="AB604" s="59"/>
      <c r="AC604" s="59"/>
      <c r="AD604" s="59"/>
    </row>
    <row r="605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  <c r="AA605" s="59"/>
      <c r="AB605" s="59"/>
      <c r="AC605" s="59"/>
      <c r="AD605" s="59"/>
    </row>
    <row r="60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  <c r="AA606" s="59"/>
      <c r="AB606" s="59"/>
      <c r="AC606" s="59"/>
      <c r="AD606" s="59"/>
    </row>
    <row r="607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  <c r="AA607" s="59"/>
      <c r="AB607" s="59"/>
      <c r="AC607" s="59"/>
      <c r="AD607" s="59"/>
    </row>
    <row r="608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  <c r="AA608" s="59"/>
      <c r="AB608" s="59"/>
      <c r="AC608" s="59"/>
      <c r="AD608" s="59"/>
    </row>
    <row r="609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  <c r="AA609" s="59"/>
      <c r="AB609" s="59"/>
      <c r="AC609" s="59"/>
      <c r="AD609" s="59"/>
    </row>
    <row r="610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  <c r="AA610" s="59"/>
      <c r="AB610" s="59"/>
      <c r="AC610" s="59"/>
      <c r="AD610" s="59"/>
    </row>
    <row r="611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  <c r="AA611" s="59"/>
      <c r="AB611" s="59"/>
      <c r="AC611" s="59"/>
      <c r="AD611" s="59"/>
    </row>
    <row r="612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  <c r="AA612" s="59"/>
      <c r="AB612" s="59"/>
      <c r="AC612" s="59"/>
      <c r="AD612" s="59"/>
    </row>
    <row r="613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  <c r="AA613" s="59"/>
      <c r="AB613" s="59"/>
      <c r="AC613" s="59"/>
      <c r="AD613" s="59"/>
    </row>
    <row r="614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  <c r="AA614" s="59"/>
      <c r="AB614" s="59"/>
      <c r="AC614" s="59"/>
      <c r="AD614" s="59"/>
    </row>
    <row r="615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  <c r="AA615" s="59"/>
      <c r="AB615" s="59"/>
      <c r="AC615" s="59"/>
      <c r="AD615" s="59"/>
    </row>
    <row r="61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  <c r="AA616" s="59"/>
      <c r="AB616" s="59"/>
      <c r="AC616" s="59"/>
      <c r="AD616" s="59"/>
    </row>
    <row r="617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  <c r="AA617" s="59"/>
      <c r="AB617" s="59"/>
      <c r="AC617" s="59"/>
      <c r="AD617" s="59"/>
    </row>
    <row r="618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  <c r="AA618" s="59"/>
      <c r="AB618" s="59"/>
      <c r="AC618" s="59"/>
      <c r="AD618" s="59"/>
    </row>
    <row r="619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  <c r="AA619" s="59"/>
      <c r="AB619" s="59"/>
      <c r="AC619" s="59"/>
      <c r="AD619" s="59"/>
    </row>
    <row r="620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  <c r="AA620" s="59"/>
      <c r="AB620" s="59"/>
      <c r="AC620" s="59"/>
      <c r="AD620" s="59"/>
    </row>
    <row r="621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  <c r="AA621" s="59"/>
      <c r="AB621" s="59"/>
      <c r="AC621" s="59"/>
      <c r="AD621" s="59"/>
    </row>
    <row r="622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  <c r="AA622" s="59"/>
      <c r="AB622" s="59"/>
      <c r="AC622" s="59"/>
      <c r="AD622" s="59"/>
    </row>
    <row r="623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  <c r="AA623" s="59"/>
      <c r="AB623" s="59"/>
      <c r="AC623" s="59"/>
      <c r="AD623" s="59"/>
    </row>
    <row r="624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  <c r="AA624" s="59"/>
      <c r="AB624" s="59"/>
      <c r="AC624" s="59"/>
      <c r="AD624" s="59"/>
    </row>
    <row r="625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  <c r="AA625" s="59"/>
      <c r="AB625" s="59"/>
      <c r="AC625" s="59"/>
      <c r="AD625" s="59"/>
    </row>
    <row r="6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  <c r="AA626" s="59"/>
      <c r="AB626" s="59"/>
      <c r="AC626" s="59"/>
      <c r="AD626" s="59"/>
    </row>
    <row r="627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  <c r="AA627" s="59"/>
      <c r="AB627" s="59"/>
      <c r="AC627" s="59"/>
      <c r="AD627" s="59"/>
    </row>
    <row r="628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  <c r="AA628" s="59"/>
      <c r="AB628" s="59"/>
      <c r="AC628" s="59"/>
      <c r="AD628" s="59"/>
    </row>
    <row r="629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  <c r="AA629" s="59"/>
      <c r="AB629" s="59"/>
      <c r="AC629" s="59"/>
      <c r="AD629" s="59"/>
    </row>
    <row r="630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  <c r="AA630" s="59"/>
      <c r="AB630" s="59"/>
      <c r="AC630" s="59"/>
      <c r="AD630" s="59"/>
    </row>
    <row r="631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  <c r="AA631" s="59"/>
      <c r="AB631" s="59"/>
      <c r="AC631" s="59"/>
      <c r="AD631" s="59"/>
    </row>
    <row r="632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  <c r="AA632" s="59"/>
      <c r="AB632" s="59"/>
      <c r="AC632" s="59"/>
      <c r="AD632" s="59"/>
    </row>
    <row r="633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  <c r="AA633" s="59"/>
      <c r="AB633" s="59"/>
      <c r="AC633" s="59"/>
      <c r="AD633" s="59"/>
    </row>
    <row r="634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  <c r="AA634" s="59"/>
      <c r="AB634" s="59"/>
      <c r="AC634" s="59"/>
      <c r="AD634" s="59"/>
    </row>
    <row r="635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  <c r="AA635" s="59"/>
      <c r="AB635" s="59"/>
      <c r="AC635" s="59"/>
      <c r="AD635" s="59"/>
    </row>
    <row r="63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  <c r="AA636" s="59"/>
      <c r="AB636" s="59"/>
      <c r="AC636" s="59"/>
      <c r="AD636" s="59"/>
    </row>
    <row r="637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  <c r="AA637" s="59"/>
      <c r="AB637" s="59"/>
      <c r="AC637" s="59"/>
      <c r="AD637" s="59"/>
    </row>
    <row r="638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  <c r="AA638" s="59"/>
      <c r="AB638" s="59"/>
      <c r="AC638" s="59"/>
      <c r="AD638" s="59"/>
    </row>
    <row r="639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  <c r="AA639" s="59"/>
      <c r="AB639" s="59"/>
      <c r="AC639" s="59"/>
      <c r="AD639" s="59"/>
    </row>
    <row r="640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  <c r="AA640" s="59"/>
      <c r="AB640" s="59"/>
      <c r="AC640" s="59"/>
      <c r="AD640" s="59"/>
    </row>
    <row r="641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  <c r="AA641" s="59"/>
      <c r="AB641" s="59"/>
      <c r="AC641" s="59"/>
      <c r="AD641" s="59"/>
    </row>
    <row r="642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  <c r="AA642" s="59"/>
      <c r="AB642" s="59"/>
      <c r="AC642" s="59"/>
      <c r="AD642" s="59"/>
    </row>
    <row r="643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  <c r="AA643" s="59"/>
      <c r="AB643" s="59"/>
      <c r="AC643" s="59"/>
      <c r="AD643" s="59"/>
    </row>
    <row r="644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  <c r="AA644" s="59"/>
      <c r="AB644" s="59"/>
      <c r="AC644" s="59"/>
      <c r="AD644" s="59"/>
    </row>
    <row r="645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  <c r="AA645" s="59"/>
      <c r="AB645" s="59"/>
      <c r="AC645" s="59"/>
      <c r="AD645" s="59"/>
    </row>
    <row r="64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  <c r="AA646" s="59"/>
      <c r="AB646" s="59"/>
      <c r="AC646" s="59"/>
      <c r="AD646" s="59"/>
    </row>
    <row r="647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  <c r="AA647" s="59"/>
      <c r="AB647" s="59"/>
      <c r="AC647" s="59"/>
      <c r="AD647" s="59"/>
    </row>
    <row r="648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  <c r="AA648" s="59"/>
      <c r="AB648" s="59"/>
      <c r="AC648" s="59"/>
      <c r="AD648" s="59"/>
    </row>
    <row r="649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  <c r="AA649" s="59"/>
      <c r="AB649" s="59"/>
      <c r="AC649" s="59"/>
      <c r="AD649" s="59"/>
    </row>
    <row r="650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  <c r="AA650" s="59"/>
      <c r="AB650" s="59"/>
      <c r="AC650" s="59"/>
      <c r="AD650" s="59"/>
    </row>
    <row r="651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  <c r="AA651" s="59"/>
      <c r="AB651" s="59"/>
      <c r="AC651" s="59"/>
      <c r="AD651" s="59"/>
    </row>
    <row r="652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  <c r="AA652" s="59"/>
      <c r="AB652" s="59"/>
      <c r="AC652" s="59"/>
      <c r="AD652" s="59"/>
    </row>
    <row r="653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  <c r="AA653" s="59"/>
      <c r="AB653" s="59"/>
      <c r="AC653" s="59"/>
      <c r="AD653" s="59"/>
    </row>
    <row r="654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  <c r="AA654" s="59"/>
      <c r="AB654" s="59"/>
      <c r="AC654" s="59"/>
      <c r="AD654" s="59"/>
    </row>
    <row r="655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  <c r="AA655" s="59"/>
      <c r="AB655" s="59"/>
      <c r="AC655" s="59"/>
      <c r="AD655" s="59"/>
    </row>
    <row r="65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  <c r="AA656" s="59"/>
      <c r="AB656" s="59"/>
      <c r="AC656" s="59"/>
      <c r="AD656" s="59"/>
    </row>
    <row r="657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  <c r="AA657" s="59"/>
      <c r="AB657" s="59"/>
      <c r="AC657" s="59"/>
      <c r="AD657" s="59"/>
    </row>
    <row r="658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  <c r="AA658" s="59"/>
      <c r="AB658" s="59"/>
      <c r="AC658" s="59"/>
      <c r="AD658" s="59"/>
    </row>
    <row r="659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  <c r="AA659" s="59"/>
      <c r="AB659" s="59"/>
      <c r="AC659" s="59"/>
      <c r="AD659" s="59"/>
    </row>
    <row r="660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  <c r="AA660" s="59"/>
      <c r="AB660" s="59"/>
      <c r="AC660" s="59"/>
      <c r="AD660" s="59"/>
    </row>
    <row r="661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  <c r="AA661" s="59"/>
      <c r="AB661" s="59"/>
      <c r="AC661" s="59"/>
      <c r="AD661" s="59"/>
    </row>
    <row r="662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  <c r="AA662" s="59"/>
      <c r="AB662" s="59"/>
      <c r="AC662" s="59"/>
      <c r="AD662" s="59"/>
    </row>
    <row r="663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  <c r="AA663" s="59"/>
      <c r="AB663" s="59"/>
      <c r="AC663" s="59"/>
      <c r="AD663" s="59"/>
    </row>
    <row r="664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  <c r="AA664" s="59"/>
      <c r="AB664" s="59"/>
      <c r="AC664" s="59"/>
      <c r="AD664" s="59"/>
    </row>
    <row r="665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  <c r="AA665" s="59"/>
      <c r="AB665" s="59"/>
      <c r="AC665" s="59"/>
      <c r="AD665" s="59"/>
    </row>
    <row r="66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  <c r="AA666" s="59"/>
      <c r="AB666" s="59"/>
      <c r="AC666" s="59"/>
      <c r="AD666" s="59"/>
    </row>
    <row r="667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  <c r="AA667" s="59"/>
      <c r="AB667" s="59"/>
      <c r="AC667" s="59"/>
      <c r="AD667" s="59"/>
    </row>
    <row r="668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  <c r="AA668" s="59"/>
      <c r="AB668" s="59"/>
      <c r="AC668" s="59"/>
      <c r="AD668" s="59"/>
    </row>
    <row r="669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  <c r="AA669" s="59"/>
      <c r="AB669" s="59"/>
      <c r="AC669" s="59"/>
      <c r="AD669" s="59"/>
    </row>
    <row r="670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  <c r="AA670" s="59"/>
      <c r="AB670" s="59"/>
      <c r="AC670" s="59"/>
      <c r="AD670" s="59"/>
    </row>
    <row r="671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  <c r="AA671" s="59"/>
      <c r="AB671" s="59"/>
      <c r="AC671" s="59"/>
      <c r="AD671" s="59"/>
    </row>
    <row r="672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  <c r="AA672" s="59"/>
      <c r="AB672" s="59"/>
      <c r="AC672" s="59"/>
      <c r="AD672" s="59"/>
    </row>
    <row r="673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  <c r="AA673" s="59"/>
      <c r="AB673" s="59"/>
      <c r="AC673" s="59"/>
      <c r="AD673" s="59"/>
    </row>
    <row r="674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  <c r="AA674" s="59"/>
      <c r="AB674" s="59"/>
      <c r="AC674" s="59"/>
      <c r="AD674" s="59"/>
    </row>
    <row r="675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  <c r="AA675" s="59"/>
      <c r="AB675" s="59"/>
      <c r="AC675" s="59"/>
      <c r="AD675" s="59"/>
    </row>
    <row r="67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  <c r="AA676" s="59"/>
      <c r="AB676" s="59"/>
      <c r="AC676" s="59"/>
      <c r="AD676" s="59"/>
    </row>
    <row r="677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  <c r="AA677" s="59"/>
      <c r="AB677" s="59"/>
      <c r="AC677" s="59"/>
      <c r="AD677" s="59"/>
    </row>
    <row r="678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  <c r="AA678" s="59"/>
      <c r="AB678" s="59"/>
      <c r="AC678" s="59"/>
      <c r="AD678" s="59"/>
    </row>
    <row r="679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  <c r="AA679" s="59"/>
      <c r="AB679" s="59"/>
      <c r="AC679" s="59"/>
      <c r="AD679" s="59"/>
    </row>
    <row r="680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  <c r="AA680" s="59"/>
      <c r="AB680" s="59"/>
      <c r="AC680" s="59"/>
      <c r="AD680" s="59"/>
    </row>
    <row r="681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  <c r="AA681" s="59"/>
      <c r="AB681" s="59"/>
      <c r="AC681" s="59"/>
      <c r="AD681" s="59"/>
    </row>
    <row r="682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  <c r="AA682" s="59"/>
      <c r="AB682" s="59"/>
      <c r="AC682" s="59"/>
      <c r="AD682" s="59"/>
    </row>
    <row r="683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  <c r="AA683" s="59"/>
      <c r="AB683" s="59"/>
      <c r="AC683" s="59"/>
      <c r="AD683" s="59"/>
    </row>
    <row r="684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  <c r="AA684" s="59"/>
      <c r="AB684" s="59"/>
      <c r="AC684" s="59"/>
      <c r="AD684" s="59"/>
    </row>
    <row r="685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  <c r="AA685" s="59"/>
      <c r="AB685" s="59"/>
      <c r="AC685" s="59"/>
      <c r="AD685" s="59"/>
    </row>
    <row r="68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  <c r="AA686" s="59"/>
      <c r="AB686" s="59"/>
      <c r="AC686" s="59"/>
      <c r="AD686" s="59"/>
    </row>
    <row r="687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  <c r="AA687" s="59"/>
      <c r="AB687" s="59"/>
      <c r="AC687" s="59"/>
      <c r="AD687" s="59"/>
    </row>
    <row r="688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  <c r="AA688" s="59"/>
      <c r="AB688" s="59"/>
      <c r="AC688" s="59"/>
      <c r="AD688" s="59"/>
    </row>
    <row r="689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  <c r="AA689" s="59"/>
      <c r="AB689" s="59"/>
      <c r="AC689" s="59"/>
      <c r="AD689" s="59"/>
    </row>
    <row r="690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  <c r="AA690" s="59"/>
      <c r="AB690" s="59"/>
      <c r="AC690" s="59"/>
      <c r="AD690" s="59"/>
    </row>
    <row r="691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  <c r="AA691" s="59"/>
      <c r="AB691" s="59"/>
      <c r="AC691" s="59"/>
      <c r="AD691" s="59"/>
    </row>
    <row r="692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  <c r="AA692" s="59"/>
      <c r="AB692" s="59"/>
      <c r="AC692" s="59"/>
      <c r="AD692" s="59"/>
    </row>
    <row r="693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  <c r="AA693" s="59"/>
      <c r="AB693" s="59"/>
      <c r="AC693" s="59"/>
      <c r="AD693" s="59"/>
    </row>
    <row r="694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  <c r="AA694" s="59"/>
      <c r="AB694" s="59"/>
      <c r="AC694" s="59"/>
      <c r="AD694" s="59"/>
    </row>
    <row r="695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  <c r="AA695" s="59"/>
      <c r="AB695" s="59"/>
      <c r="AC695" s="59"/>
      <c r="AD695" s="59"/>
    </row>
    <row r="69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  <c r="AA696" s="59"/>
      <c r="AB696" s="59"/>
      <c r="AC696" s="59"/>
      <c r="AD696" s="59"/>
    </row>
    <row r="697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  <c r="AA697" s="59"/>
      <c r="AB697" s="59"/>
      <c r="AC697" s="59"/>
      <c r="AD697" s="59"/>
    </row>
    <row r="698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  <c r="AA698" s="59"/>
      <c r="AB698" s="59"/>
      <c r="AC698" s="59"/>
      <c r="AD698" s="59"/>
    </row>
    <row r="699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  <c r="AA699" s="59"/>
      <c r="AB699" s="59"/>
      <c r="AC699" s="59"/>
      <c r="AD699" s="59"/>
    </row>
    <row r="700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  <c r="AA700" s="59"/>
      <c r="AB700" s="59"/>
      <c r="AC700" s="59"/>
      <c r="AD700" s="59"/>
    </row>
    <row r="701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  <c r="AA701" s="59"/>
      <c r="AB701" s="59"/>
      <c r="AC701" s="59"/>
      <c r="AD701" s="59"/>
    </row>
    <row r="702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  <c r="AA702" s="59"/>
      <c r="AB702" s="59"/>
      <c r="AC702" s="59"/>
      <c r="AD702" s="59"/>
    </row>
    <row r="703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  <c r="AA703" s="59"/>
      <c r="AB703" s="59"/>
      <c r="AC703" s="59"/>
      <c r="AD703" s="59"/>
    </row>
    <row r="704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  <c r="AA704" s="59"/>
      <c r="AB704" s="59"/>
      <c r="AC704" s="59"/>
      <c r="AD704" s="59"/>
    </row>
    <row r="705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  <c r="AA705" s="59"/>
      <c r="AB705" s="59"/>
      <c r="AC705" s="59"/>
      <c r="AD705" s="59"/>
    </row>
    <row r="70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  <c r="AA706" s="59"/>
      <c r="AB706" s="59"/>
      <c r="AC706" s="59"/>
      <c r="AD706" s="59"/>
    </row>
    <row r="707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  <c r="AA707" s="59"/>
      <c r="AB707" s="59"/>
      <c r="AC707" s="59"/>
      <c r="AD707" s="59"/>
    </row>
    <row r="708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  <c r="AA708" s="59"/>
      <c r="AB708" s="59"/>
      <c r="AC708" s="59"/>
      <c r="AD708" s="59"/>
    </row>
    <row r="709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  <c r="AA709" s="59"/>
      <c r="AB709" s="59"/>
      <c r="AC709" s="59"/>
      <c r="AD709" s="59"/>
    </row>
    <row r="710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  <c r="AA710" s="59"/>
      <c r="AB710" s="59"/>
      <c r="AC710" s="59"/>
      <c r="AD710" s="59"/>
    </row>
    <row r="711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  <c r="AA711" s="59"/>
      <c r="AB711" s="59"/>
      <c r="AC711" s="59"/>
      <c r="AD711" s="59"/>
    </row>
    <row r="712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  <c r="AA712" s="59"/>
      <c r="AB712" s="59"/>
      <c r="AC712" s="59"/>
      <c r="AD712" s="59"/>
    </row>
    <row r="713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  <c r="AA713" s="59"/>
      <c r="AB713" s="59"/>
      <c r="AC713" s="59"/>
      <c r="AD713" s="59"/>
    </row>
    <row r="714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  <c r="AA714" s="59"/>
      <c r="AB714" s="59"/>
      <c r="AC714" s="59"/>
      <c r="AD714" s="59"/>
    </row>
    <row r="715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  <c r="AA715" s="59"/>
      <c r="AB715" s="59"/>
      <c r="AC715" s="59"/>
      <c r="AD715" s="59"/>
    </row>
    <row r="71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  <c r="AA716" s="59"/>
      <c r="AB716" s="59"/>
      <c r="AC716" s="59"/>
      <c r="AD716" s="59"/>
    </row>
    <row r="717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  <c r="AA717" s="59"/>
      <c r="AB717" s="59"/>
      <c r="AC717" s="59"/>
      <c r="AD717" s="59"/>
    </row>
    <row r="718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  <c r="AA718" s="59"/>
      <c r="AB718" s="59"/>
      <c r="AC718" s="59"/>
      <c r="AD718" s="59"/>
    </row>
    <row r="719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  <c r="AA719" s="59"/>
      <c r="AB719" s="59"/>
      <c r="AC719" s="59"/>
      <c r="AD719" s="59"/>
    </row>
    <row r="720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  <c r="AA720" s="59"/>
      <c r="AB720" s="59"/>
      <c r="AC720" s="59"/>
      <c r="AD720" s="59"/>
    </row>
    <row r="721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  <c r="AA721" s="59"/>
      <c r="AB721" s="59"/>
      <c r="AC721" s="59"/>
      <c r="AD721" s="59"/>
    </row>
    <row r="722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  <c r="AA722" s="59"/>
      <c r="AB722" s="59"/>
      <c r="AC722" s="59"/>
      <c r="AD722" s="59"/>
    </row>
    <row r="723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  <c r="AA723" s="59"/>
      <c r="AB723" s="59"/>
      <c r="AC723" s="59"/>
      <c r="AD723" s="59"/>
    </row>
    <row r="724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  <c r="AA724" s="59"/>
      <c r="AB724" s="59"/>
      <c r="AC724" s="59"/>
      <c r="AD724" s="59"/>
    </row>
    <row r="725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  <c r="AA725" s="59"/>
      <c r="AB725" s="59"/>
      <c r="AC725" s="59"/>
      <c r="AD725" s="59"/>
    </row>
    <row r="7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  <c r="AA726" s="59"/>
      <c r="AB726" s="59"/>
      <c r="AC726" s="59"/>
      <c r="AD726" s="59"/>
    </row>
    <row r="727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  <c r="AA727" s="59"/>
      <c r="AB727" s="59"/>
      <c r="AC727" s="59"/>
      <c r="AD727" s="59"/>
    </row>
    <row r="728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  <c r="AA728" s="59"/>
      <c r="AB728" s="59"/>
      <c r="AC728" s="59"/>
      <c r="AD728" s="59"/>
    </row>
    <row r="729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  <c r="AA729" s="59"/>
      <c r="AB729" s="59"/>
      <c r="AC729" s="59"/>
      <c r="AD729" s="59"/>
    </row>
    <row r="730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  <c r="AA730" s="59"/>
      <c r="AB730" s="59"/>
      <c r="AC730" s="59"/>
      <c r="AD730" s="59"/>
    </row>
    <row r="731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  <c r="AA731" s="59"/>
      <c r="AB731" s="59"/>
      <c r="AC731" s="59"/>
      <c r="AD731" s="59"/>
    </row>
    <row r="732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  <c r="AA732" s="59"/>
      <c r="AB732" s="59"/>
      <c r="AC732" s="59"/>
      <c r="AD732" s="59"/>
    </row>
    <row r="733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  <c r="AA733" s="59"/>
      <c r="AB733" s="59"/>
      <c r="AC733" s="59"/>
      <c r="AD733" s="59"/>
    </row>
    <row r="734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  <c r="AA734" s="59"/>
      <c r="AB734" s="59"/>
      <c r="AC734" s="59"/>
      <c r="AD734" s="59"/>
    </row>
    <row r="735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  <c r="AA735" s="59"/>
      <c r="AB735" s="59"/>
      <c r="AC735" s="59"/>
      <c r="AD735" s="59"/>
    </row>
    <row r="73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  <c r="AA736" s="59"/>
      <c r="AB736" s="59"/>
      <c r="AC736" s="59"/>
      <c r="AD736" s="59"/>
    </row>
    <row r="737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  <c r="AA737" s="59"/>
      <c r="AB737" s="59"/>
      <c r="AC737" s="59"/>
      <c r="AD737" s="59"/>
    </row>
    <row r="738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  <c r="AA738" s="59"/>
      <c r="AB738" s="59"/>
      <c r="AC738" s="59"/>
      <c r="AD738" s="59"/>
    </row>
    <row r="739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  <c r="AA739" s="59"/>
      <c r="AB739" s="59"/>
      <c r="AC739" s="59"/>
      <c r="AD739" s="59"/>
    </row>
    <row r="740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  <c r="AA740" s="59"/>
      <c r="AB740" s="59"/>
      <c r="AC740" s="59"/>
      <c r="AD740" s="59"/>
    </row>
    <row r="741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  <c r="AA741" s="59"/>
      <c r="AB741" s="59"/>
      <c r="AC741" s="59"/>
      <c r="AD741" s="59"/>
    </row>
    <row r="742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  <c r="AA742" s="59"/>
      <c r="AB742" s="59"/>
      <c r="AC742" s="59"/>
      <c r="AD742" s="59"/>
    </row>
    <row r="743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  <c r="AA743" s="59"/>
      <c r="AB743" s="59"/>
      <c r="AC743" s="59"/>
      <c r="AD743" s="59"/>
    </row>
    <row r="744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  <c r="AA744" s="59"/>
      <c r="AB744" s="59"/>
      <c r="AC744" s="59"/>
      <c r="AD744" s="59"/>
    </row>
    <row r="745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  <c r="AA745" s="59"/>
      <c r="AB745" s="59"/>
      <c r="AC745" s="59"/>
      <c r="AD745" s="59"/>
    </row>
    <row r="74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  <c r="AA746" s="59"/>
      <c r="AB746" s="59"/>
      <c r="AC746" s="59"/>
      <c r="AD746" s="59"/>
    </row>
    <row r="747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  <c r="AA747" s="59"/>
      <c r="AB747" s="59"/>
      <c r="AC747" s="59"/>
      <c r="AD747" s="59"/>
    </row>
    <row r="748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  <c r="AA748" s="59"/>
      <c r="AB748" s="59"/>
      <c r="AC748" s="59"/>
      <c r="AD748" s="59"/>
    </row>
    <row r="749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  <c r="AA749" s="59"/>
      <c r="AB749" s="59"/>
      <c r="AC749" s="59"/>
      <c r="AD749" s="59"/>
    </row>
    <row r="750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  <c r="AA750" s="59"/>
      <c r="AB750" s="59"/>
      <c r="AC750" s="59"/>
      <c r="AD750" s="59"/>
    </row>
    <row r="751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  <c r="AA751" s="59"/>
      <c r="AB751" s="59"/>
      <c r="AC751" s="59"/>
      <c r="AD751" s="59"/>
    </row>
    <row r="752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  <c r="AA752" s="59"/>
      <c r="AB752" s="59"/>
      <c r="AC752" s="59"/>
      <c r="AD752" s="59"/>
    </row>
    <row r="753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  <c r="AA753" s="59"/>
      <c r="AB753" s="59"/>
      <c r="AC753" s="59"/>
      <c r="AD753" s="59"/>
    </row>
    <row r="754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  <c r="AA754" s="59"/>
      <c r="AB754" s="59"/>
      <c r="AC754" s="59"/>
      <c r="AD754" s="59"/>
    </row>
    <row r="755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  <c r="AA755" s="59"/>
      <c r="AB755" s="59"/>
      <c r="AC755" s="59"/>
      <c r="AD755" s="59"/>
    </row>
    <row r="75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  <c r="AA756" s="59"/>
      <c r="AB756" s="59"/>
      <c r="AC756" s="59"/>
      <c r="AD756" s="59"/>
    </row>
    <row r="757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  <c r="AA757" s="59"/>
      <c r="AB757" s="59"/>
      <c r="AC757" s="59"/>
      <c r="AD757" s="59"/>
    </row>
    <row r="758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  <c r="AA758" s="59"/>
      <c r="AB758" s="59"/>
      <c r="AC758" s="59"/>
      <c r="AD758" s="59"/>
    </row>
    <row r="759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  <c r="AA759" s="59"/>
      <c r="AB759" s="59"/>
      <c r="AC759" s="59"/>
      <c r="AD759" s="59"/>
    </row>
    <row r="760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  <c r="AA760" s="59"/>
      <c r="AB760" s="59"/>
      <c r="AC760" s="59"/>
      <c r="AD760" s="59"/>
    </row>
    <row r="761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  <c r="AA761" s="59"/>
      <c r="AB761" s="59"/>
      <c r="AC761" s="59"/>
      <c r="AD761" s="59"/>
    </row>
    <row r="762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  <c r="AA762" s="59"/>
      <c r="AB762" s="59"/>
      <c r="AC762" s="59"/>
      <c r="AD762" s="59"/>
    </row>
    <row r="763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  <c r="AA763" s="59"/>
      <c r="AB763" s="59"/>
      <c r="AC763" s="59"/>
      <c r="AD763" s="59"/>
    </row>
    <row r="764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  <c r="AA764" s="59"/>
      <c r="AB764" s="59"/>
      <c r="AC764" s="59"/>
      <c r="AD764" s="59"/>
    </row>
    <row r="765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  <c r="AA765" s="59"/>
      <c r="AB765" s="59"/>
      <c r="AC765" s="59"/>
      <c r="AD765" s="59"/>
    </row>
    <row r="76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  <c r="AA766" s="59"/>
      <c r="AB766" s="59"/>
      <c r="AC766" s="59"/>
      <c r="AD766" s="59"/>
    </row>
    <row r="767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  <c r="AA767" s="59"/>
      <c r="AB767" s="59"/>
      <c r="AC767" s="59"/>
      <c r="AD767" s="59"/>
    </row>
    <row r="768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  <c r="AA768" s="59"/>
      <c r="AB768" s="59"/>
      <c r="AC768" s="59"/>
      <c r="AD768" s="59"/>
    </row>
    <row r="769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  <c r="AA769" s="59"/>
      <c r="AB769" s="59"/>
      <c r="AC769" s="59"/>
      <c r="AD769" s="59"/>
    </row>
    <row r="770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  <c r="AA770" s="59"/>
      <c r="AB770" s="59"/>
      <c r="AC770" s="59"/>
      <c r="AD770" s="59"/>
    </row>
    <row r="771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  <c r="AA771" s="59"/>
      <c r="AB771" s="59"/>
      <c r="AC771" s="59"/>
      <c r="AD771" s="59"/>
    </row>
    <row r="772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  <c r="AA772" s="59"/>
      <c r="AB772" s="59"/>
      <c r="AC772" s="59"/>
      <c r="AD772" s="59"/>
    </row>
    <row r="773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  <c r="AA773" s="59"/>
      <c r="AB773" s="59"/>
      <c r="AC773" s="59"/>
      <c r="AD773" s="59"/>
    </row>
    <row r="774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  <c r="AA774" s="59"/>
      <c r="AB774" s="59"/>
      <c r="AC774" s="59"/>
      <c r="AD774" s="59"/>
    </row>
    <row r="775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  <c r="AA775" s="59"/>
      <c r="AB775" s="59"/>
      <c r="AC775" s="59"/>
      <c r="AD775" s="59"/>
    </row>
    <row r="77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  <c r="AA776" s="59"/>
      <c r="AB776" s="59"/>
      <c r="AC776" s="59"/>
      <c r="AD776" s="59"/>
    </row>
    <row r="777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  <c r="AA777" s="59"/>
      <c r="AB777" s="59"/>
      <c r="AC777" s="59"/>
      <c r="AD777" s="59"/>
    </row>
    <row r="778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  <c r="AA778" s="59"/>
      <c r="AB778" s="59"/>
      <c r="AC778" s="59"/>
      <c r="AD778" s="59"/>
    </row>
    <row r="779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  <c r="AA779" s="59"/>
      <c r="AB779" s="59"/>
      <c r="AC779" s="59"/>
      <c r="AD779" s="59"/>
    </row>
    <row r="780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  <c r="AA780" s="59"/>
      <c r="AB780" s="59"/>
      <c r="AC780" s="59"/>
      <c r="AD780" s="59"/>
    </row>
    <row r="781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  <c r="AA781" s="59"/>
      <c r="AB781" s="59"/>
      <c r="AC781" s="59"/>
      <c r="AD781" s="59"/>
    </row>
    <row r="782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  <c r="AA782" s="59"/>
      <c r="AB782" s="59"/>
      <c r="AC782" s="59"/>
      <c r="AD782" s="59"/>
    </row>
    <row r="783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  <c r="AA783" s="59"/>
      <c r="AB783" s="59"/>
      <c r="AC783" s="59"/>
      <c r="AD783" s="59"/>
    </row>
    <row r="784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  <c r="AA784" s="59"/>
      <c r="AB784" s="59"/>
      <c r="AC784" s="59"/>
      <c r="AD784" s="59"/>
    </row>
    <row r="785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  <c r="AA785" s="59"/>
      <c r="AB785" s="59"/>
      <c r="AC785" s="59"/>
      <c r="AD785" s="59"/>
    </row>
    <row r="78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  <c r="AA786" s="59"/>
      <c r="AB786" s="59"/>
      <c r="AC786" s="59"/>
      <c r="AD786" s="59"/>
    </row>
    <row r="787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  <c r="AA787" s="59"/>
      <c r="AB787" s="59"/>
      <c r="AC787" s="59"/>
      <c r="AD787" s="59"/>
    </row>
    <row r="788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  <c r="AA788" s="59"/>
      <c r="AB788" s="59"/>
      <c r="AC788" s="59"/>
      <c r="AD788" s="59"/>
    </row>
    <row r="789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  <c r="AA789" s="59"/>
      <c r="AB789" s="59"/>
      <c r="AC789" s="59"/>
      <c r="AD789" s="59"/>
    </row>
    <row r="790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  <c r="AA790" s="59"/>
      <c r="AB790" s="59"/>
      <c r="AC790" s="59"/>
      <c r="AD790" s="59"/>
    </row>
    <row r="791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  <c r="AA791" s="59"/>
      <c r="AB791" s="59"/>
      <c r="AC791" s="59"/>
      <c r="AD791" s="59"/>
    </row>
    <row r="792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  <c r="AA792" s="59"/>
      <c r="AB792" s="59"/>
      <c r="AC792" s="59"/>
      <c r="AD792" s="59"/>
    </row>
    <row r="793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  <c r="AA793" s="59"/>
      <c r="AB793" s="59"/>
      <c r="AC793" s="59"/>
      <c r="AD793" s="59"/>
    </row>
    <row r="794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  <c r="AA794" s="59"/>
      <c r="AB794" s="59"/>
      <c r="AC794" s="59"/>
      <c r="AD794" s="59"/>
    </row>
    <row r="795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  <c r="AA795" s="59"/>
      <c r="AB795" s="59"/>
      <c r="AC795" s="59"/>
      <c r="AD795" s="59"/>
    </row>
    <row r="79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  <c r="AA796" s="59"/>
      <c r="AB796" s="59"/>
      <c r="AC796" s="59"/>
      <c r="AD796" s="59"/>
    </row>
    <row r="797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  <c r="AA797" s="59"/>
      <c r="AB797" s="59"/>
      <c r="AC797" s="59"/>
      <c r="AD797" s="59"/>
    </row>
    <row r="798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  <c r="AA798" s="59"/>
      <c r="AB798" s="59"/>
      <c r="AC798" s="59"/>
      <c r="AD798" s="59"/>
    </row>
    <row r="799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  <c r="AA799" s="59"/>
      <c r="AB799" s="59"/>
      <c r="AC799" s="59"/>
      <c r="AD799" s="59"/>
    </row>
    <row r="800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  <c r="AA800" s="59"/>
      <c r="AB800" s="59"/>
      <c r="AC800" s="59"/>
      <c r="AD800" s="59"/>
    </row>
    <row r="801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  <c r="AA801" s="59"/>
      <c r="AB801" s="59"/>
      <c r="AC801" s="59"/>
      <c r="AD801" s="59"/>
    </row>
    <row r="802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  <c r="AA802" s="59"/>
      <c r="AB802" s="59"/>
      <c r="AC802" s="59"/>
      <c r="AD802" s="59"/>
    </row>
    <row r="803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  <c r="AA803" s="59"/>
      <c r="AB803" s="59"/>
      <c r="AC803" s="59"/>
      <c r="AD803" s="59"/>
    </row>
    <row r="804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  <c r="AA804" s="59"/>
      <c r="AB804" s="59"/>
      <c r="AC804" s="59"/>
      <c r="AD804" s="59"/>
    </row>
    <row r="805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  <c r="AA805" s="59"/>
      <c r="AB805" s="59"/>
      <c r="AC805" s="59"/>
      <c r="AD805" s="59"/>
    </row>
    <row r="80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  <c r="AA806" s="59"/>
      <c r="AB806" s="59"/>
      <c r="AC806" s="59"/>
      <c r="AD806" s="59"/>
    </row>
    <row r="807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  <c r="AA807" s="59"/>
      <c r="AB807" s="59"/>
      <c r="AC807" s="59"/>
      <c r="AD807" s="59"/>
    </row>
    <row r="808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  <c r="AA808" s="59"/>
      <c r="AB808" s="59"/>
      <c r="AC808" s="59"/>
      <c r="AD808" s="59"/>
    </row>
    <row r="809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  <c r="AA809" s="59"/>
      <c r="AB809" s="59"/>
      <c r="AC809" s="59"/>
      <c r="AD809" s="59"/>
    </row>
    <row r="810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  <c r="AA810" s="59"/>
      <c r="AB810" s="59"/>
      <c r="AC810" s="59"/>
      <c r="AD810" s="59"/>
    </row>
    <row r="811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  <c r="AA811" s="59"/>
      <c r="AB811" s="59"/>
      <c r="AC811" s="59"/>
      <c r="AD811" s="59"/>
    </row>
    <row r="812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  <c r="AA812" s="59"/>
      <c r="AB812" s="59"/>
      <c r="AC812" s="59"/>
      <c r="AD812" s="59"/>
    </row>
    <row r="813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  <c r="AA813" s="59"/>
      <c r="AB813" s="59"/>
      <c r="AC813" s="59"/>
      <c r="AD813" s="59"/>
    </row>
    <row r="814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  <c r="AA814" s="59"/>
      <c r="AB814" s="59"/>
      <c r="AC814" s="59"/>
      <c r="AD814" s="59"/>
    </row>
    <row r="815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  <c r="AA815" s="59"/>
      <c r="AB815" s="59"/>
      <c r="AC815" s="59"/>
      <c r="AD815" s="59"/>
    </row>
    <row r="81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  <c r="AA816" s="59"/>
      <c r="AB816" s="59"/>
      <c r="AC816" s="59"/>
      <c r="AD816" s="59"/>
    </row>
    <row r="817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  <c r="AA817" s="59"/>
      <c r="AB817" s="59"/>
      <c r="AC817" s="59"/>
      <c r="AD817" s="59"/>
    </row>
    <row r="818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  <c r="AA818" s="59"/>
      <c r="AB818" s="59"/>
      <c r="AC818" s="59"/>
      <c r="AD818" s="59"/>
    </row>
    <row r="819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  <c r="AA819" s="59"/>
      <c r="AB819" s="59"/>
      <c r="AC819" s="59"/>
      <c r="AD819" s="59"/>
    </row>
    <row r="820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  <c r="AA820" s="59"/>
      <c r="AB820" s="59"/>
      <c r="AC820" s="59"/>
      <c r="AD820" s="59"/>
    </row>
    <row r="821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  <c r="AA821" s="59"/>
      <c r="AB821" s="59"/>
      <c r="AC821" s="59"/>
      <c r="AD821" s="59"/>
    </row>
    <row r="822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  <c r="AA822" s="59"/>
      <c r="AB822" s="59"/>
      <c r="AC822" s="59"/>
      <c r="AD822" s="59"/>
    </row>
    <row r="823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  <c r="AA823" s="59"/>
      <c r="AB823" s="59"/>
      <c r="AC823" s="59"/>
      <c r="AD823" s="59"/>
    </row>
    <row r="824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  <c r="AA824" s="59"/>
      <c r="AB824" s="59"/>
      <c r="AC824" s="59"/>
      <c r="AD824" s="59"/>
    </row>
    <row r="825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  <c r="AA825" s="59"/>
      <c r="AB825" s="59"/>
      <c r="AC825" s="59"/>
      <c r="AD825" s="59"/>
    </row>
    <row r="8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  <c r="AA826" s="59"/>
      <c r="AB826" s="59"/>
      <c r="AC826" s="59"/>
      <c r="AD826" s="59"/>
    </row>
    <row r="827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  <c r="AA827" s="59"/>
      <c r="AB827" s="59"/>
      <c r="AC827" s="59"/>
      <c r="AD827" s="59"/>
    </row>
    <row r="828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  <c r="AA828" s="59"/>
      <c r="AB828" s="59"/>
      <c r="AC828" s="59"/>
      <c r="AD828" s="59"/>
    </row>
    <row r="829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  <c r="AA829" s="59"/>
      <c r="AB829" s="59"/>
      <c r="AC829" s="59"/>
      <c r="AD829" s="59"/>
    </row>
    <row r="830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  <c r="AA830" s="59"/>
      <c r="AB830" s="59"/>
      <c r="AC830" s="59"/>
      <c r="AD830" s="59"/>
    </row>
    <row r="831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  <c r="AA831" s="59"/>
      <c r="AB831" s="59"/>
      <c r="AC831" s="59"/>
      <c r="AD831" s="59"/>
    </row>
    <row r="832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  <c r="AA832" s="59"/>
      <c r="AB832" s="59"/>
      <c r="AC832" s="59"/>
      <c r="AD832" s="59"/>
    </row>
    <row r="833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  <c r="AA833" s="59"/>
      <c r="AB833" s="59"/>
      <c r="AC833" s="59"/>
      <c r="AD833" s="59"/>
    </row>
    <row r="834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  <c r="AA834" s="59"/>
      <c r="AB834" s="59"/>
      <c r="AC834" s="59"/>
      <c r="AD834" s="59"/>
    </row>
    <row r="835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  <c r="AA835" s="59"/>
      <c r="AB835" s="59"/>
      <c r="AC835" s="59"/>
      <c r="AD835" s="59"/>
    </row>
    <row r="83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  <c r="AA836" s="59"/>
      <c r="AB836" s="59"/>
      <c r="AC836" s="59"/>
      <c r="AD836" s="59"/>
    </row>
    <row r="837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  <c r="AA837" s="59"/>
      <c r="AB837" s="59"/>
      <c r="AC837" s="59"/>
      <c r="AD837" s="59"/>
    </row>
    <row r="838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  <c r="AA838" s="59"/>
      <c r="AB838" s="59"/>
      <c r="AC838" s="59"/>
      <c r="AD838" s="59"/>
    </row>
    <row r="839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  <c r="AA839" s="59"/>
      <c r="AB839" s="59"/>
      <c r="AC839" s="59"/>
      <c r="AD839" s="59"/>
    </row>
    <row r="840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  <c r="AA840" s="59"/>
      <c r="AB840" s="59"/>
      <c r="AC840" s="59"/>
      <c r="AD840" s="59"/>
    </row>
    <row r="841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  <c r="AA841" s="59"/>
      <c r="AB841" s="59"/>
      <c r="AC841" s="59"/>
      <c r="AD841" s="59"/>
    </row>
    <row r="842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  <c r="AA842" s="59"/>
      <c r="AB842" s="59"/>
      <c r="AC842" s="59"/>
      <c r="AD842" s="59"/>
    </row>
    <row r="843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  <c r="AA843" s="59"/>
      <c r="AB843" s="59"/>
      <c r="AC843" s="59"/>
      <c r="AD843" s="59"/>
    </row>
    <row r="844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  <c r="AA844" s="59"/>
      <c r="AB844" s="59"/>
      <c r="AC844" s="59"/>
      <c r="AD844" s="59"/>
    </row>
    <row r="845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  <c r="AA845" s="59"/>
      <c r="AB845" s="59"/>
      <c r="AC845" s="59"/>
      <c r="AD845" s="59"/>
    </row>
    <row r="84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  <c r="AA846" s="59"/>
      <c r="AB846" s="59"/>
      <c r="AC846" s="59"/>
      <c r="AD846" s="59"/>
    </row>
    <row r="847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  <c r="AA847" s="59"/>
      <c r="AB847" s="59"/>
      <c r="AC847" s="59"/>
      <c r="AD847" s="59"/>
    </row>
    <row r="848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  <c r="AA848" s="59"/>
      <c r="AB848" s="59"/>
      <c r="AC848" s="59"/>
      <c r="AD848" s="59"/>
    </row>
    <row r="849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  <c r="AA849" s="59"/>
      <c r="AB849" s="59"/>
      <c r="AC849" s="59"/>
      <c r="AD849" s="59"/>
    </row>
    <row r="850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  <c r="AA850" s="59"/>
      <c r="AB850" s="59"/>
      <c r="AC850" s="59"/>
      <c r="AD850" s="59"/>
    </row>
    <row r="851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  <c r="AA851" s="59"/>
      <c r="AB851" s="59"/>
      <c r="AC851" s="59"/>
      <c r="AD851" s="59"/>
    </row>
    <row r="852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  <c r="AA852" s="59"/>
      <c r="AB852" s="59"/>
      <c r="AC852" s="59"/>
      <c r="AD852" s="59"/>
    </row>
    <row r="853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  <c r="AA853" s="59"/>
      <c r="AB853" s="59"/>
      <c r="AC853" s="59"/>
      <c r="AD853" s="59"/>
    </row>
    <row r="854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  <c r="AA854" s="59"/>
      <c r="AB854" s="59"/>
      <c r="AC854" s="59"/>
      <c r="AD854" s="59"/>
    </row>
    <row r="855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  <c r="AA855" s="59"/>
      <c r="AB855" s="59"/>
      <c r="AC855" s="59"/>
      <c r="AD855" s="59"/>
    </row>
    <row r="85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  <c r="AA856" s="59"/>
      <c r="AB856" s="59"/>
      <c r="AC856" s="59"/>
      <c r="AD856" s="59"/>
    </row>
    <row r="857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  <c r="AA857" s="59"/>
      <c r="AB857" s="59"/>
      <c r="AC857" s="59"/>
      <c r="AD857" s="59"/>
    </row>
    <row r="858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  <c r="AA858" s="59"/>
      <c r="AB858" s="59"/>
      <c r="AC858" s="59"/>
      <c r="AD858" s="59"/>
    </row>
    <row r="859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  <c r="AA859" s="59"/>
      <c r="AB859" s="59"/>
      <c r="AC859" s="59"/>
      <c r="AD859" s="59"/>
    </row>
    <row r="860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  <c r="AA860" s="59"/>
      <c r="AB860" s="59"/>
      <c r="AC860" s="59"/>
      <c r="AD860" s="59"/>
    </row>
    <row r="861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  <c r="AA861" s="59"/>
      <c r="AB861" s="59"/>
      <c r="AC861" s="59"/>
      <c r="AD861" s="59"/>
    </row>
    <row r="862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  <c r="AA862" s="59"/>
      <c r="AB862" s="59"/>
      <c r="AC862" s="59"/>
      <c r="AD862" s="59"/>
    </row>
    <row r="863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  <c r="AA863" s="59"/>
      <c r="AB863" s="59"/>
      <c r="AC863" s="59"/>
      <c r="AD863" s="59"/>
    </row>
    <row r="864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  <c r="AA864" s="59"/>
      <c r="AB864" s="59"/>
      <c r="AC864" s="59"/>
      <c r="AD864" s="59"/>
    </row>
    <row r="865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  <c r="AA865" s="59"/>
      <c r="AB865" s="59"/>
      <c r="AC865" s="59"/>
      <c r="AD865" s="59"/>
    </row>
    <row r="86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  <c r="AA866" s="59"/>
      <c r="AB866" s="59"/>
      <c r="AC866" s="59"/>
      <c r="AD866" s="59"/>
    </row>
    <row r="867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  <c r="AA867" s="59"/>
      <c r="AB867" s="59"/>
      <c r="AC867" s="59"/>
      <c r="AD867" s="59"/>
    </row>
    <row r="868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  <c r="AA868" s="59"/>
      <c r="AB868" s="59"/>
      <c r="AC868" s="59"/>
      <c r="AD868" s="59"/>
    </row>
    <row r="869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  <c r="AA869" s="59"/>
      <c r="AB869" s="59"/>
      <c r="AC869" s="59"/>
      <c r="AD869" s="59"/>
    </row>
    <row r="870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  <c r="AA870" s="59"/>
      <c r="AB870" s="59"/>
      <c r="AC870" s="59"/>
      <c r="AD870" s="59"/>
    </row>
    <row r="871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  <c r="AA871" s="59"/>
      <c r="AB871" s="59"/>
      <c r="AC871" s="59"/>
      <c r="AD871" s="59"/>
    </row>
    <row r="872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  <c r="AA872" s="59"/>
      <c r="AB872" s="59"/>
      <c r="AC872" s="59"/>
      <c r="AD872" s="59"/>
    </row>
    <row r="873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  <c r="AA873" s="59"/>
      <c r="AB873" s="59"/>
      <c r="AC873" s="59"/>
      <c r="AD873" s="59"/>
    </row>
    <row r="874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  <c r="AA874" s="59"/>
      <c r="AB874" s="59"/>
      <c r="AC874" s="59"/>
      <c r="AD874" s="59"/>
    </row>
    <row r="875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  <c r="AA875" s="59"/>
      <c r="AB875" s="59"/>
      <c r="AC875" s="59"/>
      <c r="AD875" s="59"/>
    </row>
    <row r="87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  <c r="AA876" s="59"/>
      <c r="AB876" s="59"/>
      <c r="AC876" s="59"/>
      <c r="AD876" s="59"/>
    </row>
    <row r="877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  <c r="AA877" s="59"/>
      <c r="AB877" s="59"/>
      <c r="AC877" s="59"/>
      <c r="AD877" s="59"/>
    </row>
    <row r="878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  <c r="AA878" s="59"/>
      <c r="AB878" s="59"/>
      <c r="AC878" s="59"/>
      <c r="AD878" s="59"/>
    </row>
    <row r="879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  <c r="AA879" s="59"/>
      <c r="AB879" s="59"/>
      <c r="AC879" s="59"/>
      <c r="AD879" s="59"/>
    </row>
    <row r="880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  <c r="AA880" s="59"/>
      <c r="AB880" s="59"/>
      <c r="AC880" s="59"/>
      <c r="AD880" s="59"/>
    </row>
    <row r="881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  <c r="AA881" s="59"/>
      <c r="AB881" s="59"/>
      <c r="AC881" s="59"/>
      <c r="AD881" s="59"/>
    </row>
    <row r="882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  <c r="AA882" s="59"/>
      <c r="AB882" s="59"/>
      <c r="AC882" s="59"/>
      <c r="AD882" s="59"/>
    </row>
    <row r="883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  <c r="AA883" s="59"/>
      <c r="AB883" s="59"/>
      <c r="AC883" s="59"/>
      <c r="AD883" s="59"/>
    </row>
    <row r="884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  <c r="AA884" s="59"/>
      <c r="AB884" s="59"/>
      <c r="AC884" s="59"/>
      <c r="AD884" s="59"/>
    </row>
    <row r="885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  <c r="AA885" s="59"/>
      <c r="AB885" s="59"/>
      <c r="AC885" s="59"/>
      <c r="AD885" s="59"/>
    </row>
    <row r="88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  <c r="AA886" s="59"/>
      <c r="AB886" s="59"/>
      <c r="AC886" s="59"/>
      <c r="AD886" s="59"/>
    </row>
    <row r="887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  <c r="AA887" s="59"/>
      <c r="AB887" s="59"/>
      <c r="AC887" s="59"/>
      <c r="AD887" s="59"/>
    </row>
    <row r="888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  <c r="AA888" s="59"/>
      <c r="AB888" s="59"/>
      <c r="AC888" s="59"/>
      <c r="AD888" s="59"/>
    </row>
    <row r="889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  <c r="AA889" s="59"/>
      <c r="AB889" s="59"/>
      <c r="AC889" s="59"/>
      <c r="AD889" s="59"/>
    </row>
    <row r="890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  <c r="AA890" s="59"/>
      <c r="AB890" s="59"/>
      <c r="AC890" s="59"/>
      <c r="AD890" s="59"/>
    </row>
    <row r="891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  <c r="AA891" s="59"/>
      <c r="AB891" s="59"/>
      <c r="AC891" s="59"/>
      <c r="AD891" s="59"/>
    </row>
    <row r="892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  <c r="AA892" s="59"/>
      <c r="AB892" s="59"/>
      <c r="AC892" s="59"/>
      <c r="AD892" s="59"/>
    </row>
    <row r="893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  <c r="AA893" s="59"/>
      <c r="AB893" s="59"/>
      <c r="AC893" s="59"/>
      <c r="AD893" s="59"/>
    </row>
    <row r="894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  <c r="AA894" s="59"/>
      <c r="AB894" s="59"/>
      <c r="AC894" s="59"/>
      <c r="AD894" s="59"/>
    </row>
    <row r="895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  <c r="AA895" s="59"/>
      <c r="AB895" s="59"/>
      <c r="AC895" s="59"/>
      <c r="AD895" s="59"/>
    </row>
    <row r="89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  <c r="AA896" s="59"/>
      <c r="AB896" s="59"/>
      <c r="AC896" s="59"/>
      <c r="AD896" s="59"/>
    </row>
    <row r="897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  <c r="AA897" s="59"/>
      <c r="AB897" s="59"/>
      <c r="AC897" s="59"/>
      <c r="AD897" s="59"/>
    </row>
    <row r="898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  <c r="AA898" s="59"/>
      <c r="AB898" s="59"/>
      <c r="AC898" s="59"/>
      <c r="AD898" s="59"/>
    </row>
    <row r="899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  <c r="AA899" s="59"/>
      <c r="AB899" s="59"/>
      <c r="AC899" s="59"/>
      <c r="AD899" s="59"/>
    </row>
    <row r="900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  <c r="AA900" s="59"/>
      <c r="AB900" s="59"/>
      <c r="AC900" s="59"/>
      <c r="AD900" s="59"/>
    </row>
    <row r="901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  <c r="AA901" s="59"/>
      <c r="AB901" s="59"/>
      <c r="AC901" s="59"/>
      <c r="AD901" s="59"/>
    </row>
    <row r="902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  <c r="AA902" s="59"/>
      <c r="AB902" s="59"/>
      <c r="AC902" s="59"/>
      <c r="AD902" s="59"/>
    </row>
    <row r="903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  <c r="AA903" s="59"/>
      <c r="AB903" s="59"/>
      <c r="AC903" s="59"/>
      <c r="AD903" s="59"/>
    </row>
    <row r="904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  <c r="AA904" s="59"/>
      <c r="AB904" s="59"/>
      <c r="AC904" s="59"/>
      <c r="AD904" s="59"/>
    </row>
    <row r="905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  <c r="AA905" s="59"/>
      <c r="AB905" s="59"/>
      <c r="AC905" s="59"/>
      <c r="AD905" s="59"/>
    </row>
    <row r="90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  <c r="AA906" s="59"/>
      <c r="AB906" s="59"/>
      <c r="AC906" s="59"/>
      <c r="AD906" s="59"/>
    </row>
    <row r="907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  <c r="AA907" s="59"/>
      <c r="AB907" s="59"/>
      <c r="AC907" s="59"/>
      <c r="AD907" s="59"/>
    </row>
    <row r="908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  <c r="AA908" s="59"/>
      <c r="AB908" s="59"/>
      <c r="AC908" s="59"/>
      <c r="AD908" s="59"/>
    </row>
    <row r="909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  <c r="AA909" s="59"/>
      <c r="AB909" s="59"/>
      <c r="AC909" s="59"/>
      <c r="AD909" s="59"/>
    </row>
    <row r="910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  <c r="AA910" s="59"/>
      <c r="AB910" s="59"/>
      <c r="AC910" s="59"/>
      <c r="AD910" s="59"/>
    </row>
    <row r="911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  <c r="AA911" s="59"/>
      <c r="AB911" s="59"/>
      <c r="AC911" s="59"/>
      <c r="AD911" s="59"/>
    </row>
    <row r="912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  <c r="AA912" s="59"/>
      <c r="AB912" s="59"/>
      <c r="AC912" s="59"/>
      <c r="AD912" s="59"/>
    </row>
    <row r="913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  <c r="AA913" s="59"/>
      <c r="AB913" s="59"/>
      <c r="AC913" s="59"/>
      <c r="AD913" s="59"/>
    </row>
    <row r="914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  <c r="AA914" s="59"/>
      <c r="AB914" s="59"/>
      <c r="AC914" s="59"/>
      <c r="AD914" s="59"/>
    </row>
    <row r="915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  <c r="AA915" s="59"/>
      <c r="AB915" s="59"/>
      <c r="AC915" s="59"/>
      <c r="AD915" s="59"/>
    </row>
    <row r="91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  <c r="AA916" s="59"/>
      <c r="AB916" s="59"/>
      <c r="AC916" s="59"/>
      <c r="AD916" s="59"/>
    </row>
    <row r="917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  <c r="AA917" s="59"/>
      <c r="AB917" s="59"/>
      <c r="AC917" s="59"/>
      <c r="AD917" s="59"/>
    </row>
    <row r="918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  <c r="AA918" s="59"/>
      <c r="AB918" s="59"/>
      <c r="AC918" s="59"/>
      <c r="AD918" s="59"/>
    </row>
    <row r="919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  <c r="AA919" s="59"/>
      <c r="AB919" s="59"/>
      <c r="AC919" s="59"/>
      <c r="AD919" s="59"/>
    </row>
    <row r="920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  <c r="AA920" s="59"/>
      <c r="AB920" s="59"/>
      <c r="AC920" s="59"/>
      <c r="AD920" s="59"/>
    </row>
    <row r="921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  <c r="AA921" s="59"/>
      <c r="AB921" s="59"/>
      <c r="AC921" s="59"/>
      <c r="AD921" s="59"/>
    </row>
    <row r="922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  <c r="AA922" s="59"/>
      <c r="AB922" s="59"/>
      <c r="AC922" s="59"/>
      <c r="AD922" s="59"/>
    </row>
    <row r="923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  <c r="AA923" s="59"/>
      <c r="AB923" s="59"/>
      <c r="AC923" s="59"/>
      <c r="AD923" s="59"/>
    </row>
    <row r="924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  <c r="AA924" s="59"/>
      <c r="AB924" s="59"/>
      <c r="AC924" s="59"/>
      <c r="AD924" s="59"/>
    </row>
    <row r="925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  <c r="AA925" s="59"/>
      <c r="AB925" s="59"/>
      <c r="AC925" s="59"/>
      <c r="AD925" s="59"/>
    </row>
    <row r="9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  <c r="AA926" s="59"/>
      <c r="AB926" s="59"/>
      <c r="AC926" s="59"/>
      <c r="AD926" s="59"/>
    </row>
    <row r="927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  <c r="AA927" s="59"/>
      <c r="AB927" s="59"/>
      <c r="AC927" s="59"/>
      <c r="AD927" s="59"/>
    </row>
    <row r="928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  <c r="AA928" s="59"/>
      <c r="AB928" s="59"/>
      <c r="AC928" s="59"/>
      <c r="AD928" s="59"/>
    </row>
    <row r="929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  <c r="AA929" s="59"/>
      <c r="AB929" s="59"/>
      <c r="AC929" s="59"/>
      <c r="AD929" s="59"/>
    </row>
    <row r="930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  <c r="AA930" s="59"/>
      <c r="AB930" s="59"/>
      <c r="AC930" s="59"/>
      <c r="AD930" s="59"/>
    </row>
    <row r="931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  <c r="AA931" s="59"/>
      <c r="AB931" s="59"/>
      <c r="AC931" s="59"/>
      <c r="AD931" s="59"/>
    </row>
    <row r="932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  <c r="AA932" s="59"/>
      <c r="AB932" s="59"/>
      <c r="AC932" s="59"/>
      <c r="AD932" s="59"/>
    </row>
    <row r="933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  <c r="AA933" s="59"/>
      <c r="AB933" s="59"/>
      <c r="AC933" s="59"/>
      <c r="AD933" s="59"/>
    </row>
    <row r="934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  <c r="AA934" s="59"/>
      <c r="AB934" s="59"/>
      <c r="AC934" s="59"/>
      <c r="AD934" s="59"/>
    </row>
    <row r="935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  <c r="AA935" s="59"/>
      <c r="AB935" s="59"/>
      <c r="AC935" s="59"/>
      <c r="AD935" s="59"/>
    </row>
    <row r="93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  <c r="AA936" s="59"/>
      <c r="AB936" s="59"/>
      <c r="AC936" s="59"/>
      <c r="AD936" s="59"/>
    </row>
    <row r="937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  <c r="AA937" s="59"/>
      <c r="AB937" s="59"/>
      <c r="AC937" s="59"/>
      <c r="AD937" s="59"/>
    </row>
    <row r="938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  <c r="AA938" s="59"/>
      <c r="AB938" s="59"/>
      <c r="AC938" s="59"/>
      <c r="AD938" s="59"/>
    </row>
    <row r="939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  <c r="AA939" s="59"/>
      <c r="AB939" s="59"/>
      <c r="AC939" s="59"/>
      <c r="AD939" s="59"/>
    </row>
  </sheetData>
  <mergeCells count="11">
    <mergeCell ref="Q5:S5"/>
    <mergeCell ref="T5:V5"/>
    <mergeCell ref="W5:Y5"/>
    <mergeCell ref="Z5:AB5"/>
    <mergeCell ref="A1:AB3"/>
    <mergeCell ref="A4:AB4"/>
    <mergeCell ref="A5:B5"/>
    <mergeCell ref="C5:G5"/>
    <mergeCell ref="H5:J5"/>
    <mergeCell ref="K5:M5"/>
    <mergeCell ref="N5:P5"/>
  </mergeCells>
  <printOptions/>
  <pageMargins bottom="0.75" footer="0.0" header="0.0" left="0.7" right="0.7" top="0.75"/>
  <pageSetup scale="75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29"/>
    <col customWidth="1" min="2" max="2" width="27.57"/>
    <col customWidth="1" min="3" max="5" width="5.71"/>
    <col customWidth="1" min="6" max="6" width="5.57"/>
    <col customWidth="1" min="7" max="10" width="5.71"/>
    <col customWidth="1" min="11" max="11" width="5.57"/>
    <col customWidth="1" min="12" max="13" width="5.71"/>
    <col customWidth="1" min="14" max="14" width="5.57"/>
    <col customWidth="1" min="15" max="16" width="5.71"/>
    <col customWidth="1" min="17" max="17" width="5.57"/>
    <col customWidth="1" min="18" max="19" width="5.71"/>
    <col customWidth="1" min="20" max="20" width="5.57"/>
    <col customWidth="1" min="21" max="22" width="5.71"/>
    <col customWidth="1" min="23" max="23" width="5.57"/>
    <col customWidth="1" min="24" max="24" width="12.14"/>
    <col customWidth="1" min="25" max="25" width="5.71"/>
    <col customWidth="1" min="26" max="26" width="5.57"/>
  </cols>
  <sheetData>
    <row r="1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</row>
    <row r="2" ht="14.25" customHeight="1">
      <c r="A2" s="4"/>
      <c r="Z2" s="5"/>
    </row>
    <row r="3" ht="14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8"/>
    </row>
    <row r="4" ht="43.5" customHeight="1">
      <c r="A4" s="109" t="s">
        <v>123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14.25" customHeight="1">
      <c r="A5" s="12" t="s">
        <v>2</v>
      </c>
      <c r="B5" s="11"/>
      <c r="C5" s="12"/>
      <c r="D5" s="10"/>
      <c r="E5" s="10"/>
      <c r="F5" s="13" t="s">
        <v>4</v>
      </c>
      <c r="G5" s="10"/>
      <c r="H5" s="11"/>
      <c r="I5" s="13" t="s">
        <v>5</v>
      </c>
      <c r="J5" s="10"/>
      <c r="K5" s="11"/>
      <c r="L5" s="12" t="s">
        <v>6</v>
      </c>
      <c r="M5" s="10"/>
      <c r="N5" s="11"/>
      <c r="O5" s="12" t="s">
        <v>7</v>
      </c>
      <c r="P5" s="10"/>
      <c r="Q5" s="11"/>
      <c r="R5" s="12" t="s">
        <v>8</v>
      </c>
      <c r="S5" s="10"/>
      <c r="T5" s="11"/>
      <c r="U5" s="100" t="s">
        <v>9</v>
      </c>
      <c r="V5" s="10"/>
      <c r="W5" s="11"/>
      <c r="X5" s="12" t="s">
        <v>10</v>
      </c>
      <c r="Y5" s="10"/>
      <c r="Z5" s="11"/>
    </row>
    <row r="6" ht="14.25" customHeight="1">
      <c r="A6" s="15" t="s">
        <v>11</v>
      </c>
      <c r="B6" s="15" t="s">
        <v>12</v>
      </c>
      <c r="C6" s="79" t="s">
        <v>13</v>
      </c>
      <c r="D6" s="79" t="s">
        <v>14</v>
      </c>
      <c r="E6" s="79" t="s">
        <v>15</v>
      </c>
      <c r="F6" s="17" t="s">
        <v>15</v>
      </c>
      <c r="G6" s="79" t="s">
        <v>14</v>
      </c>
      <c r="H6" s="79" t="s">
        <v>13</v>
      </c>
      <c r="I6" s="16" t="s">
        <v>13</v>
      </c>
      <c r="J6" s="16" t="s">
        <v>14</v>
      </c>
      <c r="K6" s="17" t="s">
        <v>15</v>
      </c>
      <c r="L6" s="16" t="s">
        <v>13</v>
      </c>
      <c r="M6" s="16" t="s">
        <v>14</v>
      </c>
      <c r="N6" s="17" t="s">
        <v>15</v>
      </c>
      <c r="O6" s="16" t="s">
        <v>13</v>
      </c>
      <c r="P6" s="16" t="s">
        <v>14</v>
      </c>
      <c r="Q6" s="17" t="s">
        <v>15</v>
      </c>
      <c r="R6" s="16" t="s">
        <v>13</v>
      </c>
      <c r="S6" s="16" t="s">
        <v>14</v>
      </c>
      <c r="T6" s="17" t="s">
        <v>15</v>
      </c>
      <c r="U6" s="16" t="s">
        <v>13</v>
      </c>
      <c r="V6" s="16" t="s">
        <v>14</v>
      </c>
      <c r="W6" s="16" t="s">
        <v>15</v>
      </c>
      <c r="X6" s="16" t="s">
        <v>13</v>
      </c>
      <c r="Y6" s="16" t="s">
        <v>14</v>
      </c>
      <c r="Z6" s="16" t="s">
        <v>15</v>
      </c>
    </row>
    <row r="7" ht="18.0" customHeight="1">
      <c r="A7" s="102"/>
      <c r="B7" s="103" t="s">
        <v>88</v>
      </c>
      <c r="C7" s="28">
        <v>4.0</v>
      </c>
      <c r="D7" s="28">
        <v>5.0</v>
      </c>
      <c r="E7" s="28">
        <v>1.0</v>
      </c>
      <c r="F7" s="28">
        <v>2.0</v>
      </c>
      <c r="G7" s="28">
        <v>6.0</v>
      </c>
      <c r="H7" s="28">
        <v>9.0</v>
      </c>
      <c r="I7" s="28">
        <v>10.0</v>
      </c>
      <c r="J7" s="28">
        <v>2.0</v>
      </c>
      <c r="K7" s="28">
        <v>3.0</v>
      </c>
      <c r="L7" s="28">
        <v>6.0</v>
      </c>
      <c r="M7" s="28">
        <v>6.0</v>
      </c>
      <c r="N7" s="28">
        <v>5.0</v>
      </c>
      <c r="O7" s="28">
        <v>10.0</v>
      </c>
      <c r="P7" s="28">
        <v>6.0</v>
      </c>
      <c r="Q7" s="28">
        <v>5.0</v>
      </c>
      <c r="R7" s="122">
        <v>10.0</v>
      </c>
      <c r="S7" s="27">
        <v>0.0</v>
      </c>
      <c r="T7" s="28">
        <v>10.0</v>
      </c>
      <c r="U7" s="101"/>
      <c r="V7" s="101"/>
      <c r="W7" s="101"/>
      <c r="X7" s="23"/>
      <c r="Y7" s="23"/>
      <c r="Z7" s="23"/>
    </row>
    <row r="8" ht="14.25" customHeight="1">
      <c r="A8" s="27">
        <v>1.0</v>
      </c>
      <c r="B8" s="104" t="s">
        <v>89</v>
      </c>
      <c r="C8" s="27">
        <v>3.0</v>
      </c>
      <c r="D8" s="27">
        <v>5.0</v>
      </c>
      <c r="E8" s="27">
        <v>1.0</v>
      </c>
      <c r="F8" s="27">
        <v>2.0</v>
      </c>
      <c r="G8" s="27">
        <v>4.0</v>
      </c>
      <c r="H8" s="27">
        <v>8.0</v>
      </c>
      <c r="I8" s="27">
        <v>10.0</v>
      </c>
      <c r="J8" s="27">
        <v>2.0</v>
      </c>
      <c r="K8" s="27">
        <v>2.0</v>
      </c>
      <c r="L8" s="27">
        <v>6.0</v>
      </c>
      <c r="M8" s="27">
        <v>2.0</v>
      </c>
      <c r="N8" s="27">
        <v>4.0</v>
      </c>
      <c r="O8" s="27">
        <v>10.0</v>
      </c>
      <c r="P8" s="27">
        <v>4.0</v>
      </c>
      <c r="Q8" s="27">
        <v>4.0</v>
      </c>
      <c r="R8" s="76">
        <v>10.0</v>
      </c>
      <c r="S8" s="27">
        <v>0.0</v>
      </c>
      <c r="T8" s="27">
        <v>9.0</v>
      </c>
      <c r="U8" s="101"/>
      <c r="V8" s="101"/>
      <c r="W8" s="101"/>
      <c r="X8" s="23"/>
      <c r="Y8" s="23"/>
      <c r="Z8" s="23"/>
    </row>
    <row r="9" ht="14.25" customHeight="1">
      <c r="A9" s="27">
        <v>2.0</v>
      </c>
      <c r="B9" s="104" t="s">
        <v>90</v>
      </c>
      <c r="C9" s="27">
        <v>4.0</v>
      </c>
      <c r="D9" s="27">
        <v>5.0</v>
      </c>
      <c r="E9" s="27">
        <v>1.0</v>
      </c>
      <c r="F9" s="27">
        <v>2.0</v>
      </c>
      <c r="G9" s="27">
        <v>5.0</v>
      </c>
      <c r="H9" s="27">
        <v>7.0</v>
      </c>
      <c r="I9" s="27">
        <v>7.0</v>
      </c>
      <c r="J9" s="27">
        <v>1.0</v>
      </c>
      <c r="K9" s="27">
        <v>2.0</v>
      </c>
      <c r="L9" s="27">
        <v>4.0</v>
      </c>
      <c r="M9" s="27">
        <v>2.0</v>
      </c>
      <c r="N9" s="27">
        <v>4.0</v>
      </c>
      <c r="O9" s="27">
        <v>7.0</v>
      </c>
      <c r="P9" s="27">
        <v>5.0</v>
      </c>
      <c r="Q9" s="27">
        <v>4.0</v>
      </c>
      <c r="R9" s="76">
        <v>9.0</v>
      </c>
      <c r="S9" s="27">
        <v>0.0</v>
      </c>
      <c r="T9" s="27">
        <v>10.0</v>
      </c>
      <c r="U9" s="101"/>
      <c r="V9" s="101"/>
      <c r="W9" s="101"/>
      <c r="X9" s="23"/>
      <c r="Y9" s="23"/>
      <c r="Z9" s="23"/>
    </row>
    <row r="10" ht="14.25" customHeight="1">
      <c r="A10" s="27">
        <v>3.0</v>
      </c>
      <c r="B10" s="104" t="s">
        <v>91</v>
      </c>
      <c r="C10" s="27">
        <v>2.0</v>
      </c>
      <c r="D10" s="27">
        <v>4.0</v>
      </c>
      <c r="E10" s="27">
        <v>1.0</v>
      </c>
      <c r="F10" s="27">
        <v>2.0</v>
      </c>
      <c r="G10" s="27">
        <v>3.0</v>
      </c>
      <c r="H10" s="27">
        <v>8.0</v>
      </c>
      <c r="I10" s="27">
        <v>8.0</v>
      </c>
      <c r="J10" s="27">
        <v>2.0</v>
      </c>
      <c r="K10" s="27">
        <v>2.0</v>
      </c>
      <c r="L10" s="27">
        <v>5.0</v>
      </c>
      <c r="M10" s="27">
        <v>2.0</v>
      </c>
      <c r="N10" s="27">
        <v>4.0</v>
      </c>
      <c r="O10" s="27">
        <v>8.0</v>
      </c>
      <c r="P10" s="27">
        <v>3.0</v>
      </c>
      <c r="Q10" s="27">
        <v>4.0</v>
      </c>
      <c r="R10" s="76">
        <v>9.0</v>
      </c>
      <c r="S10" s="27">
        <v>0.0</v>
      </c>
      <c r="T10" s="27">
        <v>7.0</v>
      </c>
      <c r="U10" s="101"/>
      <c r="V10" s="101"/>
      <c r="W10" s="101"/>
      <c r="X10" s="23"/>
      <c r="Y10" s="23"/>
      <c r="Z10" s="23"/>
    </row>
    <row r="11" ht="14.25" customHeight="1">
      <c r="A11" s="27">
        <v>4.0</v>
      </c>
      <c r="B11" s="104" t="s">
        <v>92</v>
      </c>
      <c r="C11" s="27">
        <v>3.0</v>
      </c>
      <c r="D11" s="27">
        <v>4.0</v>
      </c>
      <c r="E11" s="27">
        <v>1.0</v>
      </c>
      <c r="F11" s="27">
        <v>2.0</v>
      </c>
      <c r="G11" s="27">
        <v>3.0</v>
      </c>
      <c r="H11" s="27">
        <v>6.0</v>
      </c>
      <c r="I11" s="27">
        <v>7.0</v>
      </c>
      <c r="J11" s="27">
        <v>2.0</v>
      </c>
      <c r="K11" s="27">
        <v>1.0</v>
      </c>
      <c r="L11" s="27">
        <v>4.0</v>
      </c>
      <c r="M11" s="27">
        <v>4.0</v>
      </c>
      <c r="N11" s="27">
        <v>3.0</v>
      </c>
      <c r="O11" s="27">
        <v>7.0</v>
      </c>
      <c r="P11" s="27">
        <v>3.0</v>
      </c>
      <c r="Q11" s="27">
        <v>3.0</v>
      </c>
      <c r="R11" s="76">
        <v>7.0</v>
      </c>
      <c r="S11" s="27">
        <v>0.0</v>
      </c>
      <c r="T11" s="27">
        <v>8.0</v>
      </c>
      <c r="U11" s="101"/>
      <c r="V11" s="101"/>
      <c r="W11" s="101"/>
      <c r="X11" s="23"/>
      <c r="Y11" s="23"/>
      <c r="Z11" s="23"/>
    </row>
    <row r="12" ht="14.25" customHeight="1">
      <c r="A12" s="27">
        <v>5.0</v>
      </c>
      <c r="B12" s="104" t="s">
        <v>93</v>
      </c>
      <c r="C12" s="27">
        <v>2.0</v>
      </c>
      <c r="D12" s="27">
        <v>4.0</v>
      </c>
      <c r="E12" s="27">
        <v>1.0</v>
      </c>
      <c r="F12" s="27">
        <v>2.0</v>
      </c>
      <c r="G12" s="27">
        <v>2.0</v>
      </c>
      <c r="H12" s="27">
        <v>2.0</v>
      </c>
      <c r="I12" s="27">
        <v>4.0</v>
      </c>
      <c r="J12" s="27">
        <v>0.0</v>
      </c>
      <c r="K12" s="27">
        <v>1.0</v>
      </c>
      <c r="L12" s="27">
        <v>1.0</v>
      </c>
      <c r="M12" s="27">
        <v>0.0</v>
      </c>
      <c r="N12" s="27">
        <v>1.0</v>
      </c>
      <c r="O12" s="27">
        <v>4.0</v>
      </c>
      <c r="P12" s="27">
        <v>2.0</v>
      </c>
      <c r="Q12" s="27">
        <v>1.0</v>
      </c>
      <c r="R12" s="76">
        <v>5.0</v>
      </c>
      <c r="S12" s="27">
        <v>0.0</v>
      </c>
      <c r="T12" s="27">
        <v>5.0</v>
      </c>
      <c r="U12" s="101"/>
      <c r="V12" s="101"/>
      <c r="W12" s="101"/>
      <c r="X12" s="23"/>
      <c r="Y12" s="23"/>
      <c r="Z12" s="23"/>
    </row>
    <row r="13" ht="14.25" customHeight="1">
      <c r="A13" s="27">
        <v>6.0</v>
      </c>
      <c r="B13" s="104" t="s">
        <v>94</v>
      </c>
      <c r="C13" s="27">
        <v>4.0</v>
      </c>
      <c r="D13" s="27">
        <v>4.0</v>
      </c>
      <c r="E13" s="27">
        <v>0.0</v>
      </c>
      <c r="F13" s="27">
        <v>2.0</v>
      </c>
      <c r="G13" s="27">
        <v>5.0</v>
      </c>
      <c r="H13" s="27">
        <v>6.0</v>
      </c>
      <c r="I13" s="27">
        <v>4.0</v>
      </c>
      <c r="J13" s="27">
        <v>2.0</v>
      </c>
      <c r="K13" s="27">
        <v>2.0</v>
      </c>
      <c r="L13" s="27">
        <v>4.0</v>
      </c>
      <c r="M13" s="27">
        <v>2.0</v>
      </c>
      <c r="N13" s="27">
        <v>1.0</v>
      </c>
      <c r="O13" s="27">
        <v>4.0</v>
      </c>
      <c r="P13" s="27">
        <v>5.0</v>
      </c>
      <c r="Q13" s="27">
        <v>1.0</v>
      </c>
      <c r="R13" s="76">
        <v>5.0</v>
      </c>
      <c r="S13" s="27">
        <v>0.0</v>
      </c>
      <c r="T13" s="27">
        <v>6.0</v>
      </c>
      <c r="U13" s="101"/>
      <c r="V13" s="101"/>
      <c r="W13" s="101"/>
      <c r="X13" s="23"/>
      <c r="Y13" s="23"/>
      <c r="Z13" s="23"/>
    </row>
    <row r="14" ht="14.25" customHeight="1">
      <c r="A14" s="27">
        <v>7.0</v>
      </c>
      <c r="B14" s="104" t="s">
        <v>95</v>
      </c>
      <c r="C14" s="27">
        <v>3.0</v>
      </c>
      <c r="D14" s="27">
        <v>5.0</v>
      </c>
      <c r="E14" s="27">
        <v>1.0</v>
      </c>
      <c r="F14" s="27">
        <v>2.0</v>
      </c>
      <c r="G14" s="27">
        <v>3.0</v>
      </c>
      <c r="H14" s="27">
        <v>5.0</v>
      </c>
      <c r="I14" s="27">
        <v>7.0</v>
      </c>
      <c r="J14" s="27">
        <v>1.0</v>
      </c>
      <c r="K14" s="27">
        <v>2.0</v>
      </c>
      <c r="L14" s="27">
        <v>4.0</v>
      </c>
      <c r="M14" s="27">
        <v>0.0</v>
      </c>
      <c r="N14" s="27">
        <v>3.0</v>
      </c>
      <c r="O14" s="27">
        <v>7.0</v>
      </c>
      <c r="P14" s="27">
        <v>3.0</v>
      </c>
      <c r="Q14" s="27">
        <v>3.0</v>
      </c>
      <c r="R14" s="27">
        <v>9.0</v>
      </c>
      <c r="S14" s="27">
        <v>0.0</v>
      </c>
      <c r="T14" s="27">
        <v>9.0</v>
      </c>
      <c r="U14" s="101"/>
      <c r="V14" s="101"/>
      <c r="W14" s="101"/>
      <c r="X14" s="23"/>
      <c r="Y14" s="23"/>
      <c r="Z14" s="23"/>
    </row>
    <row r="15" ht="14.25" customHeight="1">
      <c r="A15" s="27">
        <v>8.0</v>
      </c>
      <c r="B15" s="104" t="s">
        <v>96</v>
      </c>
      <c r="C15" s="27">
        <v>2.0</v>
      </c>
      <c r="D15" s="27">
        <v>4.0</v>
      </c>
      <c r="E15" s="27">
        <v>1.0</v>
      </c>
      <c r="F15" s="27">
        <v>2.0</v>
      </c>
      <c r="G15" s="27">
        <v>1.0</v>
      </c>
      <c r="H15" s="27">
        <v>2.0</v>
      </c>
      <c r="I15" s="27">
        <v>3.0</v>
      </c>
      <c r="J15" s="27">
        <v>0.0</v>
      </c>
      <c r="K15" s="27">
        <v>1.0</v>
      </c>
      <c r="L15" s="27">
        <v>1.0</v>
      </c>
      <c r="M15" s="27">
        <v>0.0</v>
      </c>
      <c r="N15" s="27">
        <v>1.0</v>
      </c>
      <c r="O15" s="27">
        <v>3.0</v>
      </c>
      <c r="P15" s="27">
        <v>1.0</v>
      </c>
      <c r="Q15" s="27">
        <v>1.0</v>
      </c>
      <c r="R15" s="27">
        <v>4.0</v>
      </c>
      <c r="S15" s="27">
        <v>0.0</v>
      </c>
      <c r="T15" s="27">
        <v>4.0</v>
      </c>
      <c r="U15" s="101"/>
      <c r="V15" s="101"/>
      <c r="W15" s="101"/>
      <c r="X15" s="23"/>
      <c r="Y15" s="23"/>
      <c r="Z15" s="23"/>
    </row>
    <row r="16" ht="14.25" customHeight="1">
      <c r="A16" s="27">
        <v>9.0</v>
      </c>
      <c r="B16" s="104" t="s">
        <v>97</v>
      </c>
      <c r="C16" s="27">
        <v>4.0</v>
      </c>
      <c r="D16" s="27">
        <v>5.0</v>
      </c>
      <c r="E16" s="27">
        <v>1.0</v>
      </c>
      <c r="F16" s="27">
        <v>2.0</v>
      </c>
      <c r="G16" s="27">
        <v>4.0</v>
      </c>
      <c r="H16" s="27">
        <v>7.0</v>
      </c>
      <c r="I16" s="27">
        <v>8.0</v>
      </c>
      <c r="J16" s="27">
        <v>2.0</v>
      </c>
      <c r="K16" s="27">
        <v>1.0</v>
      </c>
      <c r="L16" s="27">
        <v>5.0</v>
      </c>
      <c r="M16" s="27">
        <v>0.0</v>
      </c>
      <c r="N16" s="27">
        <v>3.0</v>
      </c>
      <c r="O16" s="27">
        <v>8.0</v>
      </c>
      <c r="P16" s="27">
        <v>4.0</v>
      </c>
      <c r="Q16" s="27">
        <v>3.0</v>
      </c>
      <c r="R16" s="27">
        <v>9.0</v>
      </c>
      <c r="S16" s="27">
        <v>0.0</v>
      </c>
      <c r="T16" s="27">
        <v>10.0</v>
      </c>
      <c r="U16" s="101"/>
      <c r="V16" s="101"/>
      <c r="W16" s="101"/>
      <c r="X16" s="23"/>
      <c r="Y16" s="23"/>
      <c r="Z16" s="23"/>
    </row>
    <row r="17" ht="14.25" customHeight="1">
      <c r="A17" s="27">
        <v>10.0</v>
      </c>
      <c r="B17" s="104" t="s">
        <v>98</v>
      </c>
      <c r="C17" s="27">
        <v>2.0</v>
      </c>
      <c r="D17" s="27">
        <v>4.0</v>
      </c>
      <c r="E17" s="27">
        <v>1.0</v>
      </c>
      <c r="F17" s="27">
        <v>2.0</v>
      </c>
      <c r="G17" s="27">
        <v>2.0</v>
      </c>
      <c r="H17" s="27">
        <v>6.0</v>
      </c>
      <c r="I17" s="27">
        <v>7.0</v>
      </c>
      <c r="J17" s="27">
        <v>1.0</v>
      </c>
      <c r="K17" s="27">
        <v>2.0</v>
      </c>
      <c r="L17" s="27">
        <v>4.0</v>
      </c>
      <c r="M17" s="27">
        <v>2.0</v>
      </c>
      <c r="N17" s="27">
        <v>3.0</v>
      </c>
      <c r="O17" s="27">
        <v>7.0</v>
      </c>
      <c r="P17" s="27">
        <v>2.0</v>
      </c>
      <c r="Q17" s="27">
        <v>3.0</v>
      </c>
      <c r="R17" s="27">
        <v>8.0</v>
      </c>
      <c r="S17" s="27">
        <v>0.0</v>
      </c>
      <c r="T17" s="27">
        <v>6.0</v>
      </c>
      <c r="U17" s="101"/>
      <c r="V17" s="101"/>
      <c r="W17" s="101"/>
      <c r="X17" s="23"/>
      <c r="Y17" s="23"/>
      <c r="Z17" s="23"/>
    </row>
    <row r="18" ht="14.25" customHeight="1">
      <c r="A18" s="27">
        <v>11.0</v>
      </c>
      <c r="B18" s="104" t="s">
        <v>99</v>
      </c>
      <c r="C18" s="27">
        <v>3.0</v>
      </c>
      <c r="D18" s="27">
        <v>4.0</v>
      </c>
      <c r="E18" s="27">
        <v>1.0</v>
      </c>
      <c r="F18" s="27">
        <v>2.0</v>
      </c>
      <c r="G18" s="27">
        <v>3.0</v>
      </c>
      <c r="H18" s="27">
        <v>7.0</v>
      </c>
      <c r="I18" s="27">
        <v>6.0</v>
      </c>
      <c r="J18" s="27">
        <v>0.0</v>
      </c>
      <c r="K18" s="27">
        <v>2.0</v>
      </c>
      <c r="L18" s="27">
        <v>3.0</v>
      </c>
      <c r="M18" s="27">
        <v>2.0</v>
      </c>
      <c r="N18" s="27">
        <v>4.0</v>
      </c>
      <c r="O18" s="27">
        <v>6.0</v>
      </c>
      <c r="P18" s="27">
        <v>3.0</v>
      </c>
      <c r="Q18" s="27">
        <v>4.0</v>
      </c>
      <c r="R18" s="27">
        <v>8.0</v>
      </c>
      <c r="S18" s="27">
        <v>0.0</v>
      </c>
      <c r="T18" s="27">
        <v>8.0</v>
      </c>
      <c r="U18" s="101"/>
      <c r="V18" s="101"/>
      <c r="W18" s="101"/>
      <c r="X18" s="23"/>
      <c r="Y18" s="23"/>
      <c r="Z18" s="23"/>
    </row>
    <row r="19" ht="14.25" customHeight="1">
      <c r="A19" s="27">
        <v>12.0</v>
      </c>
      <c r="B19" s="104" t="s">
        <v>100</v>
      </c>
      <c r="C19" s="27">
        <v>3.0</v>
      </c>
      <c r="D19" s="27">
        <v>5.0</v>
      </c>
      <c r="E19" s="27">
        <v>1.0</v>
      </c>
      <c r="F19" s="27">
        <v>2.0</v>
      </c>
      <c r="G19" s="27">
        <v>2.0</v>
      </c>
      <c r="H19" s="27">
        <v>7.0</v>
      </c>
      <c r="I19" s="27">
        <v>9.0</v>
      </c>
      <c r="J19" s="27">
        <v>2.0</v>
      </c>
      <c r="K19" s="27">
        <v>1.0</v>
      </c>
      <c r="L19" s="27">
        <v>6.0</v>
      </c>
      <c r="M19" s="27">
        <v>4.0</v>
      </c>
      <c r="N19" s="27">
        <v>4.0</v>
      </c>
      <c r="O19" s="27">
        <v>9.0</v>
      </c>
      <c r="P19" s="27">
        <v>2.0</v>
      </c>
      <c r="Q19" s="27">
        <v>4.0</v>
      </c>
      <c r="R19" s="27">
        <v>9.0</v>
      </c>
      <c r="S19" s="27">
        <v>0.0</v>
      </c>
      <c r="T19" s="27">
        <v>8.0</v>
      </c>
      <c r="U19" s="101"/>
      <c r="V19" s="101"/>
      <c r="W19" s="101"/>
      <c r="X19" s="23"/>
      <c r="Y19" s="23"/>
      <c r="Z19" s="23"/>
    </row>
    <row r="20" ht="14.25" customHeight="1">
      <c r="A20" s="27">
        <v>13.0</v>
      </c>
      <c r="B20" s="104" t="s">
        <v>101</v>
      </c>
      <c r="C20" s="27">
        <v>3.0</v>
      </c>
      <c r="D20" s="27">
        <v>3.0</v>
      </c>
      <c r="E20" s="27">
        <v>0.0</v>
      </c>
      <c r="F20" s="27">
        <v>2.0</v>
      </c>
      <c r="G20" s="27">
        <v>5.0</v>
      </c>
      <c r="H20" s="27">
        <v>5.0</v>
      </c>
      <c r="I20" s="27">
        <v>6.0</v>
      </c>
      <c r="J20" s="27">
        <v>1.0</v>
      </c>
      <c r="K20" s="27">
        <v>2.0</v>
      </c>
      <c r="L20" s="27">
        <v>3.0</v>
      </c>
      <c r="M20" s="27">
        <v>2.0</v>
      </c>
      <c r="N20" s="27">
        <v>2.0</v>
      </c>
      <c r="O20" s="27">
        <v>6.0</v>
      </c>
      <c r="P20" s="27">
        <v>5.0</v>
      </c>
      <c r="Q20" s="27">
        <v>2.0</v>
      </c>
      <c r="R20" s="27">
        <v>6.0</v>
      </c>
      <c r="S20" s="27">
        <v>0.0</v>
      </c>
      <c r="T20" s="27">
        <v>7.0</v>
      </c>
      <c r="U20" s="101"/>
      <c r="V20" s="101"/>
      <c r="W20" s="101"/>
      <c r="X20" s="23"/>
      <c r="Y20" s="23"/>
      <c r="Z20" s="23"/>
    </row>
    <row r="21" ht="14.25" customHeight="1">
      <c r="A21" s="27">
        <v>14.0</v>
      </c>
      <c r="B21" s="104" t="s">
        <v>102</v>
      </c>
      <c r="C21" s="27">
        <v>4.0</v>
      </c>
      <c r="D21" s="27">
        <v>2.0</v>
      </c>
      <c r="E21" s="27">
        <v>1.0</v>
      </c>
      <c r="F21" s="27">
        <v>2.0</v>
      </c>
      <c r="G21" s="27">
        <v>2.0</v>
      </c>
      <c r="H21" s="27">
        <v>2.0</v>
      </c>
      <c r="I21" s="27">
        <v>5.0</v>
      </c>
      <c r="J21" s="27">
        <v>0.0</v>
      </c>
      <c r="K21" s="27">
        <v>1.0</v>
      </c>
      <c r="L21" s="27">
        <v>3.0</v>
      </c>
      <c r="M21" s="27">
        <v>0.0</v>
      </c>
      <c r="N21" s="27">
        <v>1.0</v>
      </c>
      <c r="O21" s="27">
        <v>5.0</v>
      </c>
      <c r="P21" s="27">
        <v>2.0</v>
      </c>
      <c r="Q21" s="27">
        <v>1.0</v>
      </c>
      <c r="R21" s="27">
        <v>4.0</v>
      </c>
      <c r="S21" s="27">
        <v>0.0</v>
      </c>
      <c r="T21" s="27">
        <v>6.0</v>
      </c>
      <c r="U21" s="101"/>
      <c r="V21" s="101"/>
      <c r="W21" s="101"/>
      <c r="X21" s="23"/>
      <c r="Y21" s="23"/>
      <c r="Z21" s="23"/>
    </row>
    <row r="22" ht="14.25" customHeight="1">
      <c r="A22" s="27"/>
      <c r="B22" s="104"/>
      <c r="C22" s="27"/>
      <c r="D22" s="27"/>
      <c r="E22" s="27"/>
      <c r="F22" s="27"/>
      <c r="G22" s="27"/>
      <c r="H22" s="27"/>
      <c r="K22" s="27"/>
      <c r="L22" s="27"/>
      <c r="M22" s="27"/>
      <c r="N22" s="27"/>
      <c r="P22" s="27"/>
      <c r="Q22" s="27"/>
      <c r="R22" s="123">
        <v>10.0</v>
      </c>
      <c r="S22" s="27">
        <v>0.0</v>
      </c>
      <c r="T22" s="124">
        <v>10.0</v>
      </c>
      <c r="U22" s="101"/>
      <c r="V22" s="101"/>
      <c r="W22" s="101"/>
      <c r="X22" s="23"/>
      <c r="Y22" s="23"/>
      <c r="Z22" s="23"/>
    </row>
    <row r="23" ht="14.25" customHeight="1">
      <c r="A23" s="27">
        <v>15.0</v>
      </c>
      <c r="B23" s="104" t="s">
        <v>103</v>
      </c>
      <c r="C23" s="27">
        <v>3.0</v>
      </c>
      <c r="D23" s="27">
        <v>3.0</v>
      </c>
      <c r="E23" s="27">
        <v>1.0</v>
      </c>
      <c r="F23" s="27">
        <v>2.0</v>
      </c>
      <c r="G23" s="27">
        <v>4.0</v>
      </c>
      <c r="H23" s="27">
        <v>5.0</v>
      </c>
      <c r="I23" s="27">
        <v>5.0</v>
      </c>
      <c r="J23" s="27">
        <v>1.0</v>
      </c>
      <c r="K23" s="27">
        <v>2.0</v>
      </c>
      <c r="L23" s="27">
        <v>3.0</v>
      </c>
      <c r="M23" s="27">
        <v>4.0</v>
      </c>
      <c r="N23" s="27">
        <v>1.0</v>
      </c>
      <c r="O23" s="27">
        <v>5.0</v>
      </c>
      <c r="P23" s="27">
        <v>4.0</v>
      </c>
      <c r="Q23" s="27">
        <v>1.0</v>
      </c>
      <c r="R23" s="27">
        <v>5.0</v>
      </c>
      <c r="S23" s="27">
        <v>0.0</v>
      </c>
      <c r="T23" s="27">
        <v>7.0</v>
      </c>
      <c r="U23" s="101"/>
      <c r="V23" s="101"/>
      <c r="W23" s="101"/>
      <c r="X23" s="23"/>
      <c r="Y23" s="23"/>
      <c r="Z23" s="23"/>
    </row>
    <row r="24" ht="14.25" customHeight="1">
      <c r="A24" s="27">
        <v>16.0</v>
      </c>
      <c r="B24" s="104" t="s">
        <v>104</v>
      </c>
      <c r="C24" s="27">
        <v>3.0</v>
      </c>
      <c r="D24" s="27">
        <v>4.0</v>
      </c>
      <c r="E24" s="27">
        <v>0.0</v>
      </c>
      <c r="F24" s="27">
        <v>2.0</v>
      </c>
      <c r="G24" s="27">
        <v>4.0</v>
      </c>
      <c r="H24" s="27">
        <v>5.0</v>
      </c>
      <c r="I24" s="27">
        <v>5.0</v>
      </c>
      <c r="J24" s="27">
        <v>2.0</v>
      </c>
      <c r="K24" s="27">
        <v>2.0</v>
      </c>
      <c r="L24" s="27">
        <v>5.0</v>
      </c>
      <c r="M24" s="27">
        <v>2.0</v>
      </c>
      <c r="N24" s="27">
        <v>1.0</v>
      </c>
      <c r="O24" s="27">
        <v>5.0</v>
      </c>
      <c r="P24" s="27">
        <v>4.0</v>
      </c>
      <c r="Q24" s="27">
        <v>1.0</v>
      </c>
      <c r="R24" s="27">
        <v>5.0</v>
      </c>
      <c r="S24" s="27">
        <v>0.0</v>
      </c>
      <c r="T24" s="27">
        <v>5.0</v>
      </c>
      <c r="U24" s="101"/>
      <c r="V24" s="101"/>
      <c r="W24" s="101"/>
      <c r="X24" s="23"/>
      <c r="Y24" s="23"/>
      <c r="Z24" s="23"/>
    </row>
    <row r="25" ht="14.25" customHeight="1">
      <c r="A25" s="27">
        <v>17.0</v>
      </c>
      <c r="B25" s="104" t="s">
        <v>105</v>
      </c>
      <c r="C25" s="27">
        <v>4.0</v>
      </c>
      <c r="D25" s="27">
        <v>4.0</v>
      </c>
      <c r="E25" s="27">
        <v>1.0</v>
      </c>
      <c r="F25" s="27">
        <v>2.0</v>
      </c>
      <c r="G25" s="27">
        <v>4.0</v>
      </c>
      <c r="H25" s="27">
        <v>5.0</v>
      </c>
      <c r="I25" s="27">
        <v>8.0</v>
      </c>
      <c r="J25" s="27">
        <v>1.0</v>
      </c>
      <c r="K25" s="27">
        <v>1.0</v>
      </c>
      <c r="L25" s="27">
        <v>5.0</v>
      </c>
      <c r="M25" s="27">
        <v>0.0</v>
      </c>
      <c r="N25" s="27">
        <v>3.0</v>
      </c>
      <c r="O25" s="27">
        <v>8.0</v>
      </c>
      <c r="P25" s="27">
        <v>4.0</v>
      </c>
      <c r="Q25" s="27">
        <v>3.0</v>
      </c>
      <c r="R25" s="27">
        <v>8.0</v>
      </c>
      <c r="S25" s="27">
        <v>0.0</v>
      </c>
      <c r="T25" s="27">
        <v>9.0</v>
      </c>
      <c r="U25" s="101"/>
      <c r="V25" s="101"/>
      <c r="W25" s="101"/>
      <c r="X25" s="23"/>
      <c r="Y25" s="23"/>
      <c r="Z25" s="23"/>
    </row>
    <row r="26" ht="14.25" customHeight="1">
      <c r="A26" s="27">
        <v>18.0</v>
      </c>
      <c r="B26" s="104" t="s">
        <v>106</v>
      </c>
      <c r="C26" s="27">
        <v>3.0</v>
      </c>
      <c r="D26" s="27">
        <v>2.0</v>
      </c>
      <c r="E26" s="27">
        <v>1.0</v>
      </c>
      <c r="F26" s="27">
        <v>2.0</v>
      </c>
      <c r="G26" s="27">
        <v>2.0</v>
      </c>
      <c r="H26" s="27">
        <v>2.0</v>
      </c>
      <c r="I26" s="27">
        <v>4.0</v>
      </c>
      <c r="J26" s="27">
        <v>0.0</v>
      </c>
      <c r="K26" s="27">
        <v>1.0</v>
      </c>
      <c r="L26" s="27">
        <v>2.0</v>
      </c>
      <c r="M26" s="27">
        <v>0.0</v>
      </c>
      <c r="N26" s="27">
        <v>0.0</v>
      </c>
      <c r="O26" s="27">
        <v>4.0</v>
      </c>
      <c r="P26" s="27">
        <v>2.0</v>
      </c>
      <c r="Q26" s="27">
        <v>0.0</v>
      </c>
      <c r="R26" s="27">
        <v>3.0</v>
      </c>
      <c r="S26" s="27">
        <v>0.0</v>
      </c>
      <c r="T26" s="27">
        <v>6.0</v>
      </c>
      <c r="U26" s="101"/>
      <c r="V26" s="101"/>
      <c r="W26" s="101"/>
      <c r="X26" s="23"/>
      <c r="Y26" s="23"/>
      <c r="Z26" s="23"/>
    </row>
    <row r="27" ht="14.25" customHeight="1">
      <c r="A27" s="27">
        <v>19.0</v>
      </c>
      <c r="B27" s="104" t="s">
        <v>107</v>
      </c>
      <c r="C27" s="27">
        <v>4.0</v>
      </c>
      <c r="D27" s="27">
        <v>4.0</v>
      </c>
      <c r="E27" s="27">
        <v>1.0</v>
      </c>
      <c r="F27" s="27">
        <v>2.0</v>
      </c>
      <c r="G27" s="27">
        <v>5.0</v>
      </c>
      <c r="H27" s="27">
        <v>7.0</v>
      </c>
      <c r="I27" s="27">
        <v>6.0</v>
      </c>
      <c r="J27" s="27">
        <v>2.0</v>
      </c>
      <c r="K27" s="27">
        <v>2.0</v>
      </c>
      <c r="L27" s="27">
        <v>5.0</v>
      </c>
      <c r="M27" s="27">
        <v>2.0</v>
      </c>
      <c r="N27" s="27">
        <v>1.0</v>
      </c>
      <c r="O27" s="27">
        <v>6.0</v>
      </c>
      <c r="P27" s="27">
        <v>5.0</v>
      </c>
      <c r="Q27" s="27">
        <v>1.0</v>
      </c>
      <c r="R27" s="27">
        <v>5.0</v>
      </c>
      <c r="S27" s="27">
        <v>0.0</v>
      </c>
      <c r="T27" s="27">
        <v>8.0</v>
      </c>
      <c r="U27" s="101"/>
      <c r="V27" s="101"/>
      <c r="W27" s="101"/>
      <c r="X27" s="23"/>
      <c r="Y27" s="23"/>
      <c r="Z27" s="23"/>
    </row>
    <row r="28" ht="14.25" customHeight="1">
      <c r="A28" s="27">
        <v>20.0</v>
      </c>
      <c r="B28" s="104" t="s">
        <v>108</v>
      </c>
      <c r="C28" s="27">
        <v>3.0</v>
      </c>
      <c r="D28" s="27">
        <v>5.0</v>
      </c>
      <c r="E28" s="27">
        <v>1.0</v>
      </c>
      <c r="F28" s="27">
        <v>2.0</v>
      </c>
      <c r="G28" s="27">
        <v>2.0</v>
      </c>
      <c r="H28" s="27">
        <v>8.0</v>
      </c>
      <c r="I28" s="27">
        <v>10.0</v>
      </c>
      <c r="J28" s="27">
        <v>2.0</v>
      </c>
      <c r="K28" s="27">
        <v>2.0</v>
      </c>
      <c r="L28" s="27">
        <v>6.0</v>
      </c>
      <c r="M28" s="27">
        <v>2.0</v>
      </c>
      <c r="N28" s="27">
        <v>4.0</v>
      </c>
      <c r="O28" s="27">
        <v>10.0</v>
      </c>
      <c r="P28" s="27">
        <v>2.0</v>
      </c>
      <c r="Q28" s="27">
        <v>4.0</v>
      </c>
      <c r="R28" s="27">
        <v>10.0</v>
      </c>
      <c r="S28" s="27">
        <v>0.0</v>
      </c>
      <c r="T28" s="27">
        <v>9.0</v>
      </c>
      <c r="U28" s="101"/>
      <c r="V28" s="101"/>
      <c r="W28" s="101"/>
      <c r="X28" s="23"/>
      <c r="Y28" s="23"/>
      <c r="Z28" s="23"/>
    </row>
    <row r="29" ht="14.25" customHeight="1">
      <c r="A29" s="27">
        <v>21.0</v>
      </c>
      <c r="B29" s="104" t="s">
        <v>109</v>
      </c>
      <c r="C29" s="27">
        <v>3.0</v>
      </c>
      <c r="D29" s="27">
        <v>3.0</v>
      </c>
      <c r="E29" s="27">
        <v>1.0</v>
      </c>
      <c r="F29" s="27">
        <v>2.0</v>
      </c>
      <c r="G29" s="27">
        <v>3.0</v>
      </c>
      <c r="H29" s="27">
        <v>5.0</v>
      </c>
      <c r="I29" s="27">
        <v>7.0</v>
      </c>
      <c r="J29" s="27">
        <v>1.0</v>
      </c>
      <c r="K29" s="27">
        <v>1.0</v>
      </c>
      <c r="L29" s="27">
        <v>3.0</v>
      </c>
      <c r="M29" s="27">
        <v>4.0</v>
      </c>
      <c r="N29" s="27">
        <v>3.0</v>
      </c>
      <c r="O29" s="27">
        <v>7.0</v>
      </c>
      <c r="P29" s="27">
        <v>3.0</v>
      </c>
      <c r="Q29" s="27">
        <v>3.0</v>
      </c>
      <c r="R29" s="27">
        <v>8.0</v>
      </c>
      <c r="S29" s="27">
        <v>0.0</v>
      </c>
      <c r="T29" s="27">
        <v>8.0</v>
      </c>
      <c r="U29" s="101"/>
      <c r="V29" s="101"/>
      <c r="W29" s="101"/>
      <c r="X29" s="23"/>
      <c r="Y29" s="23"/>
      <c r="Z29" s="23"/>
    </row>
    <row r="30" ht="14.25" customHeight="1">
      <c r="A30" s="27">
        <v>22.0</v>
      </c>
      <c r="B30" s="104" t="s">
        <v>110</v>
      </c>
      <c r="C30" s="27">
        <v>3.0</v>
      </c>
      <c r="D30" s="27">
        <v>2.0</v>
      </c>
      <c r="E30" s="27">
        <v>1.0</v>
      </c>
      <c r="F30" s="27">
        <v>2.0</v>
      </c>
      <c r="G30" s="27">
        <v>4.0</v>
      </c>
      <c r="H30" s="27">
        <v>4.0</v>
      </c>
      <c r="I30" s="27">
        <v>4.0</v>
      </c>
      <c r="J30" s="27">
        <v>1.0</v>
      </c>
      <c r="K30" s="27">
        <v>2.0</v>
      </c>
      <c r="L30" s="27">
        <v>3.0</v>
      </c>
      <c r="M30" s="27">
        <v>2.0</v>
      </c>
      <c r="N30" s="27">
        <v>0.0</v>
      </c>
      <c r="O30" s="27">
        <v>4.0</v>
      </c>
      <c r="P30" s="27">
        <v>4.0</v>
      </c>
      <c r="Q30" s="27">
        <v>0.0</v>
      </c>
      <c r="R30" s="27">
        <v>3.0</v>
      </c>
      <c r="S30" s="27">
        <v>0.0</v>
      </c>
      <c r="T30" s="27">
        <v>6.0</v>
      </c>
      <c r="U30" s="101"/>
      <c r="V30" s="101"/>
      <c r="W30" s="101"/>
      <c r="X30" s="23"/>
      <c r="Y30" s="23"/>
      <c r="Z30" s="23"/>
    </row>
    <row r="31" ht="14.25" customHeight="1">
      <c r="A31" s="27">
        <v>23.0</v>
      </c>
      <c r="B31" s="104" t="s">
        <v>111</v>
      </c>
      <c r="C31" s="27">
        <v>3.0</v>
      </c>
      <c r="D31" s="27">
        <v>2.0</v>
      </c>
      <c r="E31" s="27">
        <v>1.0</v>
      </c>
      <c r="F31" s="27">
        <v>2.0</v>
      </c>
      <c r="G31" s="27">
        <v>3.0</v>
      </c>
      <c r="H31" s="27">
        <v>5.0</v>
      </c>
      <c r="I31" s="27">
        <v>5.0</v>
      </c>
      <c r="J31" s="27">
        <v>1.0</v>
      </c>
      <c r="K31" s="27">
        <v>1.0</v>
      </c>
      <c r="L31" s="27">
        <v>4.0</v>
      </c>
      <c r="M31" s="27">
        <v>4.0</v>
      </c>
      <c r="N31" s="27">
        <v>0.0</v>
      </c>
      <c r="O31" s="27">
        <v>5.0</v>
      </c>
      <c r="P31" s="27">
        <v>3.0</v>
      </c>
      <c r="Q31" s="27">
        <v>0.0</v>
      </c>
      <c r="R31" s="27">
        <v>4.0</v>
      </c>
      <c r="S31" s="27">
        <v>0.0</v>
      </c>
      <c r="T31" s="27">
        <v>8.0</v>
      </c>
      <c r="U31" s="101"/>
      <c r="V31" s="101"/>
      <c r="W31" s="101"/>
      <c r="X31" s="23"/>
      <c r="Y31" s="23"/>
      <c r="Z31" s="23"/>
    </row>
    <row r="32" ht="14.25" customHeight="1">
      <c r="A32" s="27">
        <v>24.0</v>
      </c>
      <c r="B32" s="104" t="s">
        <v>112</v>
      </c>
      <c r="C32" s="27">
        <v>3.0</v>
      </c>
      <c r="D32" s="27">
        <v>2.0</v>
      </c>
      <c r="E32" s="27">
        <v>1.0</v>
      </c>
      <c r="F32" s="27">
        <v>2.0</v>
      </c>
      <c r="G32" s="27">
        <v>4.0</v>
      </c>
      <c r="H32" s="27">
        <v>5.0</v>
      </c>
      <c r="I32" s="27">
        <v>6.0</v>
      </c>
      <c r="J32" s="27">
        <v>1.0</v>
      </c>
      <c r="K32" s="27">
        <v>2.0</v>
      </c>
      <c r="L32" s="27">
        <v>4.0</v>
      </c>
      <c r="M32" s="27">
        <v>2.0</v>
      </c>
      <c r="N32" s="27">
        <v>2.0</v>
      </c>
      <c r="O32" s="27">
        <v>6.0</v>
      </c>
      <c r="P32" s="27">
        <v>4.0</v>
      </c>
      <c r="Q32" s="27">
        <v>2.0</v>
      </c>
      <c r="R32" s="27">
        <v>6.0</v>
      </c>
      <c r="S32" s="27">
        <v>0.0</v>
      </c>
      <c r="T32" s="27">
        <v>7.0</v>
      </c>
      <c r="U32" s="101"/>
      <c r="V32" s="101"/>
      <c r="W32" s="101"/>
      <c r="X32" s="23"/>
      <c r="Y32" s="23"/>
      <c r="Z32" s="23"/>
    </row>
    <row r="33" ht="14.25" customHeight="1">
      <c r="A33" s="27">
        <v>25.0</v>
      </c>
      <c r="B33" s="104" t="s">
        <v>113</v>
      </c>
      <c r="C33" s="27">
        <v>3.0</v>
      </c>
      <c r="D33" s="27">
        <v>2.0</v>
      </c>
      <c r="E33" s="27">
        <v>1.0</v>
      </c>
      <c r="F33" s="27">
        <v>2.0</v>
      </c>
      <c r="G33" s="27">
        <v>4.0</v>
      </c>
      <c r="H33" s="27">
        <v>4.0</v>
      </c>
      <c r="I33" s="27">
        <v>9.0</v>
      </c>
      <c r="J33" s="27">
        <v>0.0</v>
      </c>
      <c r="K33" s="27">
        <v>2.0</v>
      </c>
      <c r="L33" s="27">
        <v>4.0</v>
      </c>
      <c r="M33" s="27">
        <v>4.0</v>
      </c>
      <c r="N33" s="27">
        <v>3.0</v>
      </c>
      <c r="O33" s="27">
        <v>9.0</v>
      </c>
      <c r="P33" s="27">
        <v>4.0</v>
      </c>
      <c r="Q33" s="27">
        <v>3.0</v>
      </c>
      <c r="R33" s="27">
        <v>7.0</v>
      </c>
      <c r="S33" s="27">
        <v>0.0</v>
      </c>
      <c r="T33" s="27">
        <v>7.0</v>
      </c>
      <c r="U33" s="101"/>
      <c r="V33" s="101"/>
      <c r="W33" s="101"/>
      <c r="X33" s="23"/>
      <c r="Y33" s="23"/>
      <c r="Z33" s="23"/>
    </row>
    <row r="34" ht="14.25" customHeight="1">
      <c r="A34" s="27">
        <v>26.0</v>
      </c>
      <c r="B34" s="104" t="s">
        <v>114</v>
      </c>
      <c r="C34" s="27">
        <v>3.0</v>
      </c>
      <c r="D34" s="27">
        <v>5.0</v>
      </c>
      <c r="E34" s="27">
        <v>1.0</v>
      </c>
      <c r="F34" s="27">
        <v>2.0</v>
      </c>
      <c r="G34" s="27">
        <v>4.0</v>
      </c>
      <c r="H34" s="27">
        <v>5.0</v>
      </c>
      <c r="I34" s="27">
        <v>6.0</v>
      </c>
      <c r="J34" s="27">
        <v>0.0</v>
      </c>
      <c r="K34" s="27">
        <v>2.0</v>
      </c>
      <c r="L34" s="27">
        <v>4.0</v>
      </c>
      <c r="M34" s="27">
        <v>2.0</v>
      </c>
      <c r="N34" s="27">
        <v>2.0</v>
      </c>
      <c r="O34" s="27">
        <v>6.0</v>
      </c>
      <c r="P34" s="27">
        <v>4.0</v>
      </c>
      <c r="Q34" s="27">
        <v>2.0</v>
      </c>
      <c r="R34" s="27">
        <v>8.0</v>
      </c>
      <c r="S34" s="27">
        <v>0.0</v>
      </c>
      <c r="T34" s="27">
        <v>9.0</v>
      </c>
      <c r="U34" s="101"/>
      <c r="V34" s="101"/>
      <c r="W34" s="101"/>
      <c r="X34" s="23"/>
      <c r="Y34" s="23"/>
      <c r="Z34" s="23"/>
    </row>
    <row r="35" ht="14.25" customHeight="1">
      <c r="A35" s="27">
        <v>27.0</v>
      </c>
      <c r="B35" s="104" t="s">
        <v>115</v>
      </c>
      <c r="C35" s="27">
        <v>2.0</v>
      </c>
      <c r="D35" s="27">
        <v>4.0</v>
      </c>
      <c r="E35" s="27">
        <v>1.0</v>
      </c>
      <c r="F35" s="27">
        <v>2.0</v>
      </c>
      <c r="G35" s="27">
        <v>4.0</v>
      </c>
      <c r="H35" s="27">
        <v>7.0</v>
      </c>
      <c r="I35" s="27">
        <v>8.0</v>
      </c>
      <c r="J35" s="27">
        <v>2.0</v>
      </c>
      <c r="K35" s="27">
        <v>2.0</v>
      </c>
      <c r="L35" s="27">
        <v>5.0</v>
      </c>
      <c r="M35" s="27">
        <v>2.0</v>
      </c>
      <c r="N35" s="27">
        <v>3.0</v>
      </c>
      <c r="O35" s="27">
        <v>8.0</v>
      </c>
      <c r="P35" s="27">
        <v>4.0</v>
      </c>
      <c r="Q35" s="27">
        <v>3.0</v>
      </c>
      <c r="R35" s="27">
        <v>8.0</v>
      </c>
      <c r="S35" s="27">
        <v>0.0</v>
      </c>
      <c r="T35" s="27">
        <v>7.0</v>
      </c>
      <c r="U35" s="101"/>
      <c r="V35" s="101"/>
      <c r="W35" s="101"/>
      <c r="X35" s="23"/>
      <c r="Y35" s="23"/>
      <c r="Z35" s="23"/>
    </row>
    <row r="36" ht="14.25" customHeight="1">
      <c r="A36" s="27">
        <v>28.0</v>
      </c>
      <c r="B36" s="104" t="s">
        <v>116</v>
      </c>
      <c r="C36" s="27">
        <v>2.0</v>
      </c>
      <c r="D36" s="27">
        <v>1.0</v>
      </c>
      <c r="E36" s="27">
        <v>1.0</v>
      </c>
      <c r="F36" s="27">
        <v>2.0</v>
      </c>
      <c r="G36" s="27">
        <v>1.0</v>
      </c>
      <c r="H36" s="27">
        <v>2.0</v>
      </c>
      <c r="I36" s="27">
        <v>2.0</v>
      </c>
      <c r="J36" s="27">
        <v>0.0</v>
      </c>
      <c r="K36" s="27">
        <v>1.0</v>
      </c>
      <c r="L36" s="27">
        <v>1.0</v>
      </c>
      <c r="M36" s="27">
        <v>2.0</v>
      </c>
      <c r="N36" s="27">
        <v>0.0</v>
      </c>
      <c r="O36" s="27">
        <v>2.0</v>
      </c>
      <c r="P36" s="27">
        <v>1.0</v>
      </c>
      <c r="Q36" s="27">
        <v>0.0</v>
      </c>
      <c r="R36" s="27">
        <v>2.0</v>
      </c>
      <c r="S36" s="27">
        <v>0.0</v>
      </c>
      <c r="T36" s="27">
        <v>3.0</v>
      </c>
      <c r="U36" s="101"/>
      <c r="V36" s="101"/>
      <c r="W36" s="101"/>
      <c r="X36" s="23"/>
      <c r="Y36" s="23"/>
      <c r="Z36" s="23"/>
    </row>
    <row r="37" ht="14.25" customHeight="1">
      <c r="A37" s="59"/>
      <c r="B37" s="59"/>
      <c r="C37" s="59"/>
      <c r="D37" s="59"/>
      <c r="E37" s="59"/>
      <c r="F37" s="59"/>
      <c r="G37" s="59"/>
      <c r="H37" s="82"/>
      <c r="I37" s="59"/>
      <c r="J37" s="59"/>
      <c r="K37" s="59"/>
      <c r="L37" s="59"/>
      <c r="M37" s="59"/>
      <c r="N37" s="59"/>
      <c r="O37" s="59"/>
      <c r="P37" s="82"/>
      <c r="Q37" s="82"/>
      <c r="R37" s="27"/>
      <c r="S37" s="82"/>
      <c r="T37" s="27"/>
      <c r="U37" s="59"/>
      <c r="V37" s="59"/>
      <c r="W37" s="59"/>
      <c r="X37" s="59"/>
      <c r="Y37" s="59"/>
      <c r="Z37" s="59"/>
    </row>
    <row r="38" ht="14.25" customHeight="1">
      <c r="A38" s="59"/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</row>
    <row r="39" ht="14.25" customHeight="1">
      <c r="A39" s="59"/>
      <c r="B39" s="59"/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</row>
    <row r="40" ht="14.25" customHeight="1">
      <c r="A40" s="59"/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</row>
    <row r="41" ht="14.25" customHeight="1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</row>
    <row r="42" ht="14.25" customHeight="1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</row>
    <row r="43" ht="14.25" customHeight="1">
      <c r="A43" s="59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</row>
    <row r="44" ht="14.25" customHeight="1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</row>
    <row r="45" ht="14.25" customHeight="1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</row>
    <row r="46" ht="14.25" customHeight="1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</row>
    <row r="47" ht="14.25" customHeight="1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</row>
    <row r="48" ht="14.25" customHeight="1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</row>
    <row r="49" ht="14.25" customHeight="1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</row>
    <row r="50" ht="14.25" customHeight="1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</row>
    <row r="51" ht="14.25" customHeight="1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</row>
    <row r="52" ht="14.25" customHeight="1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</row>
    <row r="53" ht="14.25" customHeight="1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</row>
    <row r="54" ht="14.25" customHeight="1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</row>
    <row r="55" ht="14.25" customHeight="1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</row>
    <row r="56" ht="14.25" customHeight="1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</row>
    <row r="57" ht="14.25" customHeight="1">
      <c r="A57" s="5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</row>
    <row r="58" ht="14.25" customHeight="1">
      <c r="A58" s="59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</row>
    <row r="59" ht="14.25" customHeight="1">
      <c r="A59" s="59"/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</row>
    <row r="60" ht="14.25" customHeight="1">
      <c r="A60" s="59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</row>
    <row r="61" ht="14.25" customHeight="1">
      <c r="A61" s="59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</row>
    <row r="62" ht="14.25" customHeight="1">
      <c r="A62" s="59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</row>
    <row r="63" ht="14.25" customHeight="1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</row>
    <row r="64" ht="14.25" customHeight="1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</row>
    <row r="65" ht="14.25" customHeight="1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</row>
    <row r="66" ht="14.25" customHeight="1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</row>
    <row r="67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</row>
    <row r="68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</row>
    <row r="69" ht="14.2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</row>
    <row r="70" ht="14.25" customHeight="1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</row>
    <row r="71" ht="14.25" customHeight="1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</row>
    <row r="72" ht="14.2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</row>
    <row r="73" ht="14.2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</row>
    <row r="74" ht="14.2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</row>
    <row r="75" ht="14.2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</row>
    <row r="76" ht="14.2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</row>
    <row r="77" ht="14.2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</row>
    <row r="78" ht="14.2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</row>
    <row r="79" ht="14.2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</row>
    <row r="80" ht="14.2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</row>
    <row r="81" ht="14.25" customHeight="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</row>
    <row r="82" ht="14.2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</row>
    <row r="83" ht="14.25" customHeight="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</row>
    <row r="84" ht="14.25" customHeight="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</row>
    <row r="85" ht="14.25" customHeight="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</row>
    <row r="86" ht="14.25" customHeight="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</row>
    <row r="87" ht="14.25" customHeight="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</row>
    <row r="88" ht="14.25" customHeight="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</row>
    <row r="89" ht="14.25" customHeight="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</row>
    <row r="90" ht="14.25" customHeight="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</row>
    <row r="91" ht="14.25" customHeigh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</row>
    <row r="92" ht="14.25" customHeight="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</row>
    <row r="93" ht="14.25" customHeigh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</row>
    <row r="94" ht="14.25" customHeigh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</row>
    <row r="95" ht="14.25" customHeigh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</row>
    <row r="96" ht="14.25" customHeigh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</row>
    <row r="97" ht="14.25" customHeight="1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</row>
    <row r="98" ht="14.25" customHeight="1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</row>
    <row r="99" ht="14.25" customHeight="1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</row>
    <row r="100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</row>
    <row r="101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</row>
    <row r="107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</row>
    <row r="108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</row>
    <row r="109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</row>
    <row r="110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</row>
    <row r="111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</row>
    <row r="112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</row>
    <row r="113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</row>
    <row r="114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</row>
    <row r="115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</row>
    <row r="11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</row>
    <row r="117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</row>
    <row r="118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</row>
    <row r="119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</row>
    <row r="120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</row>
    <row r="121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</row>
    <row r="122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</row>
    <row r="123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</row>
    <row r="124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</row>
    <row r="125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</row>
    <row r="1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</row>
    <row r="127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</row>
    <row r="128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</row>
    <row r="129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</row>
    <row r="130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</row>
    <row r="131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</row>
    <row r="132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</row>
    <row r="133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</row>
    <row r="134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</row>
    <row r="135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</row>
    <row r="13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</row>
    <row r="137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</row>
    <row r="138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</row>
    <row r="139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</row>
    <row r="140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</row>
    <row r="141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</row>
    <row r="142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</row>
    <row r="143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</row>
    <row r="144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</row>
    <row r="145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</row>
    <row r="14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</row>
    <row r="147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</row>
    <row r="148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</row>
    <row r="149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</row>
    <row r="150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</row>
    <row r="151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</row>
    <row r="152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</row>
    <row r="153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</row>
    <row r="154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</row>
    <row r="155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</row>
    <row r="15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</row>
    <row r="157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</row>
    <row r="158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</row>
    <row r="159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</row>
    <row r="160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</row>
    <row r="161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</row>
    <row r="162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</row>
    <row r="163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</row>
    <row r="164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</row>
    <row r="165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</row>
    <row r="16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</row>
    <row r="167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</row>
    <row r="168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</row>
    <row r="169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</row>
    <row r="170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</row>
    <row r="171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</row>
    <row r="172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</row>
    <row r="173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</row>
    <row r="174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</row>
    <row r="175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</row>
    <row r="17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</row>
    <row r="177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</row>
    <row r="178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</row>
    <row r="179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</row>
    <row r="180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</row>
    <row r="181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</row>
    <row r="182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</row>
    <row r="183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</row>
    <row r="184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</row>
    <row r="185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</row>
    <row r="18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</row>
    <row r="187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</row>
    <row r="188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</row>
    <row r="189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</row>
    <row r="190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</row>
    <row r="191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</row>
    <row r="192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</row>
    <row r="193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</row>
    <row r="194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</row>
    <row r="195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</row>
    <row r="19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</row>
    <row r="197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</row>
    <row r="198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</row>
    <row r="199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</row>
    <row r="200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</row>
    <row r="201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</row>
    <row r="202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</row>
    <row r="203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</row>
    <row r="204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</row>
    <row r="205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</row>
    <row r="20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</row>
    <row r="207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</row>
    <row r="208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</row>
    <row r="209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</row>
    <row r="210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</row>
    <row r="211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</row>
    <row r="212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</row>
    <row r="213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</row>
    <row r="214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</row>
    <row r="215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</row>
    <row r="21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</row>
    <row r="217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</row>
    <row r="218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</row>
    <row r="219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</row>
    <row r="220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</row>
    <row r="221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</row>
    <row r="222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</row>
    <row r="223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</row>
    <row r="224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</row>
    <row r="225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</row>
    <row r="2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</row>
    <row r="227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</row>
    <row r="228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</row>
    <row r="229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</row>
    <row r="230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</row>
    <row r="231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</row>
    <row r="232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</row>
    <row r="233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</row>
    <row r="234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</row>
    <row r="235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</row>
    <row r="23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</row>
    <row r="237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</row>
    <row r="238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</row>
    <row r="239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</row>
    <row r="240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</row>
    <row r="241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</row>
    <row r="242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</row>
    <row r="243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</row>
    <row r="244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</row>
    <row r="245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</row>
    <row r="24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</row>
    <row r="247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</row>
    <row r="248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</row>
    <row r="249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</row>
    <row r="250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</row>
    <row r="251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</row>
    <row r="252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</row>
    <row r="253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</row>
    <row r="254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</row>
    <row r="255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</row>
    <row r="25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</row>
    <row r="257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</row>
    <row r="258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</row>
    <row r="259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</row>
    <row r="260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</row>
    <row r="261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</row>
    <row r="262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</row>
    <row r="263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</row>
    <row r="264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</row>
    <row r="265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</row>
    <row r="26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</row>
    <row r="267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</row>
    <row r="268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</row>
    <row r="269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</row>
    <row r="270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</row>
    <row r="271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</row>
    <row r="272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</row>
    <row r="273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</row>
    <row r="274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</row>
    <row r="275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</row>
    <row r="27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</row>
    <row r="277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</row>
    <row r="278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</row>
    <row r="279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</row>
    <row r="280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</row>
    <row r="281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</row>
    <row r="282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</row>
    <row r="283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</row>
    <row r="284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</row>
    <row r="285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</row>
    <row r="28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</row>
    <row r="287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</row>
    <row r="288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</row>
    <row r="289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</row>
    <row r="290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</row>
    <row r="291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</row>
    <row r="292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</row>
    <row r="293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</row>
    <row r="294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</row>
    <row r="295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</row>
    <row r="29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</row>
    <row r="297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</row>
    <row r="298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</row>
    <row r="299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</row>
    <row r="300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</row>
    <row r="301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</row>
    <row r="302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</row>
    <row r="303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</row>
    <row r="304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</row>
    <row r="305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</row>
    <row r="30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</row>
    <row r="307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</row>
    <row r="308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</row>
    <row r="309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</row>
    <row r="310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</row>
    <row r="311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</row>
    <row r="312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</row>
    <row r="313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</row>
    <row r="314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</row>
    <row r="315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</row>
    <row r="31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</row>
    <row r="317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</row>
    <row r="318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</row>
    <row r="319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</row>
    <row r="320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</row>
    <row r="321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</row>
    <row r="322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</row>
    <row r="323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</row>
    <row r="324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</row>
    <row r="325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</row>
    <row r="3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</row>
    <row r="327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</row>
    <row r="328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</row>
    <row r="329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</row>
    <row r="330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</row>
    <row r="331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</row>
    <row r="332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</row>
    <row r="333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</row>
    <row r="334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</row>
    <row r="335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</row>
    <row r="33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</row>
    <row r="337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</row>
    <row r="338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</row>
    <row r="339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</row>
    <row r="340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</row>
    <row r="341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</row>
    <row r="342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</row>
    <row r="343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</row>
    <row r="344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</row>
    <row r="345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</row>
    <row r="34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</row>
    <row r="347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</row>
    <row r="348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</row>
    <row r="349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</row>
    <row r="350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</row>
    <row r="351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</row>
    <row r="352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</row>
    <row r="353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</row>
    <row r="354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</row>
    <row r="355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</row>
    <row r="35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</row>
    <row r="357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</row>
    <row r="358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</row>
    <row r="359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</row>
    <row r="360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</row>
    <row r="361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</row>
    <row r="362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</row>
    <row r="363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</row>
    <row r="364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</row>
    <row r="365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</row>
    <row r="36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</row>
    <row r="367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</row>
    <row r="368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</row>
    <row r="369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</row>
    <row r="370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</row>
    <row r="371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</row>
    <row r="372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</row>
    <row r="373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</row>
    <row r="374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</row>
    <row r="375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</row>
    <row r="37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</row>
    <row r="377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</row>
    <row r="378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</row>
    <row r="379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</row>
    <row r="380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</row>
    <row r="381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</row>
    <row r="382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</row>
    <row r="383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</row>
    <row r="384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</row>
    <row r="385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</row>
    <row r="38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</row>
    <row r="387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</row>
    <row r="388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</row>
    <row r="389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</row>
    <row r="390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</row>
    <row r="391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</row>
    <row r="392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</row>
    <row r="393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</row>
    <row r="394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</row>
    <row r="395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</row>
    <row r="39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</row>
    <row r="397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</row>
    <row r="398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</row>
    <row r="399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</row>
    <row r="400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</row>
    <row r="401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</row>
    <row r="402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</row>
    <row r="403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</row>
    <row r="404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</row>
    <row r="405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</row>
    <row r="40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</row>
    <row r="407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</row>
    <row r="408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</row>
    <row r="409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</row>
    <row r="410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</row>
    <row r="411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</row>
    <row r="412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</row>
    <row r="413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</row>
    <row r="414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</row>
    <row r="415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</row>
    <row r="41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</row>
    <row r="417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</row>
    <row r="418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</row>
    <row r="419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</row>
    <row r="420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</row>
    <row r="421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</row>
    <row r="422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</row>
    <row r="423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</row>
    <row r="424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</row>
    <row r="425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</row>
    <row r="4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</row>
    <row r="427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</row>
    <row r="428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</row>
    <row r="429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</row>
    <row r="430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</row>
    <row r="431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</row>
    <row r="432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</row>
    <row r="433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</row>
    <row r="434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</row>
    <row r="435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</row>
    <row r="43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</row>
    <row r="437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</row>
    <row r="438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</row>
    <row r="439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</row>
    <row r="440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</row>
    <row r="441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</row>
    <row r="442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</row>
    <row r="443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</row>
    <row r="444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</row>
    <row r="445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</row>
    <row r="44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</row>
    <row r="447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</row>
    <row r="448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</row>
    <row r="449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</row>
    <row r="450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</row>
    <row r="451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</row>
    <row r="452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</row>
    <row r="453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</row>
    <row r="454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</row>
    <row r="455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</row>
    <row r="45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</row>
    <row r="457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</row>
    <row r="458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</row>
    <row r="459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</row>
    <row r="460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</row>
    <row r="461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</row>
    <row r="462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</row>
    <row r="463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</row>
    <row r="464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</row>
    <row r="465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</row>
    <row r="46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</row>
    <row r="467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</row>
    <row r="468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</row>
    <row r="469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</row>
    <row r="470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</row>
    <row r="471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</row>
    <row r="472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</row>
    <row r="473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</row>
    <row r="474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</row>
    <row r="475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</row>
    <row r="47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</row>
    <row r="477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</row>
    <row r="478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</row>
    <row r="479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</row>
    <row r="480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</row>
    <row r="481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</row>
    <row r="482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</row>
    <row r="483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</row>
    <row r="484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</row>
    <row r="485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</row>
    <row r="48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</row>
    <row r="487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</row>
    <row r="488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</row>
    <row r="489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</row>
    <row r="490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</row>
    <row r="491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</row>
    <row r="492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</row>
    <row r="493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</row>
    <row r="494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</row>
    <row r="495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</row>
    <row r="49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</row>
    <row r="497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</row>
    <row r="498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</row>
    <row r="499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</row>
    <row r="500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</row>
    <row r="501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</row>
    <row r="502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</row>
    <row r="503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</row>
    <row r="504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</row>
    <row r="505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</row>
    <row r="50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</row>
    <row r="507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</row>
    <row r="508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</row>
    <row r="509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</row>
    <row r="510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</row>
    <row r="511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</row>
    <row r="512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</row>
    <row r="513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</row>
    <row r="514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</row>
    <row r="515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</row>
    <row r="51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</row>
    <row r="517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</row>
    <row r="518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</row>
    <row r="519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</row>
    <row r="520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</row>
    <row r="521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</row>
    <row r="522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</row>
    <row r="523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</row>
    <row r="524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</row>
    <row r="525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</row>
    <row r="5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</row>
    <row r="527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</row>
    <row r="528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</row>
    <row r="529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</row>
    <row r="530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</row>
    <row r="531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</row>
    <row r="532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</row>
    <row r="533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</row>
    <row r="534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</row>
    <row r="535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</row>
    <row r="53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</row>
    <row r="537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</row>
    <row r="538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</row>
    <row r="539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</row>
    <row r="540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</row>
    <row r="541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</row>
    <row r="542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</row>
    <row r="543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</row>
    <row r="544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</row>
    <row r="545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</row>
    <row r="54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</row>
    <row r="547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</row>
    <row r="548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</row>
    <row r="549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</row>
    <row r="550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</row>
    <row r="551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</row>
    <row r="552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</row>
    <row r="553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</row>
    <row r="554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</row>
    <row r="555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</row>
    <row r="55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</row>
    <row r="557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</row>
    <row r="558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</row>
    <row r="559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</row>
    <row r="560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</row>
    <row r="561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</row>
    <row r="562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</row>
    <row r="563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</row>
    <row r="564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</row>
    <row r="565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</row>
    <row r="56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</row>
    <row r="567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</row>
    <row r="568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</row>
    <row r="569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</row>
    <row r="570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</row>
    <row r="571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</row>
    <row r="572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</row>
    <row r="573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</row>
    <row r="574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</row>
    <row r="575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</row>
    <row r="57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</row>
    <row r="577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</row>
    <row r="578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</row>
    <row r="579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</row>
    <row r="580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</row>
    <row r="581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</row>
    <row r="582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</row>
    <row r="583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</row>
    <row r="584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</row>
    <row r="585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</row>
    <row r="58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</row>
    <row r="587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</row>
    <row r="588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</row>
    <row r="589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</row>
    <row r="590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</row>
    <row r="591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</row>
    <row r="592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</row>
    <row r="593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</row>
    <row r="594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</row>
    <row r="595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</row>
    <row r="59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</row>
    <row r="597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</row>
    <row r="598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</row>
    <row r="599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</row>
    <row r="600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</row>
    <row r="601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</row>
    <row r="602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</row>
    <row r="603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</row>
    <row r="604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</row>
    <row r="605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</row>
    <row r="60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</row>
    <row r="607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</row>
    <row r="608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</row>
    <row r="609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</row>
    <row r="610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</row>
    <row r="611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</row>
    <row r="612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</row>
    <row r="613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</row>
    <row r="614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</row>
    <row r="615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</row>
    <row r="61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</row>
    <row r="617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</row>
    <row r="618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</row>
    <row r="619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</row>
    <row r="620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</row>
    <row r="621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</row>
    <row r="622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</row>
    <row r="623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</row>
    <row r="624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</row>
    <row r="625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</row>
    <row r="6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</row>
    <row r="627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</row>
    <row r="628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</row>
    <row r="629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</row>
    <row r="630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</row>
    <row r="631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</row>
    <row r="632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</row>
    <row r="633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</row>
    <row r="634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</row>
    <row r="635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</row>
    <row r="63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</row>
    <row r="637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</row>
    <row r="638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</row>
    <row r="639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</row>
    <row r="640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</row>
    <row r="641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</row>
    <row r="642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</row>
    <row r="643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</row>
    <row r="644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</row>
    <row r="645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</row>
    <row r="64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</row>
    <row r="647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</row>
    <row r="648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</row>
    <row r="649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</row>
    <row r="650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</row>
    <row r="651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</row>
    <row r="652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</row>
    <row r="653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</row>
    <row r="654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</row>
    <row r="655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</row>
    <row r="65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</row>
    <row r="657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</row>
    <row r="658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</row>
    <row r="659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</row>
    <row r="660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</row>
    <row r="661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</row>
    <row r="662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</row>
    <row r="663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</row>
    <row r="664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</row>
    <row r="665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</row>
    <row r="66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</row>
    <row r="667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</row>
    <row r="668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</row>
    <row r="669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</row>
    <row r="670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</row>
    <row r="671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</row>
    <row r="672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</row>
    <row r="673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</row>
    <row r="674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</row>
    <row r="675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</row>
    <row r="67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</row>
    <row r="677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</row>
    <row r="678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</row>
    <row r="679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</row>
    <row r="680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</row>
    <row r="681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</row>
    <row r="682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</row>
    <row r="683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</row>
    <row r="684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</row>
    <row r="685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</row>
    <row r="68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</row>
    <row r="687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</row>
    <row r="688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</row>
    <row r="689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</row>
    <row r="690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</row>
    <row r="691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</row>
    <row r="692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</row>
    <row r="693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</row>
    <row r="694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</row>
    <row r="695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</row>
    <row r="69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</row>
    <row r="697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</row>
    <row r="698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</row>
    <row r="699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</row>
    <row r="700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</row>
    <row r="701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</row>
    <row r="702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</row>
    <row r="703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</row>
    <row r="704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</row>
    <row r="705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</row>
    <row r="70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</row>
    <row r="707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</row>
    <row r="708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</row>
    <row r="709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</row>
    <row r="710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</row>
    <row r="711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</row>
    <row r="712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</row>
    <row r="713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</row>
    <row r="714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</row>
    <row r="715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</row>
    <row r="71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</row>
    <row r="717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</row>
    <row r="718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</row>
    <row r="719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</row>
    <row r="720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</row>
    <row r="721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</row>
    <row r="722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</row>
    <row r="723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</row>
    <row r="724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</row>
    <row r="725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</row>
    <row r="7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</row>
    <row r="727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</row>
    <row r="728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</row>
    <row r="729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</row>
    <row r="730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</row>
    <row r="731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</row>
    <row r="732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</row>
    <row r="733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</row>
    <row r="734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</row>
    <row r="735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</row>
    <row r="73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</row>
    <row r="737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</row>
    <row r="738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</row>
    <row r="739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</row>
    <row r="740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</row>
    <row r="741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</row>
    <row r="742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</row>
    <row r="743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</row>
    <row r="744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</row>
    <row r="745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</row>
    <row r="74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</row>
    <row r="747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</row>
    <row r="748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</row>
    <row r="749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</row>
    <row r="750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</row>
    <row r="751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</row>
    <row r="752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</row>
    <row r="753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</row>
    <row r="754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</row>
    <row r="755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</row>
    <row r="75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</row>
    <row r="757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</row>
    <row r="758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</row>
    <row r="759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</row>
    <row r="760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</row>
    <row r="761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</row>
    <row r="762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</row>
    <row r="763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</row>
    <row r="764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</row>
    <row r="765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</row>
    <row r="76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</row>
    <row r="767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</row>
    <row r="768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</row>
    <row r="769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</row>
    <row r="770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</row>
    <row r="771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</row>
    <row r="772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</row>
    <row r="773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</row>
    <row r="774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</row>
    <row r="775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</row>
    <row r="77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</row>
    <row r="777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</row>
    <row r="778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</row>
    <row r="779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</row>
    <row r="780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</row>
    <row r="781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</row>
    <row r="782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</row>
    <row r="783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</row>
    <row r="784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</row>
    <row r="785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</row>
    <row r="78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</row>
    <row r="787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</row>
    <row r="788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</row>
    <row r="789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</row>
    <row r="790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</row>
    <row r="791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</row>
    <row r="792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</row>
    <row r="793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</row>
    <row r="794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</row>
    <row r="795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</row>
    <row r="79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</row>
    <row r="797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</row>
    <row r="798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</row>
    <row r="799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</row>
    <row r="800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</row>
    <row r="801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</row>
    <row r="802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</row>
    <row r="803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</row>
    <row r="804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</row>
    <row r="805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</row>
    <row r="80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</row>
    <row r="807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</row>
    <row r="808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</row>
    <row r="809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</row>
    <row r="810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</row>
    <row r="811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</row>
    <row r="812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</row>
    <row r="813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</row>
    <row r="814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</row>
    <row r="815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</row>
    <row r="81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</row>
    <row r="817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</row>
    <row r="818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</row>
    <row r="819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</row>
    <row r="820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</row>
    <row r="821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</row>
    <row r="822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</row>
    <row r="823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</row>
    <row r="824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</row>
    <row r="825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</row>
    <row r="8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</row>
    <row r="827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</row>
    <row r="828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</row>
    <row r="829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</row>
    <row r="830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</row>
    <row r="831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</row>
    <row r="832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</row>
    <row r="833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</row>
    <row r="834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</row>
    <row r="835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</row>
    <row r="83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</row>
    <row r="837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</row>
    <row r="838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</row>
    <row r="839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</row>
    <row r="840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</row>
    <row r="841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</row>
    <row r="842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</row>
    <row r="843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</row>
    <row r="844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</row>
    <row r="845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</row>
    <row r="84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</row>
    <row r="847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</row>
    <row r="848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</row>
    <row r="849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</row>
    <row r="850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</row>
    <row r="851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</row>
    <row r="852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</row>
    <row r="853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</row>
    <row r="854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</row>
    <row r="855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</row>
    <row r="85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</row>
    <row r="857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</row>
    <row r="858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</row>
    <row r="859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</row>
    <row r="860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</row>
    <row r="861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</row>
    <row r="862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</row>
    <row r="863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</row>
    <row r="864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</row>
    <row r="865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</row>
    <row r="86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</row>
    <row r="867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</row>
    <row r="868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</row>
    <row r="869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</row>
    <row r="870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</row>
    <row r="871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</row>
    <row r="872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</row>
    <row r="873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</row>
    <row r="874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</row>
    <row r="875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</row>
    <row r="87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</row>
    <row r="877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</row>
    <row r="878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</row>
    <row r="879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</row>
    <row r="880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</row>
    <row r="881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</row>
    <row r="882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</row>
    <row r="883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</row>
    <row r="884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</row>
    <row r="885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</row>
    <row r="88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</row>
    <row r="887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</row>
    <row r="888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</row>
    <row r="889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</row>
    <row r="890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</row>
    <row r="891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</row>
    <row r="892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</row>
    <row r="893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</row>
    <row r="894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</row>
    <row r="895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</row>
    <row r="89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</row>
    <row r="897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</row>
    <row r="898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</row>
    <row r="899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</row>
    <row r="900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</row>
    <row r="901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</row>
    <row r="902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</row>
    <row r="903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</row>
    <row r="904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</row>
    <row r="905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</row>
    <row r="90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</row>
    <row r="907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</row>
    <row r="908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</row>
    <row r="909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</row>
    <row r="910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</row>
    <row r="911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</row>
    <row r="912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</row>
    <row r="913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</row>
    <row r="914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</row>
    <row r="915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</row>
    <row r="91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</row>
    <row r="917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</row>
    <row r="918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</row>
    <row r="919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</row>
    <row r="920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</row>
    <row r="921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</row>
    <row r="922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</row>
    <row r="923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</row>
    <row r="924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</row>
    <row r="925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</row>
    <row r="9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</row>
    <row r="927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</row>
    <row r="928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</row>
    <row r="929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</row>
    <row r="930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</row>
    <row r="931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</row>
    <row r="932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</row>
    <row r="933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</row>
    <row r="934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</row>
    <row r="935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</row>
    <row r="93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</row>
    <row r="937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</row>
    <row r="938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rintOptions/>
  <pageMargins bottom="0.75" footer="0.0" header="0.0" left="0.7" right="0.7" top="0.75"/>
  <pageSetup scale="75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29"/>
    <col customWidth="1" min="2" max="2" width="23.43"/>
    <col customWidth="1" min="3" max="3" width="12.71"/>
    <col customWidth="1" min="4" max="4" width="5.71"/>
    <col customWidth="1" min="5" max="5" width="5.57"/>
    <col customWidth="1" min="6" max="7" width="5.71"/>
    <col customWidth="1" min="8" max="8" width="5.57"/>
    <col customWidth="1" min="9" max="10" width="5.71"/>
    <col customWidth="1" min="11" max="11" width="5.57"/>
    <col customWidth="1" min="12" max="13" width="5.71"/>
    <col customWidth="1" min="14" max="14" width="5.57"/>
    <col customWidth="1" min="15" max="16" width="5.71"/>
    <col customWidth="1" min="17" max="17" width="5.57"/>
    <col customWidth="1" min="18" max="18" width="5.71"/>
    <col customWidth="1" min="19" max="19" width="5.57"/>
    <col customWidth="1" min="20" max="21" width="5.71"/>
    <col customWidth="1" min="22" max="22" width="5.57"/>
    <col customWidth="1" min="23" max="23" width="12.14"/>
    <col customWidth="1" min="24" max="24" width="5.71"/>
    <col customWidth="1" min="25" max="25" width="5.57"/>
  </cols>
  <sheetData>
    <row r="1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3"/>
    </row>
    <row r="2" ht="14.25" customHeight="1">
      <c r="A2" s="4"/>
      <c r="Y2" s="5"/>
    </row>
    <row r="3" ht="14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8"/>
    </row>
    <row r="4" ht="43.5" customHeight="1">
      <c r="A4" s="109" t="s">
        <v>124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1"/>
    </row>
    <row r="5" ht="14.25" customHeight="1">
      <c r="A5" s="12" t="s">
        <v>2</v>
      </c>
      <c r="B5" s="11"/>
      <c r="C5" s="12" t="s">
        <v>3</v>
      </c>
      <c r="D5" s="10"/>
      <c r="E5" s="11"/>
      <c r="F5" s="13" t="s">
        <v>4</v>
      </c>
      <c r="G5" s="10"/>
      <c r="H5" s="11"/>
      <c r="I5" s="13" t="s">
        <v>5</v>
      </c>
      <c r="J5" s="10"/>
      <c r="K5" s="11"/>
      <c r="L5" s="12" t="s">
        <v>6</v>
      </c>
      <c r="M5" s="10"/>
      <c r="N5" s="11"/>
      <c r="O5" s="12" t="s">
        <v>7</v>
      </c>
      <c r="P5" s="10"/>
      <c r="Q5" s="11"/>
      <c r="R5" s="12" t="s">
        <v>8</v>
      </c>
      <c r="S5" s="11"/>
      <c r="T5" s="100" t="s">
        <v>9</v>
      </c>
      <c r="U5" s="10"/>
      <c r="V5" s="11"/>
      <c r="W5" s="12" t="s">
        <v>10</v>
      </c>
      <c r="X5" s="10"/>
      <c r="Y5" s="11"/>
    </row>
    <row r="6" ht="14.25" customHeight="1">
      <c r="A6" s="15" t="s">
        <v>11</v>
      </c>
      <c r="B6" s="15" t="s">
        <v>12</v>
      </c>
      <c r="C6" s="16" t="s">
        <v>13</v>
      </c>
      <c r="D6" s="16" t="s">
        <v>14</v>
      </c>
      <c r="E6" s="17" t="s">
        <v>15</v>
      </c>
      <c r="F6" s="16" t="s">
        <v>13</v>
      </c>
      <c r="G6" s="16" t="s">
        <v>14</v>
      </c>
      <c r="H6" s="17" t="s">
        <v>15</v>
      </c>
      <c r="I6" s="16" t="s">
        <v>13</v>
      </c>
      <c r="J6" s="16" t="s">
        <v>14</v>
      </c>
      <c r="K6" s="17" t="s">
        <v>15</v>
      </c>
      <c r="L6" s="16" t="s">
        <v>13</v>
      </c>
      <c r="M6" s="16" t="s">
        <v>14</v>
      </c>
      <c r="N6" s="17" t="s">
        <v>15</v>
      </c>
      <c r="O6" s="16" t="s">
        <v>13</v>
      </c>
      <c r="P6" s="16" t="s">
        <v>14</v>
      </c>
      <c r="Q6" s="17" t="s">
        <v>15</v>
      </c>
      <c r="R6" s="16" t="s">
        <v>13</v>
      </c>
      <c r="S6" s="17" t="s">
        <v>15</v>
      </c>
      <c r="T6" s="16" t="s">
        <v>13</v>
      </c>
      <c r="U6" s="16" t="s">
        <v>14</v>
      </c>
      <c r="V6" s="16" t="s">
        <v>15</v>
      </c>
      <c r="W6" s="16" t="s">
        <v>13</v>
      </c>
      <c r="X6" s="16" t="s">
        <v>14</v>
      </c>
      <c r="Y6" s="16" t="s">
        <v>15</v>
      </c>
    </row>
    <row r="7" ht="14.25" customHeight="1">
      <c r="B7" s="24"/>
      <c r="C7" s="19" t="s">
        <v>16</v>
      </c>
      <c r="D7" s="20"/>
      <c r="E7" s="20"/>
      <c r="F7" s="21"/>
      <c r="G7" s="20"/>
      <c r="H7" s="20"/>
      <c r="I7" s="21"/>
      <c r="J7" s="20"/>
      <c r="K7" s="20"/>
      <c r="L7" s="21"/>
      <c r="M7" s="20"/>
      <c r="N7" s="20"/>
      <c r="O7" s="21"/>
      <c r="P7" s="20"/>
      <c r="Q7" s="20"/>
      <c r="R7" s="21"/>
      <c r="S7" s="20"/>
      <c r="T7" s="21"/>
      <c r="U7" s="101"/>
      <c r="V7" s="101"/>
      <c r="W7" s="101"/>
      <c r="X7" s="23"/>
      <c r="Y7" s="23"/>
    </row>
    <row r="8" ht="12.75" customHeight="1">
      <c r="A8" s="59"/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101"/>
      <c r="U8" s="101"/>
      <c r="V8" s="101"/>
      <c r="W8" s="23"/>
      <c r="X8" s="23"/>
      <c r="Y8" s="23"/>
    </row>
    <row r="9" ht="18.0" customHeight="1">
      <c r="A9" s="102"/>
      <c r="B9" s="103" t="s">
        <v>88</v>
      </c>
      <c r="C9" s="28">
        <v>8.0</v>
      </c>
      <c r="D9" s="28">
        <v>6.0</v>
      </c>
      <c r="E9" s="28">
        <v>3.0</v>
      </c>
      <c r="F9" s="28">
        <v>12.0</v>
      </c>
      <c r="G9" s="28">
        <v>8.0</v>
      </c>
      <c r="H9" s="28">
        <v>2.0</v>
      </c>
      <c r="I9" s="28">
        <v>5.0</v>
      </c>
      <c r="J9" s="28">
        <v>3.0</v>
      </c>
      <c r="K9" s="28">
        <v>5.0</v>
      </c>
      <c r="L9" s="28">
        <v>7.0</v>
      </c>
      <c r="M9" s="28">
        <v>10.0</v>
      </c>
      <c r="N9" s="28">
        <v>4.0</v>
      </c>
      <c r="O9" s="28">
        <v>5.0</v>
      </c>
      <c r="P9" s="28">
        <v>3.0</v>
      </c>
      <c r="Q9" s="28">
        <v>3.0</v>
      </c>
      <c r="R9" s="28">
        <v>7.0</v>
      </c>
      <c r="S9" s="28">
        <v>5.0</v>
      </c>
      <c r="T9" s="101"/>
      <c r="U9" s="101"/>
      <c r="V9" s="101"/>
      <c r="W9" s="23"/>
      <c r="X9" s="23"/>
      <c r="Y9" s="23"/>
    </row>
    <row r="10" ht="14.25" customHeight="1">
      <c r="A10" s="27">
        <v>1.0</v>
      </c>
      <c r="B10" s="104" t="s">
        <v>89</v>
      </c>
      <c r="C10" s="27">
        <v>6.0</v>
      </c>
      <c r="D10" s="27">
        <v>6.0</v>
      </c>
      <c r="E10" s="27">
        <v>2.0</v>
      </c>
      <c r="F10" s="27">
        <v>9.0</v>
      </c>
      <c r="G10" s="27">
        <v>5.0</v>
      </c>
      <c r="H10" s="27">
        <v>0.0</v>
      </c>
      <c r="I10" s="27">
        <v>4.0</v>
      </c>
      <c r="J10" s="27">
        <v>3.0</v>
      </c>
      <c r="K10" s="27">
        <v>4.0</v>
      </c>
      <c r="L10" s="27">
        <v>5.0</v>
      </c>
      <c r="M10" s="27">
        <v>8.0</v>
      </c>
      <c r="N10" s="27">
        <v>3.0</v>
      </c>
      <c r="O10" s="27">
        <v>4.0</v>
      </c>
      <c r="P10" s="27">
        <v>3.0</v>
      </c>
      <c r="Q10" s="27">
        <v>2.0</v>
      </c>
      <c r="R10" s="27">
        <v>6.0</v>
      </c>
      <c r="S10" s="27">
        <v>4.0</v>
      </c>
      <c r="T10" s="101"/>
      <c r="U10" s="101"/>
      <c r="V10" s="101"/>
      <c r="W10" s="23"/>
      <c r="X10" s="23"/>
      <c r="Y10" s="23"/>
    </row>
    <row r="11" ht="14.25" customHeight="1">
      <c r="A11" s="27">
        <v>2.0</v>
      </c>
      <c r="B11" s="104" t="s">
        <v>90</v>
      </c>
      <c r="C11" s="27">
        <v>5.0</v>
      </c>
      <c r="D11" s="27">
        <v>4.0</v>
      </c>
      <c r="E11" s="27">
        <v>2.0</v>
      </c>
      <c r="F11" s="27">
        <v>7.0</v>
      </c>
      <c r="G11" s="27">
        <v>4.0</v>
      </c>
      <c r="H11" s="27">
        <v>0.0</v>
      </c>
      <c r="I11" s="27">
        <v>3.0</v>
      </c>
      <c r="J11" s="27">
        <v>3.0</v>
      </c>
      <c r="K11" s="27">
        <v>3.0</v>
      </c>
      <c r="L11" s="27">
        <v>5.0</v>
      </c>
      <c r="M11" s="27">
        <v>6.0</v>
      </c>
      <c r="N11" s="27">
        <v>2.0</v>
      </c>
      <c r="O11" s="27">
        <v>3.0</v>
      </c>
      <c r="P11" s="27">
        <v>3.0</v>
      </c>
      <c r="Q11" s="27">
        <v>2.0</v>
      </c>
      <c r="R11" s="27">
        <v>3.0</v>
      </c>
      <c r="S11" s="27">
        <v>2.0</v>
      </c>
      <c r="T11" s="101"/>
      <c r="U11" s="101"/>
      <c r="V11" s="101"/>
      <c r="W11" s="23"/>
      <c r="X11" s="23"/>
      <c r="Y11" s="23"/>
    </row>
    <row r="12" ht="14.25" customHeight="1">
      <c r="A12" s="27">
        <v>3.0</v>
      </c>
      <c r="B12" s="104" t="s">
        <v>91</v>
      </c>
      <c r="C12" s="27">
        <v>4.0</v>
      </c>
      <c r="D12" s="27">
        <v>6.0</v>
      </c>
      <c r="E12" s="27">
        <v>2.0</v>
      </c>
      <c r="F12" s="27">
        <v>7.0</v>
      </c>
      <c r="G12" s="27">
        <v>4.0</v>
      </c>
      <c r="H12" s="27">
        <v>0.0</v>
      </c>
      <c r="I12" s="27">
        <v>4.0</v>
      </c>
      <c r="J12" s="27">
        <v>2.0</v>
      </c>
      <c r="K12" s="27">
        <v>3.0</v>
      </c>
      <c r="L12" s="27">
        <v>4.0</v>
      </c>
      <c r="M12" s="27">
        <v>6.0</v>
      </c>
      <c r="N12" s="27">
        <v>3.0</v>
      </c>
      <c r="O12" s="27">
        <v>4.0</v>
      </c>
      <c r="P12" s="27">
        <v>2.0</v>
      </c>
      <c r="Q12" s="27">
        <v>2.0</v>
      </c>
      <c r="R12" s="27">
        <v>6.0</v>
      </c>
      <c r="S12" s="27">
        <v>4.0</v>
      </c>
      <c r="T12" s="101"/>
      <c r="U12" s="101"/>
      <c r="V12" s="101"/>
      <c r="W12" s="23"/>
      <c r="X12" s="23"/>
      <c r="Y12" s="23"/>
    </row>
    <row r="13" ht="14.25" customHeight="1">
      <c r="A13" s="27">
        <v>4.0</v>
      </c>
      <c r="B13" s="104" t="s">
        <v>92</v>
      </c>
      <c r="C13" s="27">
        <v>6.0</v>
      </c>
      <c r="D13" s="27">
        <v>5.0</v>
      </c>
      <c r="E13" s="27">
        <v>2.0</v>
      </c>
      <c r="F13" s="27">
        <v>9.0</v>
      </c>
      <c r="G13" s="27">
        <v>3.0</v>
      </c>
      <c r="H13" s="27">
        <v>0.0</v>
      </c>
      <c r="I13" s="27">
        <v>4.0</v>
      </c>
      <c r="J13" s="27">
        <v>2.0</v>
      </c>
      <c r="K13" s="27">
        <v>3.0</v>
      </c>
      <c r="L13" s="27">
        <v>5.0</v>
      </c>
      <c r="M13" s="27">
        <v>6.0</v>
      </c>
      <c r="N13" s="27">
        <v>2.0</v>
      </c>
      <c r="O13" s="27">
        <v>4.0</v>
      </c>
      <c r="P13" s="27">
        <v>2.0</v>
      </c>
      <c r="Q13" s="27">
        <v>2.0</v>
      </c>
      <c r="R13" s="27">
        <v>4.0</v>
      </c>
      <c r="S13" s="27">
        <v>4.0</v>
      </c>
      <c r="T13" s="101"/>
      <c r="U13" s="101"/>
      <c r="V13" s="101"/>
      <c r="W13" s="23"/>
      <c r="X13" s="23"/>
      <c r="Y13" s="23"/>
    </row>
    <row r="14" ht="14.25" customHeight="1">
      <c r="A14" s="27">
        <v>5.0</v>
      </c>
      <c r="B14" s="104" t="s">
        <v>93</v>
      </c>
      <c r="C14" s="27">
        <v>5.0</v>
      </c>
      <c r="D14" s="27">
        <v>6.0</v>
      </c>
      <c r="E14" s="27">
        <v>2.0</v>
      </c>
      <c r="F14" s="27">
        <v>9.0</v>
      </c>
      <c r="G14" s="27">
        <v>5.0</v>
      </c>
      <c r="H14" s="27">
        <v>0.0</v>
      </c>
      <c r="I14" s="27">
        <v>4.0</v>
      </c>
      <c r="J14" s="27">
        <v>2.0</v>
      </c>
      <c r="K14" s="27">
        <v>4.0</v>
      </c>
      <c r="L14" s="27">
        <v>5.0</v>
      </c>
      <c r="M14" s="27">
        <v>8.0</v>
      </c>
      <c r="N14" s="27">
        <v>3.0</v>
      </c>
      <c r="O14" s="27">
        <v>4.0</v>
      </c>
      <c r="P14" s="27">
        <v>2.0</v>
      </c>
      <c r="Q14" s="27">
        <v>2.0</v>
      </c>
      <c r="R14" s="27">
        <v>6.0</v>
      </c>
      <c r="S14" s="27">
        <v>4.0</v>
      </c>
      <c r="T14" s="101"/>
      <c r="U14" s="101"/>
      <c r="V14" s="101"/>
      <c r="W14" s="23"/>
      <c r="X14" s="23"/>
      <c r="Y14" s="23"/>
    </row>
    <row r="15" ht="14.25" customHeight="1">
      <c r="A15" s="27">
        <v>6.0</v>
      </c>
      <c r="B15" s="104" t="s">
        <v>94</v>
      </c>
      <c r="C15" s="27">
        <v>5.0</v>
      </c>
      <c r="D15" s="27">
        <v>4.0</v>
      </c>
      <c r="E15" s="27">
        <v>1.0</v>
      </c>
      <c r="F15" s="27">
        <v>7.0</v>
      </c>
      <c r="G15" s="27">
        <v>4.0</v>
      </c>
      <c r="H15" s="27">
        <v>0.0</v>
      </c>
      <c r="I15" s="27">
        <v>4.0</v>
      </c>
      <c r="J15" s="27">
        <v>3.0</v>
      </c>
      <c r="K15" s="27">
        <v>2.0</v>
      </c>
      <c r="L15" s="27">
        <v>6.0</v>
      </c>
      <c r="M15" s="27">
        <v>4.0</v>
      </c>
      <c r="N15" s="27">
        <v>3.0</v>
      </c>
      <c r="O15" s="27">
        <v>4.0</v>
      </c>
      <c r="P15" s="27">
        <v>3.0</v>
      </c>
      <c r="Q15" s="27">
        <v>1.0</v>
      </c>
      <c r="R15" s="27">
        <v>4.0</v>
      </c>
      <c r="S15" s="27">
        <v>4.0</v>
      </c>
      <c r="T15" s="101"/>
      <c r="U15" s="101"/>
      <c r="V15" s="101"/>
      <c r="W15" s="23"/>
      <c r="X15" s="23"/>
      <c r="Y15" s="23"/>
    </row>
    <row r="16" ht="14.25" customHeight="1">
      <c r="A16" s="27">
        <v>7.0</v>
      </c>
      <c r="B16" s="104" t="s">
        <v>95</v>
      </c>
      <c r="C16" s="27">
        <v>4.0</v>
      </c>
      <c r="D16" s="27">
        <v>5.0</v>
      </c>
      <c r="E16" s="27">
        <v>1.0</v>
      </c>
      <c r="F16" s="27">
        <v>7.0</v>
      </c>
      <c r="G16" s="27">
        <v>4.0</v>
      </c>
      <c r="H16" s="27">
        <v>0.0</v>
      </c>
      <c r="I16" s="27">
        <v>3.0</v>
      </c>
      <c r="J16" s="27">
        <v>3.0</v>
      </c>
      <c r="K16" s="27">
        <v>3.0</v>
      </c>
      <c r="L16" s="27">
        <v>4.0</v>
      </c>
      <c r="M16" s="27">
        <v>6.0</v>
      </c>
      <c r="N16" s="27">
        <v>3.0</v>
      </c>
      <c r="O16" s="27">
        <v>3.0</v>
      </c>
      <c r="P16" s="27">
        <v>3.0</v>
      </c>
      <c r="Q16" s="27">
        <v>1.0</v>
      </c>
      <c r="R16" s="27">
        <v>5.0</v>
      </c>
      <c r="S16" s="27">
        <v>2.0</v>
      </c>
      <c r="T16" s="101"/>
      <c r="U16" s="101"/>
      <c r="V16" s="101"/>
      <c r="W16" s="23"/>
      <c r="X16" s="23"/>
      <c r="Y16" s="23"/>
    </row>
    <row r="17" ht="14.25" customHeight="1">
      <c r="A17" s="27">
        <v>8.0</v>
      </c>
      <c r="B17" s="104" t="s">
        <v>96</v>
      </c>
      <c r="C17" s="27">
        <v>5.0</v>
      </c>
      <c r="D17" s="27">
        <v>6.0</v>
      </c>
      <c r="E17" s="27">
        <v>2.0</v>
      </c>
      <c r="F17" s="27">
        <v>9.0</v>
      </c>
      <c r="G17" s="27">
        <v>5.0</v>
      </c>
      <c r="H17" s="27">
        <v>0.0</v>
      </c>
      <c r="I17" s="27">
        <v>5.0</v>
      </c>
      <c r="J17" s="27">
        <v>2.0</v>
      </c>
      <c r="K17" s="27">
        <v>3.0</v>
      </c>
      <c r="L17" s="27">
        <v>5.0</v>
      </c>
      <c r="M17" s="27">
        <v>6.0</v>
      </c>
      <c r="N17" s="27">
        <v>3.0</v>
      </c>
      <c r="O17" s="27">
        <v>5.0</v>
      </c>
      <c r="P17" s="27">
        <v>2.0</v>
      </c>
      <c r="Q17" s="27">
        <v>2.0</v>
      </c>
      <c r="R17" s="27">
        <v>6.0</v>
      </c>
      <c r="S17" s="27">
        <v>5.0</v>
      </c>
      <c r="T17" s="101"/>
      <c r="U17" s="101"/>
      <c r="V17" s="101"/>
      <c r="W17" s="23"/>
      <c r="X17" s="23"/>
      <c r="Y17" s="23"/>
    </row>
    <row r="18" ht="14.25" customHeight="1">
      <c r="A18" s="27">
        <v>9.0</v>
      </c>
      <c r="B18" s="104" t="s">
        <v>97</v>
      </c>
      <c r="C18" s="27">
        <v>5.0</v>
      </c>
      <c r="D18" s="27">
        <v>5.0</v>
      </c>
      <c r="E18" s="27">
        <v>2.0</v>
      </c>
      <c r="F18" s="27">
        <v>10.0</v>
      </c>
      <c r="G18" s="27">
        <v>5.0</v>
      </c>
      <c r="H18" s="27">
        <v>0.0</v>
      </c>
      <c r="I18" s="27">
        <v>5.0</v>
      </c>
      <c r="J18" s="27">
        <v>3.0</v>
      </c>
      <c r="K18" s="27">
        <v>3.0</v>
      </c>
      <c r="L18" s="27">
        <v>6.0</v>
      </c>
      <c r="M18" s="27">
        <v>6.0</v>
      </c>
      <c r="N18" s="27">
        <v>3.0</v>
      </c>
      <c r="O18" s="27">
        <v>5.0</v>
      </c>
      <c r="P18" s="27">
        <v>3.0</v>
      </c>
      <c r="Q18" s="27">
        <v>2.0</v>
      </c>
      <c r="R18" s="27">
        <v>5.0</v>
      </c>
      <c r="S18" s="27">
        <v>4.0</v>
      </c>
      <c r="T18" s="101"/>
      <c r="U18" s="101"/>
      <c r="V18" s="101"/>
      <c r="W18" s="23"/>
      <c r="X18" s="23"/>
      <c r="Y18" s="23"/>
    </row>
    <row r="19" ht="14.25" customHeight="1">
      <c r="A19" s="27">
        <v>10.0</v>
      </c>
      <c r="B19" s="104" t="s">
        <v>98</v>
      </c>
      <c r="C19" s="27">
        <v>5.0</v>
      </c>
      <c r="D19" s="27">
        <v>6.0</v>
      </c>
      <c r="E19" s="27">
        <v>2.0</v>
      </c>
      <c r="F19" s="27">
        <v>9.0</v>
      </c>
      <c r="G19" s="27">
        <v>5.0</v>
      </c>
      <c r="H19" s="27">
        <v>0.0</v>
      </c>
      <c r="I19" s="27">
        <v>5.0</v>
      </c>
      <c r="J19" s="27">
        <v>2.0</v>
      </c>
      <c r="K19" s="27">
        <v>4.0</v>
      </c>
      <c r="L19" s="27">
        <v>5.0</v>
      </c>
      <c r="M19" s="27">
        <v>8.0</v>
      </c>
      <c r="N19" s="27">
        <v>3.0</v>
      </c>
      <c r="O19" s="27">
        <v>5.0</v>
      </c>
      <c r="P19" s="27">
        <v>2.0</v>
      </c>
      <c r="Q19" s="27">
        <v>2.0</v>
      </c>
      <c r="R19" s="27">
        <v>6.0</v>
      </c>
      <c r="S19" s="27">
        <v>5.0</v>
      </c>
      <c r="T19" s="101"/>
      <c r="U19" s="101"/>
      <c r="V19" s="101"/>
      <c r="W19" s="23"/>
      <c r="X19" s="23"/>
      <c r="Y19" s="23"/>
    </row>
    <row r="20" ht="14.25" customHeight="1">
      <c r="A20" s="27">
        <v>11.0</v>
      </c>
      <c r="B20" s="104" t="s">
        <v>99</v>
      </c>
      <c r="C20" s="27">
        <v>5.0</v>
      </c>
      <c r="D20" s="27">
        <v>4.0</v>
      </c>
      <c r="E20" s="27">
        <v>2.0</v>
      </c>
      <c r="F20" s="27">
        <v>7.0</v>
      </c>
      <c r="G20" s="27">
        <v>4.0</v>
      </c>
      <c r="H20" s="27">
        <v>0.0</v>
      </c>
      <c r="I20" s="27">
        <v>3.0</v>
      </c>
      <c r="J20" s="27">
        <v>2.0</v>
      </c>
      <c r="K20" s="27">
        <v>3.0</v>
      </c>
      <c r="L20" s="27">
        <v>4.0</v>
      </c>
      <c r="M20" s="27">
        <v>6.0</v>
      </c>
      <c r="N20" s="27">
        <v>2.0</v>
      </c>
      <c r="O20" s="27">
        <v>3.0</v>
      </c>
      <c r="P20" s="27">
        <v>2.0</v>
      </c>
      <c r="Q20" s="27">
        <v>2.0</v>
      </c>
      <c r="R20" s="27">
        <v>4.0</v>
      </c>
      <c r="S20" s="27">
        <v>3.0</v>
      </c>
      <c r="T20" s="101"/>
      <c r="U20" s="101"/>
      <c r="V20" s="101"/>
      <c r="W20" s="23"/>
      <c r="X20" s="23"/>
      <c r="Y20" s="23"/>
    </row>
    <row r="21" ht="14.25" customHeight="1">
      <c r="A21" s="27">
        <v>12.0</v>
      </c>
      <c r="B21" s="104" t="s">
        <v>100</v>
      </c>
      <c r="C21" s="27">
        <v>5.0</v>
      </c>
      <c r="D21" s="27">
        <v>6.0</v>
      </c>
      <c r="E21" s="27">
        <v>2.0</v>
      </c>
      <c r="F21" s="27">
        <v>10.0</v>
      </c>
      <c r="G21" s="27">
        <v>5.0</v>
      </c>
      <c r="H21" s="27">
        <v>0.0</v>
      </c>
      <c r="I21" s="27">
        <v>5.0</v>
      </c>
      <c r="J21" s="27">
        <v>3.0</v>
      </c>
      <c r="K21" s="27">
        <v>3.0</v>
      </c>
      <c r="L21" s="27">
        <v>6.0</v>
      </c>
      <c r="M21" s="27">
        <v>6.0</v>
      </c>
      <c r="N21" s="27">
        <v>3.0</v>
      </c>
      <c r="O21" s="27">
        <v>5.0</v>
      </c>
      <c r="P21" s="27">
        <v>3.0</v>
      </c>
      <c r="Q21" s="27">
        <v>2.0</v>
      </c>
      <c r="R21" s="27">
        <v>5.0</v>
      </c>
      <c r="S21" s="27">
        <v>4.0</v>
      </c>
      <c r="T21" s="101"/>
      <c r="U21" s="101"/>
      <c r="V21" s="101"/>
      <c r="W21" s="23"/>
      <c r="X21" s="23"/>
      <c r="Y21" s="23"/>
    </row>
    <row r="22" ht="14.25" customHeight="1">
      <c r="A22" s="27">
        <v>13.0</v>
      </c>
      <c r="B22" s="104" t="s">
        <v>101</v>
      </c>
      <c r="C22" s="27">
        <v>7.0</v>
      </c>
      <c r="D22" s="27">
        <v>6.0</v>
      </c>
      <c r="E22" s="27">
        <v>2.0</v>
      </c>
      <c r="F22" s="27">
        <v>9.0</v>
      </c>
      <c r="G22" s="27">
        <v>6.0</v>
      </c>
      <c r="H22" s="27">
        <v>0.0</v>
      </c>
      <c r="I22" s="27">
        <v>4.0</v>
      </c>
      <c r="J22" s="27">
        <v>3.0</v>
      </c>
      <c r="K22" s="27">
        <v>4.0</v>
      </c>
      <c r="L22" s="27">
        <v>5.0</v>
      </c>
      <c r="M22" s="27">
        <v>8.0</v>
      </c>
      <c r="N22" s="27">
        <v>3.0</v>
      </c>
      <c r="O22" s="27">
        <v>4.0</v>
      </c>
      <c r="P22" s="27">
        <v>3.0</v>
      </c>
      <c r="Q22" s="27">
        <v>2.0</v>
      </c>
      <c r="R22" s="27">
        <v>6.0</v>
      </c>
      <c r="S22" s="27">
        <v>4.0</v>
      </c>
      <c r="T22" s="101"/>
      <c r="U22" s="101"/>
      <c r="V22" s="101"/>
      <c r="W22" s="23"/>
      <c r="X22" s="23"/>
      <c r="Y22" s="23"/>
    </row>
    <row r="23" ht="14.25" customHeight="1">
      <c r="A23" s="27">
        <v>14.0</v>
      </c>
      <c r="B23" s="104" t="s">
        <v>102</v>
      </c>
      <c r="C23" s="27">
        <v>6.0</v>
      </c>
      <c r="D23" s="27">
        <v>3.0</v>
      </c>
      <c r="E23" s="27">
        <v>2.0</v>
      </c>
      <c r="F23" s="27">
        <v>6.0</v>
      </c>
      <c r="G23" s="27">
        <v>3.0</v>
      </c>
      <c r="H23" s="27">
        <v>0.0</v>
      </c>
      <c r="I23" s="27">
        <v>3.0</v>
      </c>
      <c r="J23" s="27">
        <v>2.0</v>
      </c>
      <c r="K23" s="27">
        <v>2.0</v>
      </c>
      <c r="L23" s="27">
        <v>4.0</v>
      </c>
      <c r="M23" s="27">
        <v>4.0</v>
      </c>
      <c r="N23" s="27">
        <v>2.0</v>
      </c>
      <c r="O23" s="27">
        <v>3.0</v>
      </c>
      <c r="P23" s="27">
        <v>2.0</v>
      </c>
      <c r="Q23" s="27">
        <v>2.0</v>
      </c>
      <c r="R23" s="27">
        <v>4.0</v>
      </c>
      <c r="S23" s="27">
        <v>3.0</v>
      </c>
      <c r="T23" s="101"/>
      <c r="U23" s="101"/>
      <c r="V23" s="101"/>
      <c r="W23" s="23"/>
      <c r="X23" s="23"/>
      <c r="Y23" s="23"/>
    </row>
    <row r="24">
      <c r="A24" s="27"/>
      <c r="B24" s="103" t="s">
        <v>125</v>
      </c>
      <c r="C24" s="27"/>
      <c r="D24" s="27"/>
      <c r="E24" s="27"/>
      <c r="F24" s="27"/>
      <c r="G24" s="27"/>
      <c r="H24" s="27"/>
      <c r="I24" s="27">
        <v>5.0</v>
      </c>
      <c r="J24" s="27">
        <v>3.0</v>
      </c>
      <c r="K24" s="27">
        <v>5.0</v>
      </c>
      <c r="L24" s="27">
        <v>7.0</v>
      </c>
      <c r="M24" s="27">
        <v>10.0</v>
      </c>
      <c r="N24" s="27">
        <v>4.0</v>
      </c>
      <c r="O24" s="27"/>
      <c r="P24" s="27"/>
      <c r="Q24" s="27"/>
      <c r="R24" s="27">
        <v>7.0</v>
      </c>
      <c r="S24" s="125">
        <v>5.0</v>
      </c>
      <c r="T24" s="101"/>
      <c r="U24" s="101"/>
      <c r="V24" s="101"/>
      <c r="W24" s="23"/>
      <c r="X24" s="23"/>
      <c r="Y24" s="23"/>
    </row>
    <row r="25" ht="14.25" customHeight="1">
      <c r="A25" s="27">
        <v>15.0</v>
      </c>
      <c r="B25" s="104" t="s">
        <v>103</v>
      </c>
      <c r="C25" s="27">
        <v>5.0</v>
      </c>
      <c r="D25" s="27">
        <v>6.0</v>
      </c>
      <c r="E25" s="27">
        <v>2.0</v>
      </c>
      <c r="F25" s="27">
        <v>8.0</v>
      </c>
      <c r="G25" s="27">
        <v>5.0</v>
      </c>
      <c r="H25" s="27">
        <v>0.0</v>
      </c>
      <c r="I25" s="27">
        <v>4.0</v>
      </c>
      <c r="J25" s="27">
        <v>3.0</v>
      </c>
      <c r="K25" s="27">
        <v>3.0</v>
      </c>
      <c r="L25" s="27">
        <v>6.0</v>
      </c>
      <c r="M25" s="27">
        <v>6.0</v>
      </c>
      <c r="N25" s="27">
        <v>3.0</v>
      </c>
      <c r="O25" s="27">
        <v>4.0</v>
      </c>
      <c r="P25" s="27">
        <v>3.0</v>
      </c>
      <c r="Q25" s="27">
        <v>2.0</v>
      </c>
      <c r="R25" s="27">
        <v>6.0</v>
      </c>
      <c r="S25" s="27">
        <v>4.0</v>
      </c>
      <c r="T25" s="101"/>
      <c r="U25" s="101"/>
      <c r="V25" s="101"/>
      <c r="W25" s="23"/>
      <c r="X25" s="23"/>
      <c r="Y25" s="23"/>
    </row>
    <row r="26" ht="14.25" customHeight="1">
      <c r="A26" s="27">
        <v>16.0</v>
      </c>
      <c r="B26" s="104" t="s">
        <v>104</v>
      </c>
      <c r="C26" s="27">
        <v>4.0</v>
      </c>
      <c r="D26" s="27">
        <v>4.0</v>
      </c>
      <c r="E26" s="27">
        <v>1.0</v>
      </c>
      <c r="F26" s="27">
        <v>6.0</v>
      </c>
      <c r="G26" s="27">
        <v>4.0</v>
      </c>
      <c r="H26" s="27">
        <v>0.0</v>
      </c>
      <c r="I26" s="27">
        <v>2.0</v>
      </c>
      <c r="J26" s="27">
        <v>2.0</v>
      </c>
      <c r="K26" s="27">
        <v>3.0</v>
      </c>
      <c r="L26" s="27">
        <v>3.0</v>
      </c>
      <c r="M26" s="27">
        <v>6.0</v>
      </c>
      <c r="N26" s="27">
        <v>3.0</v>
      </c>
      <c r="O26" s="27">
        <v>2.0</v>
      </c>
      <c r="P26" s="27">
        <v>2.0</v>
      </c>
      <c r="Q26" s="27">
        <v>1.0</v>
      </c>
      <c r="R26" s="27">
        <v>4.0</v>
      </c>
      <c r="S26" s="27">
        <v>2.0</v>
      </c>
      <c r="T26" s="101"/>
      <c r="U26" s="101"/>
      <c r="V26" s="101"/>
      <c r="W26" s="23"/>
      <c r="X26" s="23"/>
      <c r="Y26" s="23"/>
    </row>
    <row r="27" ht="14.25" customHeight="1">
      <c r="A27" s="27">
        <v>17.0</v>
      </c>
      <c r="B27" s="104" t="s">
        <v>105</v>
      </c>
      <c r="C27" s="27">
        <v>6.0</v>
      </c>
      <c r="D27" s="27">
        <v>5.0</v>
      </c>
      <c r="E27" s="27">
        <v>2.0</v>
      </c>
      <c r="F27" s="27">
        <v>6.0</v>
      </c>
      <c r="G27" s="27">
        <v>4.0</v>
      </c>
      <c r="H27" s="27">
        <v>0.0</v>
      </c>
      <c r="I27" s="27">
        <v>5.0</v>
      </c>
      <c r="J27" s="27">
        <v>2.0</v>
      </c>
      <c r="K27" s="27">
        <v>3.0</v>
      </c>
      <c r="L27" s="27">
        <v>5.0</v>
      </c>
      <c r="M27" s="27">
        <v>6.0</v>
      </c>
      <c r="N27" s="27">
        <v>3.0</v>
      </c>
      <c r="O27" s="27">
        <v>5.0</v>
      </c>
      <c r="P27" s="27">
        <v>2.0</v>
      </c>
      <c r="Q27" s="27">
        <v>2.0</v>
      </c>
      <c r="R27" s="27">
        <v>5.0</v>
      </c>
      <c r="S27" s="27">
        <v>4.0</v>
      </c>
      <c r="T27" s="101"/>
      <c r="U27" s="101"/>
      <c r="V27" s="101"/>
      <c r="W27" s="23"/>
      <c r="X27" s="23"/>
      <c r="Y27" s="23"/>
    </row>
    <row r="28" ht="14.25" customHeight="1">
      <c r="A28" s="27">
        <v>18.0</v>
      </c>
      <c r="B28" s="104" t="s">
        <v>106</v>
      </c>
      <c r="C28" s="27">
        <v>5.0</v>
      </c>
      <c r="D28" s="27">
        <v>5.0</v>
      </c>
      <c r="E28" s="27">
        <v>2.0</v>
      </c>
      <c r="F28" s="27">
        <v>9.0</v>
      </c>
      <c r="G28" s="27">
        <v>5.0</v>
      </c>
      <c r="H28" s="27">
        <v>0.0</v>
      </c>
      <c r="I28" s="27">
        <v>5.0</v>
      </c>
      <c r="J28" s="27">
        <v>3.0</v>
      </c>
      <c r="K28" s="27">
        <v>3.0</v>
      </c>
      <c r="L28" s="27">
        <v>6.0</v>
      </c>
      <c r="M28" s="27">
        <v>6.0</v>
      </c>
      <c r="N28" s="27">
        <v>3.0</v>
      </c>
      <c r="O28" s="27">
        <v>5.0</v>
      </c>
      <c r="P28" s="27">
        <v>3.0</v>
      </c>
      <c r="Q28" s="27">
        <v>2.0</v>
      </c>
      <c r="R28" s="27">
        <v>6.0</v>
      </c>
      <c r="S28" s="27">
        <v>5.0</v>
      </c>
      <c r="T28" s="101"/>
      <c r="U28" s="101"/>
      <c r="V28" s="101"/>
      <c r="W28" s="23"/>
      <c r="X28" s="23"/>
      <c r="Y28" s="23"/>
    </row>
    <row r="29" ht="14.25" customHeight="1">
      <c r="A29" s="27">
        <v>19.0</v>
      </c>
      <c r="B29" s="104" t="s">
        <v>107</v>
      </c>
      <c r="C29" s="27">
        <v>3.0</v>
      </c>
      <c r="D29" s="27">
        <v>5.0</v>
      </c>
      <c r="E29" s="27">
        <v>1.0</v>
      </c>
      <c r="F29" s="27">
        <v>6.0</v>
      </c>
      <c r="G29" s="27">
        <v>2.0</v>
      </c>
      <c r="H29" s="27">
        <v>0.0</v>
      </c>
      <c r="I29" s="27">
        <v>3.0</v>
      </c>
      <c r="J29" s="27">
        <v>3.0</v>
      </c>
      <c r="K29" s="27">
        <v>1.0</v>
      </c>
      <c r="L29" s="27">
        <v>5.0</v>
      </c>
      <c r="M29" s="27">
        <v>2.0</v>
      </c>
      <c r="N29" s="27">
        <v>3.0</v>
      </c>
      <c r="O29" s="27">
        <v>3.0</v>
      </c>
      <c r="P29" s="27">
        <v>3.0</v>
      </c>
      <c r="Q29" s="27">
        <v>1.0</v>
      </c>
      <c r="R29" s="27">
        <v>4.0</v>
      </c>
      <c r="S29" s="27">
        <v>3.0</v>
      </c>
      <c r="T29" s="101"/>
      <c r="U29" s="101"/>
      <c r="V29" s="101"/>
      <c r="W29" s="23"/>
      <c r="X29" s="23"/>
      <c r="Y29" s="23"/>
    </row>
    <row r="30" ht="14.25" customHeight="1">
      <c r="A30" s="27">
        <v>20.0</v>
      </c>
      <c r="B30" s="104" t="s">
        <v>108</v>
      </c>
      <c r="C30" s="27">
        <v>5.0</v>
      </c>
      <c r="D30" s="27">
        <v>6.0</v>
      </c>
      <c r="E30" s="27">
        <v>2.0</v>
      </c>
      <c r="F30" s="27">
        <v>10.0</v>
      </c>
      <c r="G30" s="27">
        <v>5.0</v>
      </c>
      <c r="H30" s="27">
        <v>0.0</v>
      </c>
      <c r="I30" s="27">
        <v>5.0</v>
      </c>
      <c r="J30" s="27">
        <v>3.0</v>
      </c>
      <c r="K30" s="27">
        <v>3.0</v>
      </c>
      <c r="L30" s="27">
        <v>6.0</v>
      </c>
      <c r="M30" s="27">
        <v>6.0</v>
      </c>
      <c r="N30" s="27">
        <v>3.0</v>
      </c>
      <c r="O30" s="27">
        <v>5.0</v>
      </c>
      <c r="P30" s="27">
        <v>3.0</v>
      </c>
      <c r="Q30" s="27">
        <v>2.0</v>
      </c>
      <c r="R30" s="27">
        <v>6.0</v>
      </c>
      <c r="S30" s="27">
        <v>5.0</v>
      </c>
      <c r="T30" s="101"/>
      <c r="U30" s="101"/>
      <c r="V30" s="101"/>
      <c r="W30" s="23"/>
      <c r="X30" s="23"/>
      <c r="Y30" s="23"/>
    </row>
    <row r="31" ht="14.25" customHeight="1">
      <c r="A31" s="27">
        <v>21.0</v>
      </c>
      <c r="B31" s="104" t="s">
        <v>109</v>
      </c>
      <c r="C31" s="27">
        <v>5.0</v>
      </c>
      <c r="D31" s="27">
        <v>3.0</v>
      </c>
      <c r="E31" s="27">
        <v>2.0</v>
      </c>
      <c r="F31" s="27">
        <v>7.0</v>
      </c>
      <c r="G31" s="27">
        <v>4.0</v>
      </c>
      <c r="H31" s="27">
        <v>0.0</v>
      </c>
      <c r="I31" s="27">
        <v>4.0</v>
      </c>
      <c r="J31" s="27">
        <v>1.0</v>
      </c>
      <c r="K31" s="27">
        <v>3.0</v>
      </c>
      <c r="L31" s="27">
        <v>3.0</v>
      </c>
      <c r="M31" s="27">
        <v>6.0</v>
      </c>
      <c r="N31" s="27">
        <v>3.0</v>
      </c>
      <c r="O31" s="27">
        <v>4.0</v>
      </c>
      <c r="P31" s="27">
        <v>1.0</v>
      </c>
      <c r="Q31" s="27">
        <v>2.0</v>
      </c>
      <c r="R31" s="27">
        <v>4.0</v>
      </c>
      <c r="S31" s="27">
        <v>2.0</v>
      </c>
      <c r="T31" s="101"/>
      <c r="U31" s="101"/>
      <c r="V31" s="101"/>
      <c r="W31" s="23"/>
      <c r="X31" s="23"/>
      <c r="Y31" s="23"/>
    </row>
    <row r="32" ht="14.25" customHeight="1">
      <c r="A32" s="27">
        <v>22.0</v>
      </c>
      <c r="B32" s="104" t="s">
        <v>110</v>
      </c>
      <c r="C32" s="27">
        <v>4.0</v>
      </c>
      <c r="D32" s="27">
        <v>4.0</v>
      </c>
      <c r="E32" s="27">
        <v>2.0</v>
      </c>
      <c r="F32" s="27">
        <v>5.0</v>
      </c>
      <c r="G32" s="27">
        <v>4.0</v>
      </c>
      <c r="H32" s="27">
        <v>0.0</v>
      </c>
      <c r="I32" s="27">
        <v>4.0</v>
      </c>
      <c r="J32" s="27">
        <v>1.0</v>
      </c>
      <c r="K32" s="27">
        <v>2.0</v>
      </c>
      <c r="L32" s="27">
        <v>3.0</v>
      </c>
      <c r="M32" s="27">
        <v>4.0</v>
      </c>
      <c r="N32" s="27">
        <v>3.0</v>
      </c>
      <c r="O32" s="27">
        <v>4.0</v>
      </c>
      <c r="P32" s="27">
        <v>1.0</v>
      </c>
      <c r="Q32" s="27">
        <v>2.0</v>
      </c>
      <c r="R32" s="27">
        <v>5.0</v>
      </c>
      <c r="S32" s="27">
        <v>3.0</v>
      </c>
      <c r="T32" s="101"/>
      <c r="U32" s="101"/>
      <c r="V32" s="101"/>
      <c r="W32" s="23"/>
      <c r="X32" s="23"/>
      <c r="Y32" s="23"/>
    </row>
    <row r="33" ht="14.25" customHeight="1">
      <c r="A33" s="27">
        <v>23.0</v>
      </c>
      <c r="B33" s="104" t="s">
        <v>111</v>
      </c>
      <c r="C33" s="27">
        <v>6.0</v>
      </c>
      <c r="D33" s="27">
        <v>2.0</v>
      </c>
      <c r="E33" s="27">
        <v>2.0</v>
      </c>
      <c r="F33" s="27">
        <v>5.0</v>
      </c>
      <c r="G33" s="27">
        <v>5.0</v>
      </c>
      <c r="H33" s="27">
        <v>0.0</v>
      </c>
      <c r="I33" s="27">
        <v>3.0</v>
      </c>
      <c r="J33" s="27">
        <v>1.0</v>
      </c>
      <c r="K33" s="27">
        <v>4.0</v>
      </c>
      <c r="L33" s="27">
        <v>3.0</v>
      </c>
      <c r="M33" s="27">
        <v>8.0</v>
      </c>
      <c r="N33" s="27">
        <v>3.0</v>
      </c>
      <c r="O33" s="27">
        <v>3.0</v>
      </c>
      <c r="P33" s="27">
        <v>1.0</v>
      </c>
      <c r="Q33" s="27">
        <v>2.0</v>
      </c>
      <c r="R33" s="27">
        <v>3.0</v>
      </c>
      <c r="S33" s="27">
        <v>2.0</v>
      </c>
      <c r="T33" s="101"/>
      <c r="U33" s="101"/>
      <c r="V33" s="101"/>
      <c r="W33" s="23"/>
      <c r="X33" s="23"/>
      <c r="Y33" s="23"/>
    </row>
    <row r="34" ht="14.25" customHeight="1">
      <c r="A34" s="27">
        <v>24.0</v>
      </c>
      <c r="B34" s="104" t="s">
        <v>112</v>
      </c>
      <c r="C34" s="27">
        <v>5.0</v>
      </c>
      <c r="D34" s="27">
        <v>4.0</v>
      </c>
      <c r="E34" s="27">
        <v>2.0</v>
      </c>
      <c r="F34" s="27">
        <v>8.0</v>
      </c>
      <c r="G34" s="27">
        <v>4.0</v>
      </c>
      <c r="H34" s="27">
        <v>0.0</v>
      </c>
      <c r="I34" s="27">
        <v>2.0</v>
      </c>
      <c r="J34" s="27">
        <v>3.0</v>
      </c>
      <c r="K34" s="27">
        <v>3.0</v>
      </c>
      <c r="L34" s="27">
        <v>5.0</v>
      </c>
      <c r="M34" s="27">
        <v>6.0</v>
      </c>
      <c r="N34" s="27">
        <v>1.0</v>
      </c>
      <c r="O34" s="27">
        <v>2.0</v>
      </c>
      <c r="P34" s="27">
        <v>3.0</v>
      </c>
      <c r="Q34" s="27">
        <v>2.0</v>
      </c>
      <c r="R34" s="27">
        <v>3.0</v>
      </c>
      <c r="S34" s="27">
        <v>3.0</v>
      </c>
      <c r="T34" s="101"/>
      <c r="U34" s="101"/>
      <c r="V34" s="101"/>
      <c r="W34" s="23"/>
      <c r="X34" s="23"/>
      <c r="Y34" s="23"/>
    </row>
    <row r="35" ht="14.25" customHeight="1">
      <c r="A35" s="27">
        <v>25.0</v>
      </c>
      <c r="B35" s="104" t="s">
        <v>113</v>
      </c>
      <c r="C35" s="27">
        <v>6.0</v>
      </c>
      <c r="D35" s="27">
        <v>5.0</v>
      </c>
      <c r="E35" s="27">
        <v>2.0</v>
      </c>
      <c r="F35" s="27">
        <v>8.0</v>
      </c>
      <c r="G35" s="27">
        <v>5.0</v>
      </c>
      <c r="H35" s="27">
        <v>0.0</v>
      </c>
      <c r="I35" s="27">
        <v>2.0</v>
      </c>
      <c r="J35" s="27">
        <v>3.0</v>
      </c>
      <c r="K35" s="27">
        <v>4.0</v>
      </c>
      <c r="L35" s="27">
        <v>6.0</v>
      </c>
      <c r="M35" s="27">
        <v>8.0</v>
      </c>
      <c r="N35" s="27">
        <v>1.0</v>
      </c>
      <c r="O35" s="27">
        <v>2.0</v>
      </c>
      <c r="P35" s="27">
        <v>3.0</v>
      </c>
      <c r="Q35" s="27">
        <v>2.0</v>
      </c>
      <c r="R35" s="27">
        <v>3.0</v>
      </c>
      <c r="S35" s="27">
        <v>3.0</v>
      </c>
      <c r="T35" s="101"/>
      <c r="U35" s="101"/>
      <c r="V35" s="101"/>
      <c r="W35" s="23"/>
      <c r="X35" s="23"/>
      <c r="Y35" s="23"/>
    </row>
    <row r="36" ht="14.25" customHeight="1">
      <c r="A36" s="27">
        <v>26.0</v>
      </c>
      <c r="B36" s="104" t="s">
        <v>114</v>
      </c>
      <c r="C36" s="27">
        <v>3.0</v>
      </c>
      <c r="D36" s="27">
        <v>4.0</v>
      </c>
      <c r="E36" s="27">
        <v>1.0</v>
      </c>
      <c r="F36" s="27">
        <v>6.0</v>
      </c>
      <c r="G36" s="27">
        <v>1.0</v>
      </c>
      <c r="H36" s="27">
        <v>0.0</v>
      </c>
      <c r="I36" s="27">
        <v>3.0</v>
      </c>
      <c r="J36" s="27">
        <v>1.0</v>
      </c>
      <c r="K36" s="27">
        <v>2.0</v>
      </c>
      <c r="L36" s="27">
        <v>4.0</v>
      </c>
      <c r="M36" s="27">
        <v>2.0</v>
      </c>
      <c r="N36" s="27">
        <v>2.0</v>
      </c>
      <c r="O36" s="27">
        <v>3.0</v>
      </c>
      <c r="P36" s="27">
        <v>1.0</v>
      </c>
      <c r="Q36" s="27">
        <v>1.0</v>
      </c>
      <c r="R36" s="27">
        <v>4.0</v>
      </c>
      <c r="S36" s="27">
        <v>3.0</v>
      </c>
      <c r="T36" s="101"/>
      <c r="U36" s="101"/>
      <c r="V36" s="101"/>
      <c r="W36" s="23"/>
      <c r="X36" s="23"/>
      <c r="Y36" s="23"/>
    </row>
    <row r="37" ht="14.25" customHeight="1">
      <c r="A37" s="27">
        <v>27.0</v>
      </c>
      <c r="B37" s="104" t="s">
        <v>115</v>
      </c>
      <c r="C37" s="27">
        <v>6.0</v>
      </c>
      <c r="D37" s="27">
        <v>6.0</v>
      </c>
      <c r="E37" s="27">
        <v>2.0</v>
      </c>
      <c r="F37" s="27">
        <v>8.0</v>
      </c>
      <c r="G37" s="27">
        <v>5.0</v>
      </c>
      <c r="H37" s="27">
        <v>0.0</v>
      </c>
      <c r="I37" s="27">
        <v>5.0</v>
      </c>
      <c r="J37" s="27">
        <v>3.0</v>
      </c>
      <c r="K37" s="27">
        <v>3.0</v>
      </c>
      <c r="L37" s="27">
        <v>6.0</v>
      </c>
      <c r="M37" s="27">
        <v>6.0</v>
      </c>
      <c r="N37" s="27">
        <v>3.0</v>
      </c>
      <c r="O37" s="27">
        <v>5.0</v>
      </c>
      <c r="P37" s="27">
        <v>3.0</v>
      </c>
      <c r="Q37" s="27">
        <v>2.0</v>
      </c>
      <c r="R37" s="27">
        <v>6.0</v>
      </c>
      <c r="S37" s="27">
        <v>5.0</v>
      </c>
      <c r="T37" s="101"/>
      <c r="U37" s="101"/>
      <c r="V37" s="101"/>
      <c r="W37" s="23"/>
      <c r="X37" s="23"/>
      <c r="Y37" s="23"/>
    </row>
    <row r="38" ht="14.25" customHeight="1">
      <c r="A38" s="27">
        <v>28.0</v>
      </c>
      <c r="B38" s="104" t="s">
        <v>116</v>
      </c>
      <c r="C38" s="27">
        <v>5.0</v>
      </c>
      <c r="D38" s="27">
        <v>4.0</v>
      </c>
      <c r="E38" s="27">
        <v>1.0</v>
      </c>
      <c r="F38" s="27">
        <v>7.0</v>
      </c>
      <c r="G38" s="27">
        <v>3.0</v>
      </c>
      <c r="H38" s="27">
        <v>0.0</v>
      </c>
      <c r="I38" s="27">
        <v>4.0</v>
      </c>
      <c r="J38" s="27">
        <v>2.0</v>
      </c>
      <c r="K38" s="27">
        <v>4.0</v>
      </c>
      <c r="L38" s="27">
        <v>6.0</v>
      </c>
      <c r="M38" s="27">
        <v>6.0</v>
      </c>
      <c r="N38" s="27">
        <v>2.0</v>
      </c>
      <c r="O38" s="27">
        <v>4.0</v>
      </c>
      <c r="P38" s="27">
        <v>2.0</v>
      </c>
      <c r="Q38" s="27">
        <v>1.0</v>
      </c>
      <c r="R38" s="27">
        <v>4.0</v>
      </c>
      <c r="S38" s="27">
        <v>4.0</v>
      </c>
      <c r="T38" s="101"/>
      <c r="U38" s="101"/>
      <c r="V38" s="101"/>
      <c r="W38" s="23"/>
      <c r="X38" s="23"/>
      <c r="Y38" s="23"/>
    </row>
    <row r="39" ht="14.25" customHeight="1">
      <c r="A39" s="59"/>
      <c r="B39" s="59"/>
      <c r="C39" s="59"/>
      <c r="D39" s="59"/>
      <c r="E39" s="59"/>
      <c r="F39" s="59"/>
      <c r="G39" s="82"/>
      <c r="H39" s="59"/>
      <c r="I39" s="59"/>
      <c r="J39" s="59"/>
      <c r="K39" s="59"/>
      <c r="L39" s="59"/>
      <c r="M39" s="59"/>
      <c r="N39" s="59"/>
      <c r="O39" s="59"/>
      <c r="P39" s="82"/>
      <c r="Q39" s="82"/>
      <c r="R39" s="59"/>
      <c r="S39" s="59"/>
      <c r="T39" s="59"/>
      <c r="U39" s="59"/>
      <c r="V39" s="59"/>
      <c r="W39" s="59"/>
      <c r="X39" s="59"/>
      <c r="Y39" s="59"/>
    </row>
    <row r="40" ht="14.25" customHeight="1">
      <c r="A40" s="59"/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</row>
    <row r="41" ht="14.25" customHeight="1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</row>
    <row r="42" ht="14.25" customHeight="1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</row>
    <row r="43" ht="14.25" customHeight="1">
      <c r="A43" s="59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</row>
    <row r="44" ht="14.25" customHeight="1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</row>
    <row r="45" ht="14.25" customHeight="1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</row>
    <row r="46" ht="14.25" customHeight="1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</row>
    <row r="47" ht="14.25" customHeight="1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</row>
    <row r="48" ht="14.25" customHeight="1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</row>
    <row r="49" ht="14.25" customHeight="1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</row>
    <row r="50" ht="14.25" customHeight="1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</row>
    <row r="51" ht="14.25" customHeight="1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</row>
    <row r="52" ht="14.25" customHeight="1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</row>
    <row r="53" ht="14.25" customHeight="1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</row>
    <row r="54" ht="14.25" customHeight="1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</row>
    <row r="55" ht="14.25" customHeight="1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</row>
    <row r="56" ht="14.25" customHeight="1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</row>
    <row r="57" ht="14.25" customHeight="1">
      <c r="A57" s="5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</row>
    <row r="58" ht="14.25" customHeight="1">
      <c r="A58" s="59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</row>
    <row r="59" ht="14.25" customHeight="1">
      <c r="A59" s="59"/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</row>
    <row r="60" ht="14.25" customHeight="1">
      <c r="A60" s="59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</row>
    <row r="61" ht="14.25" customHeight="1">
      <c r="A61" s="59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</row>
    <row r="62" ht="14.25" customHeight="1">
      <c r="A62" s="59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</row>
    <row r="63" ht="14.25" customHeight="1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</row>
    <row r="64" ht="14.25" customHeight="1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</row>
    <row r="65" ht="14.25" customHeight="1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</row>
    <row r="66" ht="14.25" customHeight="1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</row>
    <row r="67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</row>
    <row r="68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</row>
    <row r="69" ht="14.2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</row>
    <row r="70" ht="14.25" customHeight="1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</row>
    <row r="71" ht="14.25" customHeight="1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</row>
    <row r="72" ht="14.2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</row>
    <row r="73" ht="14.2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</row>
    <row r="74" ht="14.2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</row>
    <row r="75" ht="14.2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</row>
    <row r="76" ht="14.2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</row>
    <row r="77" ht="14.2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</row>
    <row r="78" ht="14.2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</row>
    <row r="79" ht="14.2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</row>
    <row r="80" ht="14.2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</row>
    <row r="81" ht="14.25" customHeight="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</row>
    <row r="82" ht="14.2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ht="14.25" customHeight="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ht="14.25" customHeight="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ht="14.25" customHeight="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ht="14.25" customHeight="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</row>
    <row r="87" ht="14.25" customHeight="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</row>
    <row r="88" ht="14.25" customHeight="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</row>
    <row r="89" ht="14.25" customHeight="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</row>
    <row r="90" ht="14.25" customHeight="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</row>
    <row r="91" ht="14.25" customHeigh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</row>
    <row r="92" ht="14.25" customHeight="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</row>
    <row r="93" ht="14.25" customHeigh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</row>
    <row r="94" ht="14.25" customHeigh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</row>
    <row r="95" ht="14.25" customHeigh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</row>
    <row r="96" ht="14.25" customHeigh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</row>
    <row r="97" ht="14.25" customHeight="1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</row>
    <row r="98" ht="14.25" customHeight="1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</row>
    <row r="99" ht="14.25" customHeight="1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</row>
    <row r="100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</row>
    <row r="101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</row>
    <row r="102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</row>
    <row r="103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</row>
    <row r="104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</row>
    <row r="105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</row>
    <row r="10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</row>
    <row r="107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</row>
    <row r="108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</row>
    <row r="109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</row>
    <row r="110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</row>
    <row r="111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</row>
    <row r="112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</row>
    <row r="113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</row>
    <row r="114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</row>
    <row r="115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</row>
    <row r="11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</row>
    <row r="117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</row>
    <row r="118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</row>
    <row r="119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</row>
    <row r="120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</row>
    <row r="121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</row>
    <row r="122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</row>
    <row r="123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</row>
    <row r="124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</row>
    <row r="125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</row>
    <row r="1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</row>
    <row r="134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</row>
    <row r="135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</row>
    <row r="13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</row>
    <row r="137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</row>
    <row r="138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</row>
    <row r="139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</row>
    <row r="140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</row>
    <row r="141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</row>
    <row r="142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</row>
    <row r="143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</row>
    <row r="144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</row>
    <row r="145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</row>
    <row r="14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</row>
    <row r="147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</row>
    <row r="148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</row>
    <row r="149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</row>
    <row r="150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</row>
    <row r="151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</row>
    <row r="152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</row>
    <row r="153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</row>
    <row r="154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</row>
    <row r="155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</row>
    <row r="15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</row>
    <row r="157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</row>
    <row r="158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</row>
    <row r="159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</row>
    <row r="160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</row>
    <row r="161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</row>
    <row r="162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</row>
    <row r="163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</row>
    <row r="164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</row>
    <row r="165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</row>
    <row r="16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</row>
    <row r="167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</row>
    <row r="168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</row>
    <row r="169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</row>
    <row r="170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</row>
    <row r="171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</row>
    <row r="172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</row>
    <row r="173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</row>
    <row r="174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</row>
    <row r="175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</row>
    <row r="17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</row>
    <row r="177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</row>
    <row r="178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</row>
    <row r="179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</row>
    <row r="180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</row>
    <row r="181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</row>
    <row r="182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</row>
    <row r="183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</row>
    <row r="184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</row>
    <row r="185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</row>
    <row r="18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</row>
    <row r="187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</row>
    <row r="188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</row>
    <row r="189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</row>
    <row r="190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</row>
    <row r="191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</row>
    <row r="192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</row>
    <row r="193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</row>
    <row r="194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</row>
    <row r="195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</row>
    <row r="19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</row>
    <row r="197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</row>
    <row r="198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</row>
    <row r="199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</row>
    <row r="200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</row>
    <row r="201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</row>
    <row r="202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</row>
    <row r="203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</row>
    <row r="204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</row>
    <row r="205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</row>
    <row r="20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</row>
    <row r="207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</row>
    <row r="208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</row>
    <row r="209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</row>
    <row r="210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</row>
    <row r="211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</row>
    <row r="212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</row>
    <row r="213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</row>
    <row r="214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</row>
    <row r="215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</row>
    <row r="21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</row>
    <row r="217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</row>
    <row r="218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</row>
    <row r="219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</row>
    <row r="220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</row>
    <row r="221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</row>
    <row r="222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</row>
    <row r="223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</row>
    <row r="224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</row>
    <row r="225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</row>
    <row r="2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</row>
    <row r="227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</row>
    <row r="228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</row>
    <row r="229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</row>
    <row r="230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</row>
    <row r="231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</row>
    <row r="232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</row>
    <row r="233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</row>
    <row r="234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</row>
    <row r="235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</row>
    <row r="23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</row>
    <row r="237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</row>
    <row r="238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</row>
    <row r="239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</row>
    <row r="240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</row>
    <row r="241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</row>
    <row r="242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</row>
    <row r="243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</row>
    <row r="244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</row>
    <row r="245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</row>
    <row r="24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</row>
    <row r="247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</row>
    <row r="248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</row>
    <row r="249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</row>
    <row r="250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</row>
    <row r="251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</row>
    <row r="252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</row>
    <row r="253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</row>
    <row r="254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</row>
    <row r="255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</row>
    <row r="25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</row>
    <row r="257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</row>
    <row r="258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</row>
    <row r="259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</row>
    <row r="260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</row>
    <row r="261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</row>
    <row r="262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</row>
    <row r="263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</row>
    <row r="264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</row>
    <row r="265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</row>
    <row r="26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</row>
    <row r="267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</row>
    <row r="268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</row>
    <row r="269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</row>
    <row r="270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</row>
    <row r="271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</row>
    <row r="272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</row>
    <row r="273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</row>
    <row r="274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</row>
    <row r="275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</row>
    <row r="27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</row>
    <row r="277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</row>
    <row r="278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</row>
    <row r="279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</row>
    <row r="280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</row>
    <row r="281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</row>
    <row r="282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</row>
    <row r="283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</row>
    <row r="284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</row>
    <row r="285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</row>
    <row r="28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</row>
    <row r="287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</row>
    <row r="288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</row>
    <row r="289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</row>
    <row r="290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</row>
    <row r="291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</row>
    <row r="292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</row>
    <row r="293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</row>
    <row r="294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</row>
    <row r="295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</row>
    <row r="29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</row>
    <row r="297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</row>
    <row r="298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</row>
    <row r="299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</row>
    <row r="300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</row>
    <row r="301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</row>
    <row r="302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</row>
    <row r="303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</row>
    <row r="304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</row>
    <row r="305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</row>
    <row r="30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</row>
    <row r="307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</row>
    <row r="308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</row>
    <row r="309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</row>
    <row r="310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</row>
    <row r="311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</row>
    <row r="312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</row>
    <row r="313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</row>
    <row r="314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</row>
    <row r="315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</row>
    <row r="31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</row>
    <row r="317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</row>
    <row r="318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</row>
    <row r="319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</row>
    <row r="320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</row>
    <row r="321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</row>
    <row r="322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</row>
    <row r="323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</row>
    <row r="324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</row>
    <row r="325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</row>
    <row r="3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</row>
    <row r="327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</row>
    <row r="328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</row>
    <row r="329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</row>
    <row r="330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</row>
    <row r="331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</row>
    <row r="332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</row>
    <row r="333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</row>
    <row r="334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</row>
    <row r="335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</row>
    <row r="33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</row>
    <row r="337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</row>
    <row r="338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</row>
    <row r="339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</row>
    <row r="340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</row>
    <row r="341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</row>
    <row r="342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</row>
    <row r="343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</row>
    <row r="344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</row>
    <row r="345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</row>
    <row r="34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</row>
    <row r="347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</row>
    <row r="348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</row>
    <row r="349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</row>
    <row r="350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</row>
    <row r="351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</row>
    <row r="352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</row>
    <row r="353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</row>
    <row r="354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</row>
    <row r="355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</row>
    <row r="35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</row>
    <row r="357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</row>
    <row r="358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</row>
    <row r="359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</row>
    <row r="360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</row>
    <row r="361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</row>
    <row r="362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</row>
    <row r="363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</row>
    <row r="364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</row>
    <row r="365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</row>
    <row r="36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</row>
    <row r="367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</row>
    <row r="368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</row>
    <row r="369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</row>
    <row r="370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</row>
    <row r="371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</row>
    <row r="372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</row>
    <row r="373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</row>
    <row r="374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</row>
    <row r="375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</row>
    <row r="37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</row>
    <row r="377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</row>
    <row r="378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</row>
    <row r="379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</row>
    <row r="380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</row>
    <row r="381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</row>
    <row r="382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</row>
    <row r="383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</row>
    <row r="384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</row>
    <row r="385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</row>
    <row r="38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</row>
    <row r="387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</row>
    <row r="388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</row>
    <row r="389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</row>
    <row r="390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</row>
    <row r="391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</row>
    <row r="392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</row>
    <row r="393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</row>
    <row r="394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</row>
    <row r="395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</row>
    <row r="39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</row>
    <row r="397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</row>
    <row r="398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</row>
    <row r="399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</row>
    <row r="400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</row>
    <row r="401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</row>
    <row r="402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</row>
    <row r="403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</row>
    <row r="404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</row>
    <row r="405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</row>
    <row r="40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</row>
    <row r="407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</row>
    <row r="408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</row>
    <row r="409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</row>
    <row r="410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</row>
    <row r="411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</row>
    <row r="412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</row>
    <row r="413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</row>
    <row r="414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</row>
    <row r="415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</row>
    <row r="41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</row>
    <row r="417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</row>
    <row r="418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</row>
    <row r="419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</row>
    <row r="420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</row>
    <row r="421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</row>
    <row r="422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</row>
    <row r="423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</row>
    <row r="424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</row>
    <row r="425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</row>
    <row r="4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</row>
    <row r="427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</row>
    <row r="428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</row>
    <row r="429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</row>
    <row r="430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</row>
    <row r="431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</row>
    <row r="432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</row>
    <row r="433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</row>
    <row r="434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</row>
    <row r="435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</row>
    <row r="43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</row>
    <row r="437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</row>
    <row r="438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</row>
    <row r="439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</row>
    <row r="440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</row>
    <row r="441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</row>
    <row r="442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</row>
    <row r="443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</row>
    <row r="444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</row>
    <row r="445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</row>
    <row r="44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</row>
    <row r="447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</row>
    <row r="448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</row>
    <row r="449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</row>
    <row r="450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</row>
    <row r="451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</row>
    <row r="452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</row>
    <row r="453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</row>
    <row r="454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</row>
    <row r="455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</row>
    <row r="45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</row>
    <row r="457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</row>
    <row r="458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</row>
    <row r="459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</row>
    <row r="460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</row>
    <row r="461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</row>
    <row r="462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</row>
    <row r="463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</row>
    <row r="464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</row>
    <row r="465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</row>
    <row r="46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</row>
    <row r="467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</row>
    <row r="468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</row>
    <row r="469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</row>
    <row r="470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</row>
    <row r="471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</row>
    <row r="472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</row>
    <row r="473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</row>
    <row r="474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</row>
    <row r="475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</row>
    <row r="47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</row>
    <row r="477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</row>
    <row r="478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</row>
    <row r="479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</row>
    <row r="480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</row>
    <row r="481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</row>
    <row r="482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</row>
    <row r="483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</row>
    <row r="484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</row>
    <row r="485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</row>
    <row r="48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</row>
    <row r="487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</row>
    <row r="488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</row>
    <row r="489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</row>
    <row r="490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</row>
    <row r="491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</row>
    <row r="492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</row>
    <row r="493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</row>
    <row r="494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</row>
    <row r="495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</row>
    <row r="49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</row>
    <row r="497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</row>
    <row r="498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</row>
    <row r="499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</row>
    <row r="500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</row>
    <row r="501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</row>
    <row r="502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</row>
    <row r="503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</row>
    <row r="504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</row>
    <row r="505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</row>
    <row r="50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</row>
    <row r="507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</row>
    <row r="508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</row>
    <row r="509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</row>
    <row r="510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</row>
    <row r="511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</row>
    <row r="512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</row>
    <row r="513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</row>
    <row r="514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</row>
    <row r="515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</row>
    <row r="51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</row>
    <row r="517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</row>
    <row r="518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</row>
    <row r="519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</row>
    <row r="520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</row>
    <row r="521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</row>
    <row r="522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</row>
    <row r="523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</row>
    <row r="524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</row>
    <row r="525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</row>
    <row r="5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</row>
    <row r="527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</row>
    <row r="528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</row>
    <row r="529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</row>
    <row r="530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</row>
    <row r="531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</row>
    <row r="532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</row>
    <row r="533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</row>
    <row r="534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</row>
    <row r="535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</row>
    <row r="53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</row>
    <row r="537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</row>
    <row r="538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</row>
    <row r="539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</row>
    <row r="540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</row>
    <row r="541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</row>
    <row r="542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</row>
    <row r="543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</row>
    <row r="544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</row>
    <row r="545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</row>
    <row r="54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</row>
    <row r="547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</row>
    <row r="548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</row>
    <row r="549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</row>
    <row r="550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</row>
    <row r="551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</row>
    <row r="552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</row>
    <row r="553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</row>
    <row r="554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</row>
    <row r="555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</row>
    <row r="55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</row>
    <row r="557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</row>
    <row r="558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</row>
    <row r="559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</row>
    <row r="560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</row>
    <row r="561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</row>
    <row r="562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</row>
    <row r="563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</row>
    <row r="564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</row>
    <row r="565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</row>
    <row r="56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</row>
    <row r="567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</row>
    <row r="568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</row>
    <row r="569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</row>
    <row r="570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</row>
    <row r="571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</row>
    <row r="572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</row>
    <row r="573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</row>
    <row r="574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</row>
    <row r="575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</row>
    <row r="57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</row>
    <row r="577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</row>
    <row r="578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</row>
    <row r="579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</row>
    <row r="580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</row>
    <row r="581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</row>
    <row r="582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</row>
    <row r="583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</row>
    <row r="584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</row>
    <row r="585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</row>
    <row r="58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</row>
    <row r="587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</row>
    <row r="588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</row>
    <row r="589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</row>
    <row r="590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</row>
    <row r="591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</row>
    <row r="592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</row>
    <row r="593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</row>
    <row r="594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</row>
    <row r="595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</row>
    <row r="59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</row>
    <row r="597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</row>
    <row r="598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</row>
    <row r="599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</row>
    <row r="600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</row>
    <row r="601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</row>
    <row r="602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</row>
    <row r="603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</row>
    <row r="604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</row>
    <row r="605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</row>
    <row r="60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</row>
    <row r="607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</row>
    <row r="608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</row>
    <row r="609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</row>
    <row r="610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</row>
    <row r="611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</row>
    <row r="612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</row>
    <row r="613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</row>
    <row r="614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</row>
    <row r="615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</row>
    <row r="61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</row>
    <row r="617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</row>
    <row r="618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</row>
    <row r="619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</row>
    <row r="620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</row>
    <row r="621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</row>
    <row r="622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</row>
    <row r="623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</row>
    <row r="624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</row>
    <row r="625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</row>
    <row r="6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</row>
    <row r="627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</row>
    <row r="628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</row>
    <row r="629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</row>
    <row r="630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</row>
    <row r="631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</row>
    <row r="632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</row>
    <row r="633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</row>
    <row r="634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</row>
    <row r="635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</row>
    <row r="63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</row>
    <row r="637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</row>
    <row r="638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</row>
    <row r="639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</row>
    <row r="640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</row>
    <row r="641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</row>
    <row r="642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</row>
    <row r="643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</row>
    <row r="644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</row>
    <row r="645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</row>
    <row r="64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</row>
    <row r="647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</row>
    <row r="648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</row>
    <row r="649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</row>
    <row r="650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</row>
    <row r="651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</row>
    <row r="652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</row>
    <row r="653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</row>
    <row r="654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</row>
    <row r="655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</row>
    <row r="65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</row>
    <row r="657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</row>
    <row r="658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</row>
    <row r="659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</row>
    <row r="660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</row>
    <row r="661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</row>
    <row r="662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</row>
    <row r="663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</row>
    <row r="664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</row>
    <row r="665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</row>
    <row r="66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</row>
    <row r="667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</row>
    <row r="668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</row>
    <row r="669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</row>
    <row r="670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</row>
    <row r="671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</row>
    <row r="672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</row>
    <row r="673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</row>
    <row r="674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</row>
    <row r="675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</row>
    <row r="67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</row>
    <row r="677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</row>
    <row r="678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</row>
    <row r="679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</row>
    <row r="680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</row>
    <row r="681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</row>
    <row r="682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</row>
    <row r="683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</row>
    <row r="684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</row>
    <row r="685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</row>
    <row r="68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</row>
    <row r="687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</row>
    <row r="688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</row>
    <row r="689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</row>
    <row r="690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</row>
    <row r="691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</row>
    <row r="692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</row>
    <row r="693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</row>
    <row r="694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</row>
    <row r="695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</row>
    <row r="69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</row>
    <row r="697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</row>
    <row r="698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</row>
    <row r="699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</row>
    <row r="700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</row>
    <row r="701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</row>
    <row r="702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</row>
    <row r="703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</row>
    <row r="704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</row>
    <row r="705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</row>
    <row r="70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</row>
    <row r="707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</row>
    <row r="708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</row>
    <row r="709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</row>
    <row r="710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</row>
    <row r="711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</row>
    <row r="712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</row>
    <row r="713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</row>
    <row r="714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</row>
    <row r="715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</row>
    <row r="71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</row>
    <row r="717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</row>
    <row r="718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</row>
    <row r="719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</row>
    <row r="720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</row>
    <row r="721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</row>
    <row r="722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</row>
    <row r="723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</row>
    <row r="724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</row>
    <row r="725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</row>
    <row r="7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</row>
    <row r="727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</row>
    <row r="728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</row>
    <row r="729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</row>
    <row r="730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</row>
    <row r="731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</row>
    <row r="732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</row>
    <row r="733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</row>
    <row r="734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</row>
    <row r="735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</row>
    <row r="73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</row>
    <row r="737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</row>
    <row r="738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</row>
    <row r="739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</row>
    <row r="740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</row>
    <row r="741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</row>
    <row r="742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</row>
    <row r="743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</row>
    <row r="744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</row>
    <row r="745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</row>
    <row r="74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</row>
    <row r="747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</row>
    <row r="748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</row>
    <row r="749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</row>
    <row r="750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</row>
    <row r="751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</row>
    <row r="752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</row>
    <row r="753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</row>
    <row r="754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</row>
    <row r="755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</row>
    <row r="75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</row>
    <row r="757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</row>
    <row r="758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</row>
    <row r="759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</row>
    <row r="760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</row>
    <row r="761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</row>
    <row r="762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</row>
    <row r="763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</row>
    <row r="764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</row>
    <row r="765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</row>
    <row r="76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</row>
    <row r="767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</row>
    <row r="768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</row>
    <row r="769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</row>
    <row r="770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</row>
    <row r="771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</row>
    <row r="772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</row>
    <row r="773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</row>
    <row r="774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</row>
    <row r="775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</row>
    <row r="77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</row>
    <row r="777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</row>
    <row r="778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</row>
    <row r="779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</row>
    <row r="780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</row>
    <row r="781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</row>
    <row r="782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</row>
    <row r="783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</row>
    <row r="784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</row>
    <row r="785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</row>
    <row r="78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</row>
    <row r="787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</row>
    <row r="788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</row>
    <row r="789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</row>
    <row r="790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</row>
    <row r="791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</row>
    <row r="792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</row>
    <row r="793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</row>
    <row r="794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</row>
    <row r="795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</row>
    <row r="79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</row>
    <row r="797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</row>
    <row r="798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</row>
    <row r="799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</row>
    <row r="800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</row>
    <row r="801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</row>
    <row r="802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</row>
    <row r="803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</row>
    <row r="804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</row>
    <row r="805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</row>
    <row r="80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</row>
    <row r="807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</row>
    <row r="808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</row>
    <row r="809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</row>
    <row r="810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</row>
    <row r="811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</row>
    <row r="812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</row>
    <row r="813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</row>
    <row r="814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</row>
    <row r="815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</row>
    <row r="81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</row>
    <row r="817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</row>
    <row r="818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</row>
    <row r="819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</row>
    <row r="820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</row>
    <row r="821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</row>
    <row r="822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</row>
    <row r="823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</row>
    <row r="824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</row>
    <row r="825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</row>
    <row r="8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</row>
    <row r="827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</row>
    <row r="828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</row>
    <row r="829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</row>
    <row r="830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</row>
    <row r="831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</row>
    <row r="832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</row>
    <row r="833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</row>
    <row r="834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</row>
    <row r="835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</row>
    <row r="83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</row>
    <row r="837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</row>
    <row r="838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</row>
    <row r="839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</row>
    <row r="840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</row>
    <row r="841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</row>
    <row r="842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</row>
    <row r="843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</row>
    <row r="844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</row>
    <row r="845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</row>
    <row r="84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</row>
    <row r="847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</row>
    <row r="848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</row>
    <row r="849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</row>
    <row r="850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</row>
    <row r="851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</row>
    <row r="852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</row>
    <row r="853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</row>
    <row r="854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</row>
    <row r="855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</row>
    <row r="85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</row>
    <row r="857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</row>
    <row r="858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</row>
    <row r="859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</row>
    <row r="860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</row>
    <row r="861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</row>
    <row r="862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</row>
    <row r="863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</row>
    <row r="864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</row>
    <row r="865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</row>
    <row r="86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</row>
    <row r="867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</row>
    <row r="868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</row>
    <row r="869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</row>
    <row r="870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</row>
    <row r="871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</row>
    <row r="872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</row>
    <row r="873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</row>
    <row r="874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</row>
    <row r="875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</row>
    <row r="87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</row>
    <row r="877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</row>
    <row r="878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</row>
    <row r="879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</row>
    <row r="880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</row>
    <row r="881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</row>
    <row r="882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</row>
    <row r="883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</row>
    <row r="884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</row>
    <row r="885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</row>
    <row r="88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</row>
    <row r="887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</row>
    <row r="888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</row>
    <row r="889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</row>
    <row r="890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</row>
    <row r="891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</row>
    <row r="892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</row>
    <row r="893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</row>
    <row r="894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</row>
    <row r="895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</row>
    <row r="89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</row>
    <row r="897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</row>
    <row r="898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</row>
    <row r="899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</row>
    <row r="900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</row>
    <row r="901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</row>
    <row r="902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</row>
    <row r="903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</row>
    <row r="904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</row>
    <row r="905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</row>
    <row r="90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</row>
    <row r="907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</row>
    <row r="908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</row>
    <row r="909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</row>
    <row r="910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</row>
    <row r="911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</row>
    <row r="912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</row>
    <row r="913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</row>
    <row r="914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</row>
    <row r="915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</row>
    <row r="91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</row>
    <row r="917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</row>
    <row r="918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</row>
    <row r="919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</row>
    <row r="920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</row>
    <row r="921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</row>
    <row r="922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</row>
    <row r="923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</row>
    <row r="924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</row>
    <row r="925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</row>
    <row r="9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</row>
    <row r="927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</row>
    <row r="928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</row>
    <row r="929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</row>
    <row r="930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</row>
    <row r="931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</row>
    <row r="932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</row>
    <row r="933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</row>
    <row r="934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</row>
    <row r="935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</row>
    <row r="93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</row>
    <row r="937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</row>
    <row r="938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</row>
    <row r="939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</row>
    <row r="940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</row>
  </sheetData>
  <mergeCells count="11">
    <mergeCell ref="O5:Q5"/>
    <mergeCell ref="R5:S5"/>
    <mergeCell ref="T5:V5"/>
    <mergeCell ref="W5:Y5"/>
    <mergeCell ref="A1:Y3"/>
    <mergeCell ref="A4:Y4"/>
    <mergeCell ref="A5:B5"/>
    <mergeCell ref="C5:E5"/>
    <mergeCell ref="F5:H5"/>
    <mergeCell ref="I5:K5"/>
    <mergeCell ref="L5:N5"/>
  </mergeCells>
  <printOptions/>
  <pageMargins bottom="0.75" footer="0.0" header="0.0" left="0.7" right="0.7" top="0.75"/>
  <pageSetup scale="75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sheetData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29"/>
    <col customWidth="1" min="2" max="2" width="23.43"/>
    <col customWidth="1" min="3" max="3" width="12.71"/>
    <col customWidth="1" min="4" max="4" width="5.71"/>
    <col customWidth="1" min="5" max="5" width="5.57"/>
    <col customWidth="1" min="6" max="7" width="5.71"/>
    <col customWidth="1" min="8" max="8" width="5.57"/>
    <col customWidth="1" min="9" max="10" width="5.71"/>
    <col customWidth="1" min="11" max="11" width="5.57"/>
    <col customWidth="1" min="12" max="13" width="5.71"/>
    <col customWidth="1" min="14" max="14" width="5.57"/>
    <col customWidth="1" min="15" max="16" width="5.71"/>
    <col customWidth="1" min="17" max="17" width="5.57"/>
    <col customWidth="1" min="18" max="18" width="5.71"/>
    <col customWidth="1" min="19" max="19" width="5.57"/>
    <col customWidth="1" min="20" max="21" width="5.71"/>
    <col customWidth="1" min="22" max="22" width="5.57"/>
    <col customWidth="1" min="23" max="23" width="12.14"/>
    <col customWidth="1" min="24" max="24" width="5.71"/>
    <col customWidth="1" min="25" max="25" width="5.57"/>
  </cols>
  <sheetData>
    <row r="1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3"/>
    </row>
    <row r="2" ht="14.25" customHeight="1">
      <c r="A2" s="4"/>
      <c r="Y2" s="5"/>
    </row>
    <row r="3" ht="14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8"/>
    </row>
    <row r="4" ht="43.5" customHeight="1">
      <c r="A4" s="109" t="s">
        <v>126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1"/>
    </row>
    <row r="5" ht="14.25" customHeight="1">
      <c r="A5" s="12" t="s">
        <v>2</v>
      </c>
      <c r="B5" s="11"/>
      <c r="C5" s="12" t="s">
        <v>3</v>
      </c>
      <c r="D5" s="10"/>
      <c r="E5" s="11"/>
      <c r="F5" s="13" t="s">
        <v>4</v>
      </c>
      <c r="G5" s="10"/>
      <c r="H5" s="11"/>
      <c r="I5" s="13" t="s">
        <v>5</v>
      </c>
      <c r="J5" s="10"/>
      <c r="K5" s="11"/>
      <c r="L5" s="12" t="s">
        <v>6</v>
      </c>
      <c r="M5" s="10"/>
      <c r="N5" s="11"/>
      <c r="O5" s="12" t="s">
        <v>7</v>
      </c>
      <c r="P5" s="10"/>
      <c r="Q5" s="11"/>
      <c r="R5" s="12" t="s">
        <v>8</v>
      </c>
      <c r="S5" s="11"/>
      <c r="T5" s="100" t="s">
        <v>9</v>
      </c>
      <c r="U5" s="10"/>
      <c r="V5" s="11"/>
      <c r="W5" s="12" t="s">
        <v>10</v>
      </c>
      <c r="X5" s="10"/>
      <c r="Y5" s="11"/>
    </row>
    <row r="6" ht="14.25" customHeight="1">
      <c r="A6" s="15" t="s">
        <v>11</v>
      </c>
      <c r="B6" s="15" t="s">
        <v>12</v>
      </c>
      <c r="C6" s="16" t="s">
        <v>13</v>
      </c>
      <c r="D6" s="16" t="s">
        <v>14</v>
      </c>
      <c r="E6" s="17" t="s">
        <v>15</v>
      </c>
      <c r="F6" s="16" t="s">
        <v>13</v>
      </c>
      <c r="G6" s="16" t="s">
        <v>14</v>
      </c>
      <c r="H6" s="17" t="s">
        <v>15</v>
      </c>
      <c r="I6" s="16" t="s">
        <v>13</v>
      </c>
      <c r="J6" s="16" t="s">
        <v>14</v>
      </c>
      <c r="K6" s="17" t="s">
        <v>15</v>
      </c>
      <c r="L6" s="16" t="s">
        <v>13</v>
      </c>
      <c r="M6" s="16" t="s">
        <v>14</v>
      </c>
      <c r="N6" s="17" t="s">
        <v>15</v>
      </c>
      <c r="O6" s="16" t="s">
        <v>13</v>
      </c>
      <c r="P6" s="16" t="s">
        <v>14</v>
      </c>
      <c r="Q6" s="17" t="s">
        <v>15</v>
      </c>
      <c r="R6" s="16" t="s">
        <v>13</v>
      </c>
      <c r="S6" s="17" t="s">
        <v>15</v>
      </c>
      <c r="T6" s="16" t="s">
        <v>13</v>
      </c>
      <c r="U6" s="16" t="s">
        <v>14</v>
      </c>
      <c r="V6" s="16" t="s">
        <v>15</v>
      </c>
      <c r="W6" s="16" t="s">
        <v>13</v>
      </c>
      <c r="X6" s="16" t="s">
        <v>14</v>
      </c>
      <c r="Y6" s="16" t="s">
        <v>15</v>
      </c>
    </row>
    <row r="7" ht="14.25" customHeight="1">
      <c r="B7" s="24"/>
      <c r="C7" s="19" t="s">
        <v>16</v>
      </c>
      <c r="D7" s="20"/>
      <c r="E7" s="20"/>
      <c r="F7" s="21"/>
      <c r="G7" s="20"/>
      <c r="H7" s="20"/>
      <c r="I7" s="21"/>
      <c r="J7" s="20"/>
      <c r="K7" s="20"/>
      <c r="L7" s="21"/>
      <c r="M7" s="20"/>
      <c r="N7" s="20"/>
      <c r="O7" s="21"/>
      <c r="P7" s="20"/>
      <c r="Q7" s="20"/>
      <c r="R7" s="21"/>
      <c r="S7" s="20"/>
      <c r="T7" s="21"/>
      <c r="U7" s="101"/>
      <c r="V7" s="101"/>
      <c r="W7" s="101"/>
      <c r="X7" s="23"/>
      <c r="Y7" s="23"/>
    </row>
    <row r="8" ht="12.75" customHeight="1">
      <c r="A8" s="59"/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101"/>
      <c r="U8" s="101"/>
      <c r="V8" s="101"/>
      <c r="W8" s="23"/>
      <c r="X8" s="23"/>
      <c r="Y8" s="23"/>
    </row>
    <row r="9" ht="18.0" customHeight="1">
      <c r="A9" s="102"/>
      <c r="B9" s="103" t="s">
        <v>88</v>
      </c>
      <c r="C9" s="102"/>
      <c r="D9" s="102"/>
      <c r="E9" s="102"/>
      <c r="F9" s="28"/>
      <c r="G9" s="28"/>
      <c r="H9" s="28"/>
      <c r="I9" s="28"/>
      <c r="J9" s="28"/>
      <c r="K9" s="28"/>
      <c r="L9" s="28"/>
      <c r="M9" s="102"/>
      <c r="N9" s="102"/>
      <c r="O9" s="102"/>
      <c r="P9" s="102"/>
      <c r="Q9" s="102"/>
      <c r="R9" s="28"/>
      <c r="S9" s="28"/>
      <c r="T9" s="101"/>
      <c r="U9" s="101"/>
      <c r="V9" s="101"/>
      <c r="W9" s="23"/>
      <c r="X9" s="23"/>
      <c r="Y9" s="23"/>
    </row>
    <row r="10" ht="14.25" customHeight="1">
      <c r="A10" s="27">
        <v>1.0</v>
      </c>
      <c r="B10" s="104" t="s">
        <v>89</v>
      </c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101"/>
      <c r="U10" s="101"/>
      <c r="V10" s="101"/>
      <c r="W10" s="23"/>
      <c r="X10" s="23"/>
      <c r="Y10" s="23"/>
    </row>
    <row r="11" ht="14.25" customHeight="1">
      <c r="A11" s="27">
        <v>2.0</v>
      </c>
      <c r="B11" s="104" t="s">
        <v>90</v>
      </c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101"/>
      <c r="U11" s="101"/>
      <c r="V11" s="101"/>
      <c r="W11" s="23"/>
      <c r="X11" s="23"/>
      <c r="Y11" s="23"/>
    </row>
    <row r="12" ht="14.25" customHeight="1">
      <c r="A12" s="27">
        <v>3.0</v>
      </c>
      <c r="B12" s="104" t="s">
        <v>91</v>
      </c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101"/>
      <c r="U12" s="101"/>
      <c r="V12" s="101"/>
      <c r="W12" s="23"/>
      <c r="X12" s="23"/>
      <c r="Y12" s="23"/>
    </row>
    <row r="13" ht="14.25" customHeight="1">
      <c r="A13" s="27">
        <v>4.0</v>
      </c>
      <c r="B13" s="104" t="s">
        <v>92</v>
      </c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101"/>
      <c r="U13" s="101"/>
      <c r="V13" s="101"/>
      <c r="W13" s="23"/>
      <c r="X13" s="23"/>
      <c r="Y13" s="23"/>
    </row>
    <row r="14" ht="14.25" customHeight="1">
      <c r="A14" s="27">
        <v>5.0</v>
      </c>
      <c r="B14" s="104" t="s">
        <v>93</v>
      </c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101"/>
      <c r="U14" s="101"/>
      <c r="V14" s="101"/>
      <c r="W14" s="23"/>
      <c r="X14" s="23"/>
      <c r="Y14" s="23"/>
    </row>
    <row r="15" ht="14.25" customHeight="1">
      <c r="A15" s="27">
        <v>6.0</v>
      </c>
      <c r="B15" s="104" t="s">
        <v>94</v>
      </c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101"/>
      <c r="U15" s="101"/>
      <c r="V15" s="101"/>
      <c r="W15" s="23"/>
      <c r="X15" s="23"/>
      <c r="Y15" s="23"/>
    </row>
    <row r="16" ht="14.25" customHeight="1">
      <c r="A16" s="27">
        <v>7.0</v>
      </c>
      <c r="B16" s="104" t="s">
        <v>95</v>
      </c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101"/>
      <c r="U16" s="101"/>
      <c r="V16" s="101"/>
      <c r="W16" s="23"/>
      <c r="X16" s="23"/>
      <c r="Y16" s="23"/>
    </row>
    <row r="17" ht="14.25" customHeight="1">
      <c r="A17" s="27">
        <v>8.0</v>
      </c>
      <c r="B17" s="104" t="s">
        <v>96</v>
      </c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101"/>
      <c r="U17" s="101"/>
      <c r="V17" s="101"/>
      <c r="W17" s="23"/>
      <c r="X17" s="23"/>
      <c r="Y17" s="23"/>
    </row>
    <row r="18" ht="14.25" customHeight="1">
      <c r="A18" s="27">
        <v>9.0</v>
      </c>
      <c r="B18" s="104" t="s">
        <v>97</v>
      </c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101"/>
      <c r="U18" s="101"/>
      <c r="V18" s="101"/>
      <c r="W18" s="23"/>
      <c r="X18" s="23"/>
      <c r="Y18" s="23"/>
    </row>
    <row r="19" ht="14.25" customHeight="1">
      <c r="A19" s="27">
        <v>10.0</v>
      </c>
      <c r="B19" s="104" t="s">
        <v>98</v>
      </c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101"/>
      <c r="U19" s="101"/>
      <c r="V19" s="101"/>
      <c r="W19" s="23"/>
      <c r="X19" s="23"/>
      <c r="Y19" s="23"/>
    </row>
    <row r="20" ht="14.25" customHeight="1">
      <c r="A20" s="27">
        <v>11.0</v>
      </c>
      <c r="B20" s="104" t="s">
        <v>99</v>
      </c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101"/>
      <c r="U20" s="101"/>
      <c r="V20" s="101"/>
      <c r="W20" s="23"/>
      <c r="X20" s="23"/>
      <c r="Y20" s="23"/>
    </row>
    <row r="21" ht="14.25" customHeight="1">
      <c r="A21" s="27">
        <v>12.0</v>
      </c>
      <c r="B21" s="104" t="s">
        <v>100</v>
      </c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101"/>
      <c r="U21" s="101"/>
      <c r="V21" s="101"/>
      <c r="W21" s="23"/>
      <c r="X21" s="23"/>
      <c r="Y21" s="23"/>
    </row>
    <row r="22" ht="14.25" customHeight="1">
      <c r="A22" s="27">
        <v>13.0</v>
      </c>
      <c r="B22" s="104" t="s">
        <v>101</v>
      </c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101"/>
      <c r="U22" s="101"/>
      <c r="V22" s="101"/>
      <c r="W22" s="23"/>
      <c r="X22" s="23"/>
      <c r="Y22" s="23"/>
    </row>
    <row r="23" ht="14.25" customHeight="1">
      <c r="A23" s="27">
        <v>14.0</v>
      </c>
      <c r="B23" s="104" t="s">
        <v>102</v>
      </c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101"/>
      <c r="U23" s="101"/>
      <c r="V23" s="101"/>
      <c r="W23" s="23"/>
      <c r="X23" s="23"/>
      <c r="Y23" s="23"/>
    </row>
    <row r="24">
      <c r="A24" s="27"/>
      <c r="B24" s="103" t="s">
        <v>125</v>
      </c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101"/>
      <c r="U24" s="101"/>
      <c r="V24" s="101"/>
      <c r="W24" s="23"/>
      <c r="X24" s="23"/>
      <c r="Y24" s="23"/>
    </row>
    <row r="25" ht="14.25" customHeight="1">
      <c r="A25" s="27">
        <v>15.0</v>
      </c>
      <c r="B25" s="104" t="s">
        <v>103</v>
      </c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101"/>
      <c r="U25" s="101"/>
      <c r="V25" s="101"/>
      <c r="W25" s="23"/>
      <c r="X25" s="23"/>
      <c r="Y25" s="23"/>
    </row>
    <row r="26" ht="14.25" customHeight="1">
      <c r="A26" s="27">
        <v>16.0</v>
      </c>
      <c r="B26" s="104" t="s">
        <v>104</v>
      </c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101"/>
      <c r="U26" s="101"/>
      <c r="V26" s="101"/>
      <c r="W26" s="23"/>
      <c r="X26" s="23"/>
      <c r="Y26" s="23"/>
    </row>
    <row r="27" ht="14.25" customHeight="1">
      <c r="A27" s="27">
        <v>17.0</v>
      </c>
      <c r="B27" s="104" t="s">
        <v>105</v>
      </c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101"/>
      <c r="U27" s="101"/>
      <c r="V27" s="101"/>
      <c r="W27" s="23"/>
      <c r="X27" s="23"/>
      <c r="Y27" s="23"/>
    </row>
    <row r="28" ht="14.25" customHeight="1">
      <c r="A28" s="27">
        <v>18.0</v>
      </c>
      <c r="B28" s="104" t="s">
        <v>106</v>
      </c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101"/>
      <c r="U28" s="101"/>
      <c r="V28" s="101"/>
      <c r="W28" s="23"/>
      <c r="X28" s="23"/>
      <c r="Y28" s="23"/>
    </row>
    <row r="29" ht="14.25" customHeight="1">
      <c r="A29" s="27">
        <v>19.0</v>
      </c>
      <c r="B29" s="104" t="s">
        <v>107</v>
      </c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101"/>
      <c r="U29" s="101"/>
      <c r="V29" s="101"/>
      <c r="W29" s="23"/>
      <c r="X29" s="23"/>
      <c r="Y29" s="23"/>
    </row>
    <row r="30" ht="14.25" customHeight="1">
      <c r="A30" s="27">
        <v>20.0</v>
      </c>
      <c r="B30" s="104" t="s">
        <v>108</v>
      </c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101"/>
      <c r="U30" s="101"/>
      <c r="V30" s="101"/>
      <c r="W30" s="23"/>
      <c r="X30" s="23"/>
      <c r="Y30" s="23"/>
    </row>
    <row r="31" ht="14.25" customHeight="1">
      <c r="A31" s="27">
        <v>21.0</v>
      </c>
      <c r="B31" s="104" t="s">
        <v>109</v>
      </c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101"/>
      <c r="U31" s="101"/>
      <c r="V31" s="101"/>
      <c r="W31" s="23"/>
      <c r="X31" s="23"/>
      <c r="Y31" s="23"/>
    </row>
    <row r="32" ht="14.25" customHeight="1">
      <c r="A32" s="27">
        <v>22.0</v>
      </c>
      <c r="B32" s="104" t="s">
        <v>110</v>
      </c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101"/>
      <c r="U32" s="101"/>
      <c r="V32" s="101"/>
      <c r="W32" s="23"/>
      <c r="X32" s="23"/>
      <c r="Y32" s="23"/>
    </row>
    <row r="33" ht="14.25" customHeight="1">
      <c r="A33" s="27">
        <v>23.0</v>
      </c>
      <c r="B33" s="104" t="s">
        <v>111</v>
      </c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101"/>
      <c r="U33" s="101"/>
      <c r="V33" s="101"/>
      <c r="W33" s="23"/>
      <c r="X33" s="23"/>
      <c r="Y33" s="23"/>
    </row>
    <row r="34" ht="14.25" customHeight="1">
      <c r="A34" s="27">
        <v>24.0</v>
      </c>
      <c r="B34" s="104" t="s">
        <v>112</v>
      </c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101"/>
      <c r="U34" s="101"/>
      <c r="V34" s="101"/>
      <c r="W34" s="23"/>
      <c r="X34" s="23"/>
      <c r="Y34" s="23"/>
    </row>
    <row r="35" ht="14.25" customHeight="1">
      <c r="A35" s="27">
        <v>25.0</v>
      </c>
      <c r="B35" s="104" t="s">
        <v>113</v>
      </c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101"/>
      <c r="U35" s="101"/>
      <c r="V35" s="101"/>
      <c r="W35" s="23"/>
      <c r="X35" s="23"/>
      <c r="Y35" s="23"/>
    </row>
    <row r="36" ht="14.25" customHeight="1">
      <c r="A36" s="27">
        <v>26.0</v>
      </c>
      <c r="B36" s="104" t="s">
        <v>114</v>
      </c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101"/>
      <c r="U36" s="101"/>
      <c r="V36" s="101"/>
      <c r="W36" s="23"/>
      <c r="X36" s="23"/>
      <c r="Y36" s="23"/>
    </row>
    <row r="37" ht="14.25" customHeight="1">
      <c r="A37" s="27">
        <v>27.0</v>
      </c>
      <c r="B37" s="104" t="s">
        <v>115</v>
      </c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101"/>
      <c r="U37" s="101"/>
      <c r="V37" s="101"/>
      <c r="W37" s="23"/>
      <c r="X37" s="23"/>
      <c r="Y37" s="23"/>
    </row>
    <row r="38" ht="14.25" customHeight="1">
      <c r="A38" s="27">
        <v>28.0</v>
      </c>
      <c r="B38" s="104" t="s">
        <v>116</v>
      </c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101"/>
      <c r="U38" s="101"/>
      <c r="V38" s="101"/>
      <c r="W38" s="23"/>
      <c r="X38" s="23"/>
      <c r="Y38" s="23"/>
    </row>
    <row r="39" ht="14.25" customHeight="1">
      <c r="A39" s="59"/>
      <c r="B39" s="59"/>
      <c r="C39" s="59"/>
      <c r="D39" s="59"/>
      <c r="E39" s="59"/>
      <c r="F39" s="59"/>
      <c r="G39" s="82"/>
      <c r="H39" s="59"/>
      <c r="I39" s="59"/>
      <c r="J39" s="59"/>
      <c r="K39" s="59"/>
      <c r="L39" s="59"/>
      <c r="M39" s="59"/>
      <c r="N39" s="59"/>
      <c r="O39" s="59"/>
      <c r="P39" s="82"/>
      <c r="Q39" s="82"/>
      <c r="R39" s="59"/>
      <c r="S39" s="59"/>
      <c r="T39" s="59"/>
      <c r="U39" s="59"/>
      <c r="V39" s="59"/>
      <c r="W39" s="59"/>
      <c r="X39" s="59"/>
      <c r="Y39" s="59"/>
    </row>
    <row r="40" ht="14.25" customHeight="1">
      <c r="A40" s="59"/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</row>
    <row r="41" ht="14.25" customHeight="1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</row>
    <row r="42" ht="14.25" customHeight="1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</row>
    <row r="43" ht="14.25" customHeight="1">
      <c r="A43" s="59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</row>
    <row r="44" ht="14.25" customHeight="1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</row>
    <row r="45" ht="14.25" customHeight="1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</row>
    <row r="46" ht="14.25" customHeight="1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</row>
    <row r="47" ht="14.25" customHeight="1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</row>
    <row r="48" ht="14.25" customHeight="1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</row>
    <row r="49" ht="14.25" customHeight="1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</row>
    <row r="50" ht="14.25" customHeight="1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</row>
    <row r="51" ht="14.25" customHeight="1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</row>
    <row r="52" ht="14.25" customHeight="1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</row>
    <row r="53" ht="14.25" customHeight="1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</row>
    <row r="54" ht="14.25" customHeight="1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</row>
    <row r="55" ht="14.25" customHeight="1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</row>
    <row r="56" ht="14.25" customHeight="1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</row>
    <row r="57" ht="14.25" customHeight="1">
      <c r="A57" s="5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</row>
    <row r="58" ht="14.25" customHeight="1">
      <c r="A58" s="59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</row>
    <row r="59" ht="14.25" customHeight="1">
      <c r="A59" s="59"/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</row>
    <row r="60" ht="14.25" customHeight="1">
      <c r="A60" s="59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</row>
    <row r="61" ht="14.25" customHeight="1">
      <c r="A61" s="59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</row>
    <row r="62" ht="14.25" customHeight="1">
      <c r="A62" s="59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</row>
    <row r="63" ht="14.25" customHeight="1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</row>
    <row r="64" ht="14.25" customHeight="1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</row>
    <row r="65" ht="14.25" customHeight="1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</row>
    <row r="66" ht="14.25" customHeight="1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</row>
    <row r="67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</row>
    <row r="68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</row>
    <row r="69" ht="14.2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</row>
    <row r="70" ht="14.25" customHeight="1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</row>
    <row r="71" ht="14.25" customHeight="1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</row>
    <row r="72" ht="14.2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</row>
    <row r="73" ht="14.2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</row>
    <row r="74" ht="14.2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</row>
    <row r="75" ht="14.2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</row>
    <row r="76" ht="14.2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</row>
    <row r="77" ht="14.2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</row>
    <row r="78" ht="14.2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</row>
    <row r="79" ht="14.2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</row>
    <row r="80" ht="14.2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</row>
    <row r="81" ht="14.25" customHeight="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</row>
    <row r="82" ht="14.2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ht="14.25" customHeight="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ht="14.25" customHeight="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ht="14.25" customHeight="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ht="14.25" customHeight="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</row>
    <row r="87" ht="14.25" customHeight="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</row>
    <row r="88" ht="14.25" customHeight="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</row>
    <row r="89" ht="14.25" customHeight="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</row>
    <row r="90" ht="14.25" customHeight="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</row>
    <row r="91" ht="14.25" customHeigh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</row>
    <row r="92" ht="14.25" customHeight="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</row>
    <row r="93" ht="14.25" customHeigh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</row>
    <row r="94" ht="14.25" customHeigh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</row>
    <row r="95" ht="14.25" customHeigh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</row>
    <row r="96" ht="14.25" customHeigh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</row>
    <row r="97" ht="14.25" customHeight="1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</row>
    <row r="98" ht="14.25" customHeight="1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</row>
    <row r="99" ht="14.25" customHeight="1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</row>
    <row r="100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</row>
    <row r="101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</row>
    <row r="102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</row>
    <row r="103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</row>
    <row r="104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</row>
    <row r="105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</row>
    <row r="10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</row>
    <row r="107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</row>
    <row r="108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</row>
    <row r="109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</row>
    <row r="110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</row>
    <row r="111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</row>
    <row r="112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</row>
    <row r="113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</row>
    <row r="114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</row>
    <row r="115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</row>
    <row r="11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</row>
    <row r="117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</row>
    <row r="118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</row>
    <row r="119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</row>
    <row r="120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</row>
    <row r="121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</row>
    <row r="122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</row>
    <row r="123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</row>
    <row r="124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</row>
    <row r="125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</row>
    <row r="1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</row>
    <row r="134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</row>
    <row r="135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</row>
    <row r="13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</row>
    <row r="137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</row>
    <row r="138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</row>
    <row r="139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</row>
    <row r="140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</row>
    <row r="141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</row>
    <row r="142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</row>
    <row r="143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</row>
    <row r="144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</row>
    <row r="145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</row>
    <row r="14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</row>
    <row r="147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</row>
    <row r="148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</row>
    <row r="149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</row>
    <row r="150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</row>
    <row r="151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</row>
    <row r="152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</row>
    <row r="153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</row>
    <row r="154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</row>
    <row r="155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</row>
    <row r="15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</row>
    <row r="157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</row>
    <row r="158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</row>
    <row r="159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</row>
    <row r="160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</row>
    <row r="161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</row>
    <row r="162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</row>
    <row r="163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</row>
    <row r="164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</row>
    <row r="165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</row>
    <row r="16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</row>
    <row r="167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</row>
    <row r="168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</row>
    <row r="169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</row>
    <row r="170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</row>
    <row r="171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</row>
    <row r="172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</row>
    <row r="173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</row>
    <row r="174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</row>
    <row r="175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</row>
    <row r="17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</row>
    <row r="177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</row>
    <row r="178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</row>
    <row r="179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</row>
    <row r="180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</row>
    <row r="181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</row>
    <row r="182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</row>
    <row r="183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</row>
    <row r="184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</row>
    <row r="185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</row>
    <row r="18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</row>
    <row r="187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</row>
    <row r="188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</row>
    <row r="189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</row>
    <row r="190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</row>
    <row r="191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</row>
    <row r="192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</row>
    <row r="193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</row>
    <row r="194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</row>
    <row r="195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</row>
    <row r="19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</row>
    <row r="197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</row>
    <row r="198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</row>
    <row r="199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</row>
    <row r="200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</row>
    <row r="201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</row>
    <row r="202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</row>
    <row r="203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</row>
    <row r="204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</row>
    <row r="205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</row>
    <row r="20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</row>
    <row r="207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</row>
    <row r="208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</row>
    <row r="209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</row>
    <row r="210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</row>
    <row r="211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</row>
    <row r="212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</row>
    <row r="213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</row>
    <row r="214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</row>
    <row r="215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</row>
    <row r="21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</row>
    <row r="217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</row>
    <row r="218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</row>
    <row r="219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</row>
    <row r="220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</row>
    <row r="221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</row>
    <row r="222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</row>
    <row r="223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</row>
    <row r="224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</row>
    <row r="225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</row>
    <row r="2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</row>
    <row r="227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</row>
    <row r="228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</row>
    <row r="229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</row>
    <row r="230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</row>
    <row r="231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</row>
    <row r="232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</row>
    <row r="233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</row>
    <row r="234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</row>
    <row r="235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</row>
    <row r="23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</row>
    <row r="237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</row>
    <row r="238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</row>
    <row r="239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</row>
    <row r="240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</row>
    <row r="241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</row>
    <row r="242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</row>
    <row r="243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</row>
    <row r="244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</row>
    <row r="245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</row>
    <row r="24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</row>
    <row r="247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</row>
    <row r="248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</row>
    <row r="249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</row>
    <row r="250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</row>
    <row r="251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</row>
    <row r="252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</row>
    <row r="253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</row>
    <row r="254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</row>
    <row r="255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</row>
    <row r="25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</row>
    <row r="257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</row>
    <row r="258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</row>
    <row r="259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</row>
    <row r="260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</row>
    <row r="261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</row>
    <row r="262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</row>
    <row r="263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</row>
    <row r="264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</row>
    <row r="265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</row>
    <row r="26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</row>
    <row r="267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</row>
    <row r="268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</row>
    <row r="269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</row>
    <row r="270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</row>
    <row r="271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</row>
    <row r="272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</row>
    <row r="273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</row>
    <row r="274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</row>
    <row r="275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</row>
    <row r="27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</row>
    <row r="277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</row>
    <row r="278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</row>
    <row r="279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</row>
    <row r="280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</row>
    <row r="281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</row>
    <row r="282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</row>
    <row r="283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</row>
    <row r="284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</row>
    <row r="285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</row>
    <row r="28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</row>
    <row r="287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</row>
    <row r="288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</row>
    <row r="289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</row>
    <row r="290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</row>
    <row r="291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</row>
    <row r="292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</row>
    <row r="293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</row>
    <row r="294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</row>
    <row r="295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</row>
    <row r="29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</row>
    <row r="297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</row>
    <row r="298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</row>
    <row r="299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</row>
    <row r="300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</row>
    <row r="301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</row>
    <row r="302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</row>
    <row r="303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</row>
    <row r="304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</row>
    <row r="305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</row>
    <row r="30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</row>
    <row r="307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</row>
    <row r="308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</row>
    <row r="309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</row>
    <row r="310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</row>
    <row r="311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</row>
    <row r="312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</row>
    <row r="313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</row>
    <row r="314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</row>
    <row r="315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</row>
    <row r="31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</row>
    <row r="317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</row>
    <row r="318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</row>
    <row r="319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</row>
    <row r="320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</row>
    <row r="321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</row>
    <row r="322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</row>
    <row r="323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</row>
    <row r="324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</row>
    <row r="325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</row>
    <row r="3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</row>
    <row r="327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</row>
    <row r="328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</row>
    <row r="329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</row>
    <row r="330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</row>
    <row r="331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</row>
    <row r="332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</row>
    <row r="333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</row>
    <row r="334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</row>
    <row r="335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</row>
    <row r="33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</row>
    <row r="337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</row>
    <row r="338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</row>
    <row r="339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</row>
    <row r="340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</row>
    <row r="341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</row>
    <row r="342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</row>
    <row r="343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</row>
    <row r="344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</row>
    <row r="345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</row>
    <row r="34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</row>
    <row r="347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</row>
    <row r="348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</row>
    <row r="349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</row>
    <row r="350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</row>
    <row r="351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</row>
    <row r="352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</row>
    <row r="353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</row>
    <row r="354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</row>
    <row r="355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</row>
    <row r="35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</row>
    <row r="357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</row>
    <row r="358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</row>
    <row r="359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</row>
    <row r="360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</row>
    <row r="361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</row>
    <row r="362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</row>
    <row r="363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</row>
    <row r="364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</row>
    <row r="365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</row>
    <row r="36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</row>
    <row r="367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</row>
    <row r="368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</row>
    <row r="369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</row>
    <row r="370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</row>
    <row r="371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</row>
    <row r="372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</row>
    <row r="373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</row>
    <row r="374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</row>
    <row r="375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</row>
    <row r="37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</row>
    <row r="377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</row>
    <row r="378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</row>
    <row r="379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</row>
    <row r="380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</row>
    <row r="381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</row>
    <row r="382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</row>
    <row r="383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</row>
    <row r="384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</row>
    <row r="385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</row>
    <row r="38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</row>
    <row r="387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</row>
    <row r="388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</row>
    <row r="389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</row>
    <row r="390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</row>
    <row r="391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</row>
    <row r="392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</row>
    <row r="393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</row>
    <row r="394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</row>
    <row r="395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</row>
    <row r="39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</row>
    <row r="397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</row>
    <row r="398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</row>
    <row r="399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</row>
    <row r="400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</row>
    <row r="401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</row>
    <row r="402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</row>
    <row r="403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</row>
    <row r="404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</row>
    <row r="405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</row>
    <row r="40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</row>
    <row r="407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</row>
    <row r="408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</row>
    <row r="409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</row>
    <row r="410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</row>
    <row r="411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</row>
    <row r="412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</row>
    <row r="413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</row>
    <row r="414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</row>
    <row r="415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</row>
    <row r="41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</row>
    <row r="417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</row>
    <row r="418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</row>
    <row r="419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</row>
    <row r="420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</row>
    <row r="421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</row>
    <row r="422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</row>
    <row r="423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</row>
    <row r="424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</row>
    <row r="425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</row>
    <row r="4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</row>
    <row r="427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</row>
    <row r="428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</row>
    <row r="429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</row>
    <row r="430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</row>
    <row r="431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</row>
    <row r="432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</row>
    <row r="433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</row>
    <row r="434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</row>
    <row r="435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</row>
    <row r="43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</row>
    <row r="437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</row>
    <row r="438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</row>
    <row r="439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</row>
    <row r="440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</row>
    <row r="441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</row>
    <row r="442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</row>
    <row r="443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</row>
    <row r="444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</row>
    <row r="445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</row>
    <row r="44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</row>
    <row r="447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</row>
    <row r="448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</row>
    <row r="449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</row>
    <row r="450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</row>
    <row r="451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</row>
    <row r="452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</row>
    <row r="453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</row>
    <row r="454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</row>
    <row r="455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</row>
    <row r="45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</row>
    <row r="457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</row>
    <row r="458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</row>
    <row r="459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</row>
    <row r="460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</row>
    <row r="461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</row>
    <row r="462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</row>
    <row r="463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</row>
    <row r="464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</row>
    <row r="465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</row>
    <row r="46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</row>
    <row r="467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</row>
    <row r="468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</row>
    <row r="469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</row>
    <row r="470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</row>
    <row r="471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</row>
    <row r="472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</row>
    <row r="473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</row>
    <row r="474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</row>
    <row r="475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</row>
    <row r="47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</row>
    <row r="477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</row>
    <row r="478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</row>
    <row r="479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</row>
    <row r="480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</row>
    <row r="481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</row>
    <row r="482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</row>
    <row r="483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</row>
    <row r="484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</row>
    <row r="485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</row>
    <row r="48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</row>
    <row r="487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</row>
    <row r="488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</row>
    <row r="489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</row>
    <row r="490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</row>
    <row r="491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</row>
    <row r="492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</row>
    <row r="493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</row>
    <row r="494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</row>
    <row r="495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</row>
    <row r="49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</row>
    <row r="497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</row>
    <row r="498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</row>
    <row r="499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</row>
    <row r="500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</row>
    <row r="501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</row>
    <row r="502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</row>
    <row r="503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</row>
    <row r="504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</row>
    <row r="505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</row>
    <row r="50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</row>
    <row r="507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</row>
    <row r="508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</row>
    <row r="509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</row>
    <row r="510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</row>
    <row r="511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</row>
    <row r="512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</row>
    <row r="513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</row>
    <row r="514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</row>
    <row r="515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</row>
    <row r="51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</row>
    <row r="517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</row>
    <row r="518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</row>
    <row r="519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</row>
    <row r="520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</row>
    <row r="521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</row>
    <row r="522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</row>
    <row r="523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</row>
    <row r="524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</row>
    <row r="525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</row>
    <row r="5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</row>
    <row r="527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</row>
    <row r="528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</row>
    <row r="529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</row>
    <row r="530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</row>
    <row r="531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</row>
    <row r="532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</row>
    <row r="533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</row>
    <row r="534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</row>
    <row r="535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</row>
    <row r="53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</row>
    <row r="537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</row>
    <row r="538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</row>
    <row r="539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</row>
    <row r="540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</row>
    <row r="541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</row>
    <row r="542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</row>
    <row r="543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</row>
    <row r="544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</row>
    <row r="545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</row>
    <row r="54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</row>
    <row r="547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</row>
    <row r="548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</row>
    <row r="549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</row>
    <row r="550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</row>
    <row r="551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</row>
    <row r="552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</row>
    <row r="553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</row>
    <row r="554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</row>
    <row r="555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</row>
    <row r="55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</row>
    <row r="557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</row>
    <row r="558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</row>
    <row r="559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</row>
    <row r="560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</row>
    <row r="561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</row>
    <row r="562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</row>
    <row r="563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</row>
    <row r="564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</row>
    <row r="565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</row>
    <row r="56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</row>
    <row r="567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</row>
    <row r="568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</row>
    <row r="569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</row>
    <row r="570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</row>
    <row r="571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</row>
    <row r="572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</row>
    <row r="573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</row>
    <row r="574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</row>
    <row r="575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</row>
    <row r="57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</row>
    <row r="577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</row>
    <row r="578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</row>
    <row r="579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</row>
    <row r="580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</row>
    <row r="581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</row>
    <row r="582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</row>
    <row r="583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</row>
    <row r="584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</row>
    <row r="585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</row>
    <row r="58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</row>
    <row r="587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</row>
    <row r="588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</row>
    <row r="589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</row>
    <row r="590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</row>
    <row r="591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</row>
    <row r="592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</row>
    <row r="593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</row>
    <row r="594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</row>
    <row r="595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</row>
    <row r="59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</row>
    <row r="597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</row>
    <row r="598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</row>
    <row r="599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</row>
    <row r="600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</row>
    <row r="601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</row>
    <row r="602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</row>
    <row r="603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</row>
    <row r="604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</row>
    <row r="605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</row>
    <row r="60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</row>
    <row r="607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</row>
    <row r="608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</row>
    <row r="609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</row>
    <row r="610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</row>
    <row r="611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</row>
    <row r="612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</row>
    <row r="613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</row>
    <row r="614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</row>
    <row r="615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</row>
    <row r="61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</row>
    <row r="617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</row>
    <row r="618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</row>
    <row r="619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</row>
    <row r="620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</row>
    <row r="621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</row>
    <row r="622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</row>
    <row r="623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</row>
    <row r="624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</row>
    <row r="625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</row>
    <row r="6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</row>
    <row r="627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</row>
    <row r="628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</row>
    <row r="629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</row>
    <row r="630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</row>
    <row r="631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</row>
    <row r="632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</row>
    <row r="633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</row>
    <row r="634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</row>
    <row r="635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</row>
    <row r="63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</row>
    <row r="637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</row>
    <row r="638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</row>
    <row r="639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</row>
    <row r="640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</row>
    <row r="641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</row>
    <row r="642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</row>
    <row r="643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</row>
    <row r="644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</row>
    <row r="645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</row>
    <row r="64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</row>
    <row r="647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</row>
    <row r="648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</row>
    <row r="649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</row>
    <row r="650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</row>
    <row r="651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</row>
    <row r="652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</row>
    <row r="653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</row>
    <row r="654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</row>
    <row r="655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</row>
    <row r="65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</row>
    <row r="657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</row>
    <row r="658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</row>
    <row r="659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</row>
    <row r="660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</row>
    <row r="661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</row>
    <row r="662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</row>
    <row r="663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</row>
    <row r="664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</row>
    <row r="665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</row>
    <row r="66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</row>
    <row r="667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</row>
    <row r="668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</row>
    <row r="669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</row>
    <row r="670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</row>
    <row r="671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</row>
    <row r="672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</row>
    <row r="673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</row>
    <row r="674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</row>
    <row r="675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</row>
    <row r="67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</row>
    <row r="677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</row>
    <row r="678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</row>
    <row r="679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</row>
    <row r="680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</row>
    <row r="681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</row>
    <row r="682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</row>
    <row r="683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</row>
    <row r="684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</row>
    <row r="685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</row>
    <row r="68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</row>
    <row r="687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</row>
    <row r="688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</row>
    <row r="689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</row>
    <row r="690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</row>
    <row r="691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</row>
    <row r="692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</row>
    <row r="693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</row>
    <row r="694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</row>
    <row r="695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</row>
    <row r="69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</row>
    <row r="697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</row>
    <row r="698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</row>
    <row r="699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</row>
    <row r="700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</row>
    <row r="701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</row>
    <row r="702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</row>
    <row r="703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</row>
    <row r="704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</row>
    <row r="705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</row>
    <row r="70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</row>
    <row r="707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</row>
    <row r="708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</row>
    <row r="709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</row>
    <row r="710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</row>
    <row r="711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</row>
    <row r="712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</row>
    <row r="713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</row>
    <row r="714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</row>
    <row r="715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</row>
    <row r="71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</row>
    <row r="717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</row>
    <row r="718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</row>
    <row r="719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</row>
    <row r="720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</row>
    <row r="721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</row>
    <row r="722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</row>
    <row r="723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</row>
    <row r="724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</row>
    <row r="725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</row>
    <row r="7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</row>
    <row r="727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</row>
    <row r="728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</row>
    <row r="729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</row>
    <row r="730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</row>
    <row r="731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</row>
    <row r="732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</row>
    <row r="733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</row>
    <row r="734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</row>
    <row r="735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</row>
    <row r="73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</row>
    <row r="737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</row>
    <row r="738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</row>
    <row r="739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</row>
    <row r="740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</row>
    <row r="741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</row>
    <row r="742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</row>
    <row r="743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</row>
    <row r="744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</row>
    <row r="745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</row>
    <row r="74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</row>
    <row r="747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</row>
    <row r="748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</row>
    <row r="749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</row>
    <row r="750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</row>
    <row r="751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</row>
    <row r="752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</row>
    <row r="753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</row>
    <row r="754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</row>
    <row r="755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</row>
    <row r="75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</row>
    <row r="757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</row>
    <row r="758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</row>
    <row r="759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</row>
    <row r="760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</row>
    <row r="761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</row>
    <row r="762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</row>
    <row r="763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</row>
    <row r="764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</row>
    <row r="765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</row>
    <row r="76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</row>
    <row r="767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</row>
    <row r="768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</row>
    <row r="769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</row>
    <row r="770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</row>
    <row r="771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</row>
    <row r="772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</row>
    <row r="773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</row>
    <row r="774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</row>
    <row r="775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</row>
    <row r="77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</row>
    <row r="777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</row>
    <row r="778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</row>
    <row r="779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</row>
    <row r="780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</row>
    <row r="781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</row>
    <row r="782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</row>
    <row r="783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</row>
    <row r="784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</row>
    <row r="785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</row>
    <row r="78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</row>
    <row r="787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</row>
    <row r="788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</row>
    <row r="789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</row>
    <row r="790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</row>
    <row r="791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</row>
    <row r="792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</row>
    <row r="793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</row>
    <row r="794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</row>
    <row r="795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</row>
    <row r="79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</row>
    <row r="797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</row>
    <row r="798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</row>
    <row r="799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</row>
    <row r="800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</row>
    <row r="801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</row>
    <row r="802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</row>
    <row r="803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</row>
    <row r="804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</row>
    <row r="805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</row>
    <row r="80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</row>
    <row r="807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</row>
    <row r="808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</row>
    <row r="809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</row>
    <row r="810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</row>
    <row r="811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</row>
    <row r="812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</row>
    <row r="813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</row>
    <row r="814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</row>
    <row r="815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</row>
    <row r="81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</row>
    <row r="817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</row>
    <row r="818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</row>
    <row r="819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</row>
    <row r="820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</row>
    <row r="821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</row>
    <row r="822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</row>
    <row r="823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</row>
    <row r="824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</row>
    <row r="825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</row>
    <row r="8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</row>
    <row r="827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</row>
    <row r="828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</row>
    <row r="829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</row>
    <row r="830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</row>
    <row r="831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</row>
    <row r="832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</row>
    <row r="833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</row>
    <row r="834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</row>
    <row r="835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</row>
    <row r="83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</row>
    <row r="837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</row>
    <row r="838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</row>
    <row r="839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</row>
    <row r="840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</row>
    <row r="841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</row>
    <row r="842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</row>
    <row r="843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</row>
    <row r="844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</row>
    <row r="845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</row>
    <row r="84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</row>
    <row r="847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</row>
    <row r="848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</row>
    <row r="849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</row>
    <row r="850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</row>
    <row r="851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</row>
    <row r="852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</row>
    <row r="853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</row>
    <row r="854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</row>
    <row r="855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</row>
    <row r="85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</row>
    <row r="857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</row>
    <row r="858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</row>
    <row r="859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</row>
    <row r="860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</row>
    <row r="861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</row>
    <row r="862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</row>
    <row r="863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</row>
    <row r="864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</row>
    <row r="865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</row>
    <row r="86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</row>
    <row r="867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</row>
    <row r="868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</row>
    <row r="869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</row>
    <row r="870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</row>
    <row r="871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</row>
    <row r="872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</row>
    <row r="873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</row>
    <row r="874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</row>
    <row r="875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</row>
    <row r="87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</row>
    <row r="877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</row>
    <row r="878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</row>
    <row r="879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</row>
    <row r="880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</row>
    <row r="881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</row>
    <row r="882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</row>
    <row r="883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</row>
    <row r="884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</row>
    <row r="885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</row>
    <row r="88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</row>
    <row r="887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</row>
    <row r="888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</row>
    <row r="889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</row>
    <row r="890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</row>
    <row r="891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</row>
    <row r="892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</row>
    <row r="893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</row>
    <row r="894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</row>
    <row r="895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</row>
    <row r="89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</row>
    <row r="897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</row>
    <row r="898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</row>
    <row r="899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</row>
    <row r="900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</row>
    <row r="901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</row>
    <row r="902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</row>
    <row r="903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</row>
    <row r="904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</row>
    <row r="905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</row>
    <row r="90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</row>
    <row r="907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</row>
    <row r="908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</row>
    <row r="909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</row>
    <row r="910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</row>
    <row r="911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</row>
    <row r="912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</row>
    <row r="913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</row>
    <row r="914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</row>
    <row r="915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</row>
    <row r="91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</row>
    <row r="917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</row>
    <row r="918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</row>
    <row r="919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</row>
    <row r="920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</row>
    <row r="921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</row>
    <row r="922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</row>
    <row r="923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</row>
    <row r="924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</row>
    <row r="925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</row>
    <row r="9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</row>
    <row r="927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</row>
    <row r="928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</row>
    <row r="929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</row>
    <row r="930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</row>
    <row r="931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</row>
    <row r="932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</row>
    <row r="933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</row>
    <row r="934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</row>
    <row r="935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</row>
    <row r="93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</row>
    <row r="937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</row>
    <row r="938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</row>
    <row r="939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</row>
    <row r="940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</row>
  </sheetData>
  <mergeCells count="11">
    <mergeCell ref="O5:Q5"/>
    <mergeCell ref="R5:S5"/>
    <mergeCell ref="T5:V5"/>
    <mergeCell ref="W5:Y5"/>
    <mergeCell ref="A1:Y3"/>
    <mergeCell ref="A4:Y4"/>
    <mergeCell ref="A5:B5"/>
    <mergeCell ref="C5:E5"/>
    <mergeCell ref="F5:H5"/>
    <mergeCell ref="I5:K5"/>
    <mergeCell ref="L5:N5"/>
  </mergeCells>
  <printOptions/>
  <pageMargins bottom="0.75" footer="0.0" header="0.0" left="0.7" right="0.7" top="0.75"/>
  <pageSetup scale="75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29"/>
    <col customWidth="1" min="2" max="2" width="23.43"/>
    <col customWidth="1" min="3" max="3" width="12.71"/>
    <col customWidth="1" min="4" max="4" width="5.71"/>
    <col customWidth="1" min="5" max="5" width="5.57"/>
    <col customWidth="1" min="6" max="7" width="5.71"/>
    <col customWidth="1" min="8" max="8" width="5.57"/>
    <col customWidth="1" min="9" max="10" width="5.71"/>
    <col customWidth="1" min="11" max="11" width="5.57"/>
    <col customWidth="1" min="12" max="13" width="5.71"/>
    <col customWidth="1" min="14" max="14" width="5.57"/>
    <col customWidth="1" min="15" max="16" width="5.71"/>
    <col customWidth="1" min="17" max="17" width="5.57"/>
    <col customWidth="1" min="18" max="18" width="5.71"/>
    <col customWidth="1" min="19" max="19" width="5.57"/>
    <col customWidth="1" min="20" max="21" width="5.71"/>
    <col customWidth="1" min="22" max="22" width="5.57"/>
    <col customWidth="1" min="23" max="23" width="12.14"/>
    <col customWidth="1" min="24" max="24" width="5.71"/>
    <col customWidth="1" min="25" max="25" width="5.57"/>
  </cols>
  <sheetData>
    <row r="1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3"/>
    </row>
    <row r="2" ht="14.25" customHeight="1">
      <c r="A2" s="4"/>
      <c r="Y2" s="5"/>
    </row>
    <row r="3" ht="14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8"/>
    </row>
    <row r="4" ht="43.5" customHeight="1">
      <c r="A4" s="109" t="s">
        <v>127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1"/>
    </row>
    <row r="5" ht="14.25" customHeight="1">
      <c r="A5" s="12" t="s">
        <v>2</v>
      </c>
      <c r="B5" s="11"/>
      <c r="C5" s="12" t="s">
        <v>3</v>
      </c>
      <c r="D5" s="10"/>
      <c r="E5" s="11"/>
      <c r="F5" s="13" t="s">
        <v>4</v>
      </c>
      <c r="G5" s="10"/>
      <c r="H5" s="11"/>
      <c r="I5" s="13" t="s">
        <v>5</v>
      </c>
      <c r="J5" s="10"/>
      <c r="K5" s="11"/>
      <c r="L5" s="12" t="s">
        <v>6</v>
      </c>
      <c r="M5" s="10"/>
      <c r="N5" s="11"/>
      <c r="O5" s="12" t="s">
        <v>7</v>
      </c>
      <c r="P5" s="10"/>
      <c r="Q5" s="11"/>
      <c r="R5" s="12" t="s">
        <v>8</v>
      </c>
      <c r="S5" s="11"/>
      <c r="T5" s="100" t="s">
        <v>9</v>
      </c>
      <c r="U5" s="10"/>
      <c r="V5" s="11"/>
      <c r="W5" s="12" t="s">
        <v>10</v>
      </c>
      <c r="X5" s="10"/>
      <c r="Y5" s="11"/>
    </row>
    <row r="6" ht="14.25" customHeight="1">
      <c r="A6" s="15" t="s">
        <v>11</v>
      </c>
      <c r="B6" s="15" t="s">
        <v>12</v>
      </c>
      <c r="C6" s="16" t="s">
        <v>13</v>
      </c>
      <c r="D6" s="16" t="s">
        <v>14</v>
      </c>
      <c r="E6" s="17" t="s">
        <v>15</v>
      </c>
      <c r="F6" s="16" t="s">
        <v>13</v>
      </c>
      <c r="G6" s="16" t="s">
        <v>14</v>
      </c>
      <c r="H6" s="17" t="s">
        <v>15</v>
      </c>
      <c r="I6" s="16" t="s">
        <v>13</v>
      </c>
      <c r="J6" s="16" t="s">
        <v>14</v>
      </c>
      <c r="K6" s="17" t="s">
        <v>15</v>
      </c>
      <c r="L6" s="16" t="s">
        <v>13</v>
      </c>
      <c r="M6" s="16" t="s">
        <v>14</v>
      </c>
      <c r="N6" s="17" t="s">
        <v>15</v>
      </c>
      <c r="O6" s="16" t="s">
        <v>13</v>
      </c>
      <c r="P6" s="16" t="s">
        <v>14</v>
      </c>
      <c r="Q6" s="17" t="s">
        <v>15</v>
      </c>
      <c r="R6" s="16" t="s">
        <v>13</v>
      </c>
      <c r="S6" s="17" t="s">
        <v>15</v>
      </c>
      <c r="T6" s="16" t="s">
        <v>13</v>
      </c>
      <c r="U6" s="16" t="s">
        <v>14</v>
      </c>
      <c r="V6" s="16" t="s">
        <v>15</v>
      </c>
      <c r="W6" s="16" t="s">
        <v>13</v>
      </c>
      <c r="X6" s="16" t="s">
        <v>14</v>
      </c>
      <c r="Y6" s="16" t="s">
        <v>15</v>
      </c>
    </row>
    <row r="7" ht="14.25" customHeight="1">
      <c r="B7" s="24"/>
      <c r="C7" s="19" t="s">
        <v>16</v>
      </c>
      <c r="D7" s="20"/>
      <c r="E7" s="20"/>
      <c r="F7" s="21"/>
      <c r="G7" s="20"/>
      <c r="H7" s="20"/>
      <c r="I7" s="21"/>
      <c r="J7" s="20"/>
      <c r="K7" s="20"/>
      <c r="L7" s="21"/>
      <c r="M7" s="20"/>
      <c r="N7" s="20"/>
      <c r="O7" s="21"/>
      <c r="P7" s="20"/>
      <c r="Q7" s="20"/>
      <c r="R7" s="21"/>
      <c r="S7" s="20"/>
      <c r="T7" s="21"/>
      <c r="U7" s="101"/>
      <c r="V7" s="101"/>
      <c r="W7" s="101"/>
      <c r="X7" s="23"/>
      <c r="Y7" s="23"/>
    </row>
    <row r="8" ht="12.75" customHeight="1">
      <c r="A8" s="59"/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101"/>
      <c r="U8" s="101"/>
      <c r="V8" s="101"/>
      <c r="W8" s="23"/>
      <c r="X8" s="23"/>
      <c r="Y8" s="23"/>
    </row>
    <row r="9" ht="18.0" customHeight="1">
      <c r="A9" s="102"/>
      <c r="B9" s="103" t="s">
        <v>88</v>
      </c>
      <c r="C9" s="102"/>
      <c r="D9" s="102"/>
      <c r="E9" s="102"/>
      <c r="F9" s="28"/>
      <c r="G9" s="28"/>
      <c r="H9" s="28"/>
      <c r="I9" s="28"/>
      <c r="J9" s="28"/>
      <c r="K9" s="28"/>
      <c r="L9" s="28"/>
      <c r="M9" s="102"/>
      <c r="N9" s="102"/>
      <c r="O9" s="102"/>
      <c r="P9" s="102"/>
      <c r="Q9" s="102"/>
      <c r="R9" s="28"/>
      <c r="S9" s="28"/>
      <c r="T9" s="101"/>
      <c r="U9" s="101"/>
      <c r="V9" s="101"/>
      <c r="W9" s="23"/>
      <c r="X9" s="23"/>
      <c r="Y9" s="23"/>
    </row>
    <row r="10" ht="14.25" customHeight="1">
      <c r="A10" s="27">
        <v>1.0</v>
      </c>
      <c r="B10" s="104" t="s">
        <v>89</v>
      </c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101"/>
      <c r="U10" s="101"/>
      <c r="V10" s="101"/>
      <c r="W10" s="23"/>
      <c r="X10" s="23"/>
      <c r="Y10" s="23"/>
    </row>
    <row r="11" ht="14.25" customHeight="1">
      <c r="A11" s="27">
        <v>2.0</v>
      </c>
      <c r="B11" s="104" t="s">
        <v>90</v>
      </c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101"/>
      <c r="U11" s="101"/>
      <c r="V11" s="101"/>
      <c r="W11" s="23"/>
      <c r="X11" s="23"/>
      <c r="Y11" s="23"/>
    </row>
    <row r="12" ht="14.25" customHeight="1">
      <c r="A12" s="27">
        <v>3.0</v>
      </c>
      <c r="B12" s="104" t="s">
        <v>91</v>
      </c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101"/>
      <c r="U12" s="101"/>
      <c r="V12" s="101"/>
      <c r="W12" s="23"/>
      <c r="X12" s="23"/>
      <c r="Y12" s="23"/>
    </row>
    <row r="13" ht="14.25" customHeight="1">
      <c r="A13" s="27">
        <v>4.0</v>
      </c>
      <c r="B13" s="104" t="s">
        <v>92</v>
      </c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101"/>
      <c r="U13" s="101"/>
      <c r="V13" s="101"/>
      <c r="W13" s="23"/>
      <c r="X13" s="23"/>
      <c r="Y13" s="23"/>
    </row>
    <row r="14" ht="14.25" customHeight="1">
      <c r="A14" s="27">
        <v>5.0</v>
      </c>
      <c r="B14" s="104" t="s">
        <v>93</v>
      </c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101"/>
      <c r="U14" s="101"/>
      <c r="V14" s="101"/>
      <c r="W14" s="23"/>
      <c r="X14" s="23"/>
      <c r="Y14" s="23"/>
    </row>
    <row r="15" ht="14.25" customHeight="1">
      <c r="A15" s="27">
        <v>6.0</v>
      </c>
      <c r="B15" s="104" t="s">
        <v>94</v>
      </c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101"/>
      <c r="U15" s="101"/>
      <c r="V15" s="101"/>
      <c r="W15" s="23"/>
      <c r="X15" s="23"/>
      <c r="Y15" s="23"/>
    </row>
    <row r="16" ht="14.25" customHeight="1">
      <c r="A16" s="27">
        <v>7.0</v>
      </c>
      <c r="B16" s="104" t="s">
        <v>95</v>
      </c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101"/>
      <c r="U16" s="101"/>
      <c r="V16" s="101"/>
      <c r="W16" s="23"/>
      <c r="X16" s="23"/>
      <c r="Y16" s="23"/>
    </row>
    <row r="17" ht="14.25" customHeight="1">
      <c r="A17" s="27">
        <v>8.0</v>
      </c>
      <c r="B17" s="104" t="s">
        <v>96</v>
      </c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101"/>
      <c r="U17" s="101"/>
      <c r="V17" s="101"/>
      <c r="W17" s="23"/>
      <c r="X17" s="23"/>
      <c r="Y17" s="23"/>
    </row>
    <row r="18" ht="14.25" customHeight="1">
      <c r="A18" s="27">
        <v>9.0</v>
      </c>
      <c r="B18" s="104" t="s">
        <v>97</v>
      </c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101"/>
      <c r="U18" s="101"/>
      <c r="V18" s="101"/>
      <c r="W18" s="23"/>
      <c r="X18" s="23"/>
      <c r="Y18" s="23"/>
    </row>
    <row r="19" ht="14.25" customHeight="1">
      <c r="A19" s="27">
        <v>10.0</v>
      </c>
      <c r="B19" s="104" t="s">
        <v>98</v>
      </c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101"/>
      <c r="U19" s="101"/>
      <c r="V19" s="101"/>
      <c r="W19" s="23"/>
      <c r="X19" s="23"/>
      <c r="Y19" s="23"/>
    </row>
    <row r="20" ht="14.25" customHeight="1">
      <c r="A20" s="27">
        <v>11.0</v>
      </c>
      <c r="B20" s="104" t="s">
        <v>99</v>
      </c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101"/>
      <c r="U20" s="101"/>
      <c r="V20" s="101"/>
      <c r="W20" s="23"/>
      <c r="X20" s="23"/>
      <c r="Y20" s="23"/>
    </row>
    <row r="21" ht="14.25" customHeight="1">
      <c r="A21" s="27">
        <v>12.0</v>
      </c>
      <c r="B21" s="104" t="s">
        <v>100</v>
      </c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101"/>
      <c r="U21" s="101"/>
      <c r="V21" s="101"/>
      <c r="W21" s="23"/>
      <c r="X21" s="23"/>
      <c r="Y21" s="23"/>
    </row>
    <row r="22" ht="14.25" customHeight="1">
      <c r="A22" s="27">
        <v>13.0</v>
      </c>
      <c r="B22" s="104" t="s">
        <v>101</v>
      </c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101"/>
      <c r="U22" s="101"/>
      <c r="V22" s="101"/>
      <c r="W22" s="23"/>
      <c r="X22" s="23"/>
      <c r="Y22" s="23"/>
    </row>
    <row r="23" ht="14.25" customHeight="1">
      <c r="A23" s="27">
        <v>14.0</v>
      </c>
      <c r="B23" s="104" t="s">
        <v>102</v>
      </c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101"/>
      <c r="U23" s="101"/>
      <c r="V23" s="101"/>
      <c r="W23" s="23"/>
      <c r="X23" s="23"/>
      <c r="Y23" s="23"/>
    </row>
    <row r="24">
      <c r="A24" s="27"/>
      <c r="B24" s="103" t="s">
        <v>125</v>
      </c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101"/>
      <c r="U24" s="101"/>
      <c r="V24" s="101"/>
      <c r="W24" s="23"/>
      <c r="X24" s="23"/>
      <c r="Y24" s="23"/>
    </row>
    <row r="25" ht="14.25" customHeight="1">
      <c r="A25" s="27">
        <v>15.0</v>
      </c>
      <c r="B25" s="104" t="s">
        <v>103</v>
      </c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101"/>
      <c r="U25" s="101"/>
      <c r="V25" s="101"/>
      <c r="W25" s="23"/>
      <c r="X25" s="23"/>
      <c r="Y25" s="23"/>
    </row>
    <row r="26" ht="14.25" customHeight="1">
      <c r="A26" s="27">
        <v>16.0</v>
      </c>
      <c r="B26" s="104" t="s">
        <v>104</v>
      </c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101"/>
      <c r="U26" s="101"/>
      <c r="V26" s="101"/>
      <c r="W26" s="23"/>
      <c r="X26" s="23"/>
      <c r="Y26" s="23"/>
    </row>
    <row r="27" ht="14.25" customHeight="1">
      <c r="A27" s="27">
        <v>17.0</v>
      </c>
      <c r="B27" s="104" t="s">
        <v>105</v>
      </c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101"/>
      <c r="U27" s="101"/>
      <c r="V27" s="101"/>
      <c r="W27" s="23"/>
      <c r="X27" s="23"/>
      <c r="Y27" s="23"/>
    </row>
    <row r="28" ht="14.25" customHeight="1">
      <c r="A28" s="27">
        <v>18.0</v>
      </c>
      <c r="B28" s="104" t="s">
        <v>106</v>
      </c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101"/>
      <c r="U28" s="101"/>
      <c r="V28" s="101"/>
      <c r="W28" s="23"/>
      <c r="X28" s="23"/>
      <c r="Y28" s="23"/>
    </row>
    <row r="29" ht="14.25" customHeight="1">
      <c r="A29" s="27">
        <v>19.0</v>
      </c>
      <c r="B29" s="104" t="s">
        <v>107</v>
      </c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101"/>
      <c r="U29" s="101"/>
      <c r="V29" s="101"/>
      <c r="W29" s="23"/>
      <c r="X29" s="23"/>
      <c r="Y29" s="23"/>
    </row>
    <row r="30" ht="14.25" customHeight="1">
      <c r="A30" s="27">
        <v>20.0</v>
      </c>
      <c r="B30" s="104" t="s">
        <v>108</v>
      </c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101"/>
      <c r="U30" s="101"/>
      <c r="V30" s="101"/>
      <c r="W30" s="23"/>
      <c r="X30" s="23"/>
      <c r="Y30" s="23"/>
    </row>
    <row r="31" ht="14.25" customHeight="1">
      <c r="A31" s="27">
        <v>21.0</v>
      </c>
      <c r="B31" s="104" t="s">
        <v>109</v>
      </c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101"/>
      <c r="U31" s="101"/>
      <c r="V31" s="101"/>
      <c r="W31" s="23"/>
      <c r="X31" s="23"/>
      <c r="Y31" s="23"/>
    </row>
    <row r="32" ht="14.25" customHeight="1">
      <c r="A32" s="27">
        <v>22.0</v>
      </c>
      <c r="B32" s="104" t="s">
        <v>110</v>
      </c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101"/>
      <c r="U32" s="101"/>
      <c r="V32" s="101"/>
      <c r="W32" s="23"/>
      <c r="X32" s="23"/>
      <c r="Y32" s="23"/>
    </row>
    <row r="33" ht="14.25" customHeight="1">
      <c r="A33" s="27">
        <v>23.0</v>
      </c>
      <c r="B33" s="104" t="s">
        <v>111</v>
      </c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101"/>
      <c r="U33" s="101"/>
      <c r="V33" s="101"/>
      <c r="W33" s="23"/>
      <c r="X33" s="23"/>
      <c r="Y33" s="23"/>
    </row>
    <row r="34" ht="14.25" customHeight="1">
      <c r="A34" s="27">
        <v>24.0</v>
      </c>
      <c r="B34" s="104" t="s">
        <v>112</v>
      </c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101"/>
      <c r="U34" s="101"/>
      <c r="V34" s="101"/>
      <c r="W34" s="23"/>
      <c r="X34" s="23"/>
      <c r="Y34" s="23"/>
    </row>
    <row r="35" ht="14.25" customHeight="1">
      <c r="A35" s="27">
        <v>25.0</v>
      </c>
      <c r="B35" s="104" t="s">
        <v>113</v>
      </c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101"/>
      <c r="U35" s="101"/>
      <c r="V35" s="101"/>
      <c r="W35" s="23"/>
      <c r="X35" s="23"/>
      <c r="Y35" s="23"/>
    </row>
    <row r="36" ht="14.25" customHeight="1">
      <c r="A36" s="27">
        <v>26.0</v>
      </c>
      <c r="B36" s="104" t="s">
        <v>114</v>
      </c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101"/>
      <c r="U36" s="101"/>
      <c r="V36" s="101"/>
      <c r="W36" s="23"/>
      <c r="X36" s="23"/>
      <c r="Y36" s="23"/>
    </row>
    <row r="37" ht="14.25" customHeight="1">
      <c r="A37" s="27">
        <v>27.0</v>
      </c>
      <c r="B37" s="104" t="s">
        <v>115</v>
      </c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101"/>
      <c r="U37" s="101"/>
      <c r="V37" s="101"/>
      <c r="W37" s="23"/>
      <c r="X37" s="23"/>
      <c r="Y37" s="23"/>
    </row>
    <row r="38" ht="14.25" customHeight="1">
      <c r="A38" s="27">
        <v>28.0</v>
      </c>
      <c r="B38" s="104" t="s">
        <v>116</v>
      </c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101"/>
      <c r="U38" s="101"/>
      <c r="V38" s="101"/>
      <c r="W38" s="23"/>
      <c r="X38" s="23"/>
      <c r="Y38" s="23"/>
    </row>
    <row r="39" ht="14.25" customHeight="1">
      <c r="A39" s="59"/>
      <c r="B39" s="59"/>
      <c r="C39" s="59"/>
      <c r="D39" s="59"/>
      <c r="E39" s="59"/>
      <c r="F39" s="59"/>
      <c r="G39" s="82"/>
      <c r="H39" s="59"/>
      <c r="I39" s="59"/>
      <c r="J39" s="59"/>
      <c r="K39" s="59"/>
      <c r="L39" s="59"/>
      <c r="M39" s="59"/>
      <c r="N39" s="59"/>
      <c r="O39" s="59"/>
      <c r="P39" s="82"/>
      <c r="Q39" s="82"/>
      <c r="R39" s="59"/>
      <c r="S39" s="59"/>
      <c r="T39" s="59"/>
      <c r="U39" s="59"/>
      <c r="V39" s="59"/>
      <c r="W39" s="59"/>
      <c r="X39" s="59"/>
      <c r="Y39" s="59"/>
    </row>
    <row r="40" ht="14.25" customHeight="1">
      <c r="A40" s="59"/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</row>
    <row r="41" ht="14.25" customHeight="1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</row>
    <row r="42" ht="14.25" customHeight="1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</row>
    <row r="43" ht="14.25" customHeight="1">
      <c r="A43" s="59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</row>
    <row r="44" ht="14.25" customHeight="1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</row>
    <row r="45" ht="14.25" customHeight="1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</row>
    <row r="46" ht="14.25" customHeight="1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</row>
    <row r="47" ht="14.25" customHeight="1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</row>
    <row r="48" ht="14.25" customHeight="1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</row>
    <row r="49" ht="14.25" customHeight="1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</row>
    <row r="50" ht="14.25" customHeight="1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</row>
    <row r="51" ht="14.25" customHeight="1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</row>
    <row r="52" ht="14.25" customHeight="1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</row>
    <row r="53" ht="14.25" customHeight="1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</row>
    <row r="54" ht="14.25" customHeight="1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</row>
    <row r="55" ht="14.25" customHeight="1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</row>
    <row r="56" ht="14.25" customHeight="1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</row>
    <row r="57" ht="14.25" customHeight="1">
      <c r="A57" s="5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</row>
    <row r="58" ht="14.25" customHeight="1">
      <c r="A58" s="59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</row>
    <row r="59" ht="14.25" customHeight="1">
      <c r="A59" s="59"/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</row>
    <row r="60" ht="14.25" customHeight="1">
      <c r="A60" s="59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</row>
    <row r="61" ht="14.25" customHeight="1">
      <c r="A61" s="59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</row>
    <row r="62" ht="14.25" customHeight="1">
      <c r="A62" s="59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</row>
    <row r="63" ht="14.25" customHeight="1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</row>
    <row r="64" ht="14.25" customHeight="1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</row>
    <row r="65" ht="14.25" customHeight="1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</row>
    <row r="66" ht="14.25" customHeight="1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</row>
    <row r="67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</row>
    <row r="68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</row>
    <row r="69" ht="14.2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</row>
    <row r="70" ht="14.25" customHeight="1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</row>
    <row r="71" ht="14.25" customHeight="1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</row>
    <row r="72" ht="14.2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</row>
    <row r="73" ht="14.2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</row>
    <row r="74" ht="14.2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</row>
    <row r="75" ht="14.2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</row>
    <row r="76" ht="14.2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</row>
    <row r="77" ht="14.2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</row>
    <row r="78" ht="14.2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</row>
    <row r="79" ht="14.2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</row>
    <row r="80" ht="14.2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</row>
    <row r="81" ht="14.25" customHeight="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</row>
    <row r="82" ht="14.2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ht="14.25" customHeight="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ht="14.25" customHeight="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ht="14.25" customHeight="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ht="14.25" customHeight="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</row>
    <row r="87" ht="14.25" customHeight="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</row>
    <row r="88" ht="14.25" customHeight="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</row>
    <row r="89" ht="14.25" customHeight="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</row>
    <row r="90" ht="14.25" customHeight="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</row>
    <row r="91" ht="14.25" customHeigh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</row>
    <row r="92" ht="14.25" customHeight="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</row>
    <row r="93" ht="14.25" customHeigh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</row>
    <row r="94" ht="14.25" customHeigh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</row>
    <row r="95" ht="14.25" customHeigh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</row>
    <row r="96" ht="14.25" customHeigh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</row>
    <row r="97" ht="14.25" customHeight="1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</row>
    <row r="98" ht="14.25" customHeight="1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</row>
    <row r="99" ht="14.25" customHeight="1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</row>
    <row r="100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</row>
    <row r="101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</row>
    <row r="102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</row>
    <row r="103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</row>
    <row r="104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</row>
    <row r="105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</row>
    <row r="10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</row>
    <row r="107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</row>
    <row r="108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</row>
    <row r="109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</row>
    <row r="110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</row>
    <row r="111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</row>
    <row r="112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</row>
    <row r="113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</row>
    <row r="114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</row>
    <row r="115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</row>
    <row r="11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</row>
    <row r="117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</row>
    <row r="118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</row>
    <row r="119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</row>
    <row r="120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</row>
    <row r="121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</row>
    <row r="122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</row>
    <row r="123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</row>
    <row r="124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</row>
    <row r="125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</row>
    <row r="1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</row>
    <row r="134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</row>
    <row r="135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</row>
    <row r="13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</row>
    <row r="137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</row>
    <row r="138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</row>
    <row r="139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</row>
    <row r="140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</row>
    <row r="141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</row>
    <row r="142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</row>
    <row r="143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</row>
    <row r="144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</row>
    <row r="145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</row>
    <row r="14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</row>
    <row r="147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</row>
    <row r="148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</row>
    <row r="149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</row>
    <row r="150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</row>
    <row r="151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</row>
    <row r="152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</row>
    <row r="153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</row>
    <row r="154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</row>
    <row r="155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</row>
    <row r="15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</row>
    <row r="157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</row>
    <row r="158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</row>
    <row r="159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</row>
    <row r="160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</row>
    <row r="161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</row>
    <row r="162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</row>
    <row r="163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</row>
    <row r="164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</row>
    <row r="165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</row>
    <row r="16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</row>
    <row r="167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</row>
    <row r="168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</row>
    <row r="169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</row>
    <row r="170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</row>
    <row r="171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</row>
    <row r="172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</row>
    <row r="173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</row>
    <row r="174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</row>
    <row r="175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</row>
    <row r="17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</row>
    <row r="177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</row>
    <row r="178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</row>
    <row r="179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</row>
    <row r="180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</row>
    <row r="181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</row>
    <row r="182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</row>
    <row r="183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</row>
    <row r="184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</row>
    <row r="185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</row>
    <row r="18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</row>
    <row r="187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</row>
    <row r="188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</row>
    <row r="189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</row>
    <row r="190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</row>
    <row r="191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</row>
    <row r="192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</row>
    <row r="193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</row>
    <row r="194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</row>
    <row r="195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</row>
    <row r="19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</row>
    <row r="197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</row>
    <row r="198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</row>
    <row r="199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</row>
    <row r="200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</row>
    <row r="201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</row>
    <row r="202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</row>
    <row r="203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</row>
    <row r="204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</row>
    <row r="205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</row>
    <row r="20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</row>
    <row r="207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</row>
    <row r="208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</row>
    <row r="209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</row>
    <row r="210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</row>
    <row r="211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</row>
    <row r="212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</row>
    <row r="213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</row>
    <row r="214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</row>
    <row r="215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</row>
    <row r="21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</row>
    <row r="217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</row>
    <row r="218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</row>
    <row r="219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</row>
    <row r="220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</row>
    <row r="221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</row>
    <row r="222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</row>
    <row r="223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</row>
    <row r="224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</row>
    <row r="225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</row>
    <row r="2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</row>
    <row r="227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</row>
    <row r="228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</row>
    <row r="229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</row>
    <row r="230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</row>
    <row r="231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</row>
    <row r="232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</row>
    <row r="233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</row>
    <row r="234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</row>
    <row r="235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</row>
    <row r="23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</row>
    <row r="237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</row>
    <row r="238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</row>
    <row r="239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</row>
    <row r="240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</row>
    <row r="241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</row>
    <row r="242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</row>
    <row r="243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</row>
    <row r="244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</row>
    <row r="245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</row>
    <row r="24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</row>
    <row r="247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</row>
    <row r="248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</row>
    <row r="249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</row>
    <row r="250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</row>
    <row r="251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</row>
    <row r="252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</row>
    <row r="253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</row>
    <row r="254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</row>
    <row r="255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</row>
    <row r="25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</row>
    <row r="257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</row>
    <row r="258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</row>
    <row r="259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</row>
    <row r="260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</row>
    <row r="261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</row>
    <row r="262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</row>
    <row r="263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</row>
    <row r="264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</row>
    <row r="265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</row>
    <row r="26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</row>
    <row r="267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</row>
    <row r="268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</row>
    <row r="269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</row>
    <row r="270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</row>
    <row r="271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</row>
    <row r="272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</row>
    <row r="273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</row>
    <row r="274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</row>
    <row r="275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</row>
    <row r="27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</row>
    <row r="277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</row>
    <row r="278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</row>
    <row r="279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</row>
    <row r="280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</row>
    <row r="281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</row>
    <row r="282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</row>
    <row r="283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</row>
    <row r="284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</row>
    <row r="285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</row>
    <row r="28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</row>
    <row r="287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</row>
    <row r="288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</row>
    <row r="289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</row>
    <row r="290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</row>
    <row r="291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</row>
    <row r="292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</row>
    <row r="293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</row>
    <row r="294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</row>
    <row r="295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</row>
    <row r="29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</row>
    <row r="297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</row>
    <row r="298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</row>
    <row r="299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</row>
    <row r="300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</row>
    <row r="301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</row>
    <row r="302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</row>
    <row r="303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</row>
    <row r="304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</row>
    <row r="305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</row>
    <row r="30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</row>
    <row r="307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</row>
    <row r="308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</row>
    <row r="309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</row>
    <row r="310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</row>
    <row r="311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</row>
    <row r="312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</row>
    <row r="313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</row>
    <row r="314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</row>
    <row r="315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</row>
    <row r="31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</row>
    <row r="317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</row>
    <row r="318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</row>
    <row r="319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</row>
    <row r="320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</row>
    <row r="321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</row>
    <row r="322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</row>
    <row r="323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</row>
    <row r="324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</row>
    <row r="325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</row>
    <row r="3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</row>
    <row r="327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</row>
    <row r="328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</row>
    <row r="329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</row>
    <row r="330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</row>
    <row r="331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</row>
    <row r="332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</row>
    <row r="333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</row>
    <row r="334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</row>
    <row r="335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</row>
    <row r="33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</row>
    <row r="337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</row>
    <row r="338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</row>
    <row r="339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</row>
    <row r="340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</row>
    <row r="341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</row>
    <row r="342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</row>
    <row r="343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</row>
    <row r="344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</row>
    <row r="345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</row>
    <row r="34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</row>
    <row r="347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</row>
    <row r="348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</row>
    <row r="349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</row>
    <row r="350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</row>
    <row r="351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</row>
    <row r="352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</row>
    <row r="353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</row>
    <row r="354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</row>
    <row r="355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</row>
    <row r="35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</row>
    <row r="357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</row>
    <row r="358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</row>
    <row r="359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</row>
    <row r="360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</row>
    <row r="361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</row>
    <row r="362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</row>
    <row r="363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</row>
    <row r="364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</row>
    <row r="365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</row>
    <row r="36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</row>
    <row r="367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</row>
    <row r="368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</row>
    <row r="369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</row>
    <row r="370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</row>
    <row r="371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</row>
    <row r="372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</row>
    <row r="373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</row>
    <row r="374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</row>
    <row r="375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</row>
    <row r="37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</row>
    <row r="377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</row>
    <row r="378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</row>
    <row r="379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</row>
    <row r="380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</row>
    <row r="381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</row>
    <row r="382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</row>
    <row r="383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</row>
    <row r="384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</row>
    <row r="385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</row>
    <row r="38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</row>
    <row r="387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</row>
    <row r="388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</row>
    <row r="389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</row>
    <row r="390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</row>
    <row r="391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</row>
    <row r="392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</row>
    <row r="393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</row>
    <row r="394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</row>
    <row r="395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</row>
    <row r="39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</row>
    <row r="397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</row>
    <row r="398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</row>
    <row r="399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</row>
    <row r="400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</row>
    <row r="401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</row>
    <row r="402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</row>
    <row r="403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</row>
    <row r="404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</row>
    <row r="405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</row>
    <row r="40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</row>
    <row r="407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</row>
    <row r="408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</row>
    <row r="409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</row>
    <row r="410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</row>
    <row r="411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</row>
    <row r="412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</row>
    <row r="413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</row>
    <row r="414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</row>
    <row r="415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</row>
    <row r="41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</row>
    <row r="417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</row>
    <row r="418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</row>
    <row r="419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</row>
    <row r="420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</row>
    <row r="421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</row>
    <row r="422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</row>
    <row r="423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</row>
    <row r="424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</row>
    <row r="425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</row>
    <row r="4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</row>
    <row r="427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</row>
    <row r="428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</row>
    <row r="429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</row>
    <row r="430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</row>
    <row r="431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</row>
    <row r="432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</row>
    <row r="433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</row>
    <row r="434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</row>
    <row r="435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</row>
    <row r="43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</row>
    <row r="437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</row>
    <row r="438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</row>
    <row r="439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</row>
    <row r="440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</row>
    <row r="441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</row>
    <row r="442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</row>
    <row r="443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</row>
    <row r="444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</row>
    <row r="445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</row>
    <row r="44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</row>
    <row r="447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</row>
    <row r="448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</row>
    <row r="449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</row>
    <row r="450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</row>
    <row r="451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</row>
    <row r="452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</row>
    <row r="453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</row>
    <row r="454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</row>
    <row r="455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</row>
    <row r="45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</row>
    <row r="457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</row>
    <row r="458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</row>
    <row r="459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</row>
    <row r="460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</row>
    <row r="461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</row>
    <row r="462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</row>
    <row r="463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</row>
    <row r="464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</row>
    <row r="465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</row>
    <row r="46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</row>
    <row r="467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</row>
    <row r="468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</row>
    <row r="469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</row>
    <row r="470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</row>
    <row r="471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</row>
    <row r="472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</row>
    <row r="473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</row>
    <row r="474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</row>
    <row r="475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</row>
    <row r="47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</row>
    <row r="477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</row>
    <row r="478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</row>
    <row r="479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</row>
    <row r="480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</row>
    <row r="481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</row>
    <row r="482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</row>
    <row r="483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</row>
    <row r="484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</row>
    <row r="485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</row>
    <row r="48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</row>
    <row r="487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</row>
    <row r="488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</row>
    <row r="489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</row>
    <row r="490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</row>
    <row r="491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</row>
    <row r="492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</row>
    <row r="493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</row>
    <row r="494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</row>
    <row r="495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</row>
    <row r="49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</row>
    <row r="497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</row>
    <row r="498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</row>
    <row r="499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</row>
    <row r="500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</row>
    <row r="501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</row>
    <row r="502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</row>
    <row r="503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</row>
    <row r="504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</row>
    <row r="505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</row>
    <row r="50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</row>
    <row r="507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</row>
    <row r="508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</row>
    <row r="509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</row>
    <row r="510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</row>
    <row r="511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</row>
    <row r="512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</row>
    <row r="513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</row>
    <row r="514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</row>
    <row r="515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</row>
    <row r="51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</row>
    <row r="517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</row>
    <row r="518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</row>
    <row r="519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</row>
    <row r="520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</row>
    <row r="521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</row>
    <row r="522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</row>
    <row r="523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</row>
    <row r="524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</row>
    <row r="525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</row>
    <row r="5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</row>
    <row r="527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</row>
    <row r="528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</row>
    <row r="529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</row>
    <row r="530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</row>
    <row r="531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</row>
    <row r="532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</row>
    <row r="533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</row>
    <row r="534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</row>
    <row r="535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</row>
    <row r="53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</row>
    <row r="537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</row>
    <row r="538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</row>
    <row r="539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</row>
    <row r="540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</row>
    <row r="541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</row>
    <row r="542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</row>
    <row r="543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</row>
    <row r="544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</row>
    <row r="545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</row>
    <row r="54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</row>
    <row r="547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</row>
    <row r="548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</row>
    <row r="549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</row>
    <row r="550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</row>
    <row r="551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</row>
    <row r="552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</row>
    <row r="553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</row>
    <row r="554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</row>
    <row r="555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</row>
    <row r="55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</row>
    <row r="557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</row>
    <row r="558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</row>
    <row r="559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</row>
    <row r="560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</row>
    <row r="561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</row>
    <row r="562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</row>
    <row r="563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</row>
    <row r="564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</row>
    <row r="565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</row>
    <row r="56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</row>
    <row r="567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</row>
    <row r="568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</row>
    <row r="569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</row>
    <row r="570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</row>
    <row r="571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</row>
    <row r="572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</row>
    <row r="573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</row>
    <row r="574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</row>
    <row r="575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</row>
    <row r="57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</row>
    <row r="577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</row>
    <row r="578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</row>
    <row r="579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</row>
    <row r="580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</row>
    <row r="581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</row>
    <row r="582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</row>
    <row r="583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</row>
    <row r="584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</row>
    <row r="585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</row>
    <row r="58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</row>
    <row r="587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</row>
    <row r="588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</row>
    <row r="589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</row>
    <row r="590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</row>
    <row r="591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</row>
    <row r="592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</row>
    <row r="593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</row>
    <row r="594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</row>
    <row r="595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</row>
    <row r="59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</row>
    <row r="597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</row>
    <row r="598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</row>
    <row r="599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</row>
    <row r="600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</row>
    <row r="601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</row>
    <row r="602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</row>
    <row r="603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</row>
    <row r="604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</row>
    <row r="605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</row>
    <row r="60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</row>
    <row r="607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</row>
    <row r="608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</row>
    <row r="609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</row>
    <row r="610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</row>
    <row r="611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</row>
    <row r="612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</row>
    <row r="613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</row>
    <row r="614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</row>
    <row r="615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</row>
    <row r="61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</row>
    <row r="617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</row>
    <row r="618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</row>
    <row r="619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</row>
    <row r="620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</row>
    <row r="621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</row>
    <row r="622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</row>
    <row r="623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</row>
    <row r="624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</row>
    <row r="625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</row>
    <row r="6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</row>
    <row r="627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</row>
    <row r="628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</row>
    <row r="629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</row>
    <row r="630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</row>
    <row r="631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</row>
    <row r="632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</row>
    <row r="633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</row>
    <row r="634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</row>
    <row r="635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</row>
    <row r="63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</row>
    <row r="637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</row>
    <row r="638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</row>
    <row r="639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</row>
    <row r="640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</row>
    <row r="641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</row>
    <row r="642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</row>
    <row r="643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</row>
    <row r="644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</row>
    <row r="645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</row>
    <row r="64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</row>
    <row r="647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</row>
    <row r="648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</row>
    <row r="649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</row>
    <row r="650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</row>
    <row r="651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</row>
    <row r="652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</row>
    <row r="653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</row>
    <row r="654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</row>
    <row r="655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</row>
    <row r="65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</row>
    <row r="657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</row>
    <row r="658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</row>
    <row r="659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</row>
    <row r="660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</row>
    <row r="661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</row>
    <row r="662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</row>
    <row r="663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</row>
    <row r="664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</row>
    <row r="665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</row>
    <row r="66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</row>
    <row r="667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</row>
    <row r="668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</row>
    <row r="669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</row>
    <row r="670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</row>
    <row r="671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</row>
    <row r="672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</row>
    <row r="673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</row>
    <row r="674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</row>
    <row r="675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</row>
    <row r="67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</row>
    <row r="677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</row>
    <row r="678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</row>
    <row r="679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</row>
    <row r="680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</row>
    <row r="681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</row>
    <row r="682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</row>
    <row r="683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</row>
    <row r="684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</row>
    <row r="685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</row>
    <row r="68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</row>
    <row r="687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</row>
    <row r="688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</row>
    <row r="689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</row>
    <row r="690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</row>
    <row r="691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</row>
    <row r="692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</row>
    <row r="693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</row>
    <row r="694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</row>
    <row r="695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</row>
    <row r="69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</row>
    <row r="697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</row>
    <row r="698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</row>
    <row r="699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</row>
    <row r="700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</row>
    <row r="701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</row>
    <row r="702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</row>
    <row r="703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</row>
    <row r="704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</row>
    <row r="705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</row>
    <row r="70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</row>
    <row r="707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</row>
    <row r="708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</row>
    <row r="709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</row>
    <row r="710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</row>
    <row r="711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</row>
    <row r="712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</row>
    <row r="713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</row>
    <row r="714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</row>
    <row r="715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</row>
    <row r="71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</row>
    <row r="717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</row>
    <row r="718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</row>
    <row r="719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</row>
    <row r="720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</row>
    <row r="721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</row>
    <row r="722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</row>
    <row r="723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</row>
    <row r="724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</row>
    <row r="725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</row>
    <row r="7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</row>
    <row r="727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</row>
    <row r="728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</row>
    <row r="729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</row>
    <row r="730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</row>
    <row r="731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</row>
    <row r="732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</row>
    <row r="733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</row>
    <row r="734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</row>
    <row r="735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</row>
    <row r="73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</row>
    <row r="737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</row>
    <row r="738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</row>
    <row r="739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</row>
    <row r="740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</row>
    <row r="741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</row>
    <row r="742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</row>
    <row r="743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</row>
    <row r="744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</row>
    <row r="745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</row>
    <row r="74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</row>
    <row r="747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</row>
    <row r="748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</row>
    <row r="749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</row>
    <row r="750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</row>
    <row r="751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</row>
    <row r="752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</row>
    <row r="753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</row>
    <row r="754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</row>
    <row r="755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</row>
    <row r="75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</row>
    <row r="757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</row>
    <row r="758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</row>
    <row r="759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</row>
    <row r="760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</row>
    <row r="761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</row>
    <row r="762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</row>
    <row r="763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</row>
    <row r="764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</row>
    <row r="765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</row>
    <row r="76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</row>
    <row r="767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</row>
    <row r="768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</row>
    <row r="769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</row>
    <row r="770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</row>
    <row r="771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</row>
    <row r="772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</row>
    <row r="773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</row>
    <row r="774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</row>
    <row r="775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</row>
    <row r="77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</row>
    <row r="777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</row>
    <row r="778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</row>
    <row r="779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</row>
    <row r="780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</row>
    <row r="781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</row>
    <row r="782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</row>
    <row r="783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</row>
    <row r="784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</row>
    <row r="785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</row>
    <row r="78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</row>
    <row r="787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</row>
    <row r="788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</row>
    <row r="789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</row>
    <row r="790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</row>
    <row r="791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</row>
    <row r="792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</row>
    <row r="793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</row>
    <row r="794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</row>
    <row r="795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</row>
    <row r="79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</row>
    <row r="797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</row>
    <row r="798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</row>
    <row r="799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</row>
    <row r="800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</row>
    <row r="801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</row>
    <row r="802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</row>
    <row r="803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</row>
    <row r="804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</row>
    <row r="805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</row>
    <row r="80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</row>
    <row r="807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</row>
    <row r="808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</row>
    <row r="809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</row>
    <row r="810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</row>
    <row r="811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</row>
    <row r="812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</row>
    <row r="813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</row>
    <row r="814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</row>
    <row r="815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</row>
    <row r="81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</row>
    <row r="817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</row>
    <row r="818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</row>
    <row r="819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</row>
    <row r="820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</row>
    <row r="821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</row>
    <row r="822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</row>
    <row r="823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</row>
    <row r="824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</row>
    <row r="825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</row>
    <row r="8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</row>
    <row r="827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</row>
    <row r="828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</row>
    <row r="829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</row>
    <row r="830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</row>
    <row r="831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</row>
    <row r="832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</row>
    <row r="833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</row>
    <row r="834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</row>
    <row r="835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</row>
    <row r="83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</row>
    <row r="837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</row>
    <row r="838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</row>
    <row r="839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</row>
    <row r="840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</row>
    <row r="841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</row>
    <row r="842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</row>
    <row r="843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</row>
    <row r="844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</row>
    <row r="845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</row>
    <row r="84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</row>
    <row r="847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</row>
    <row r="848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</row>
    <row r="849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</row>
    <row r="850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</row>
    <row r="851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</row>
    <row r="852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</row>
    <row r="853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</row>
    <row r="854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</row>
    <row r="855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</row>
    <row r="85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</row>
    <row r="857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</row>
    <row r="858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</row>
    <row r="859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</row>
    <row r="860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</row>
    <row r="861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</row>
    <row r="862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</row>
    <row r="863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</row>
    <row r="864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</row>
    <row r="865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</row>
    <row r="86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</row>
    <row r="867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</row>
    <row r="868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</row>
    <row r="869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</row>
    <row r="870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</row>
    <row r="871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</row>
    <row r="872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</row>
    <row r="873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</row>
    <row r="874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</row>
    <row r="875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</row>
    <row r="87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</row>
    <row r="877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</row>
    <row r="878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</row>
    <row r="879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</row>
    <row r="880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</row>
    <row r="881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</row>
    <row r="882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</row>
    <row r="883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</row>
    <row r="884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</row>
    <row r="885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</row>
    <row r="88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</row>
    <row r="887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</row>
    <row r="888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</row>
    <row r="889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</row>
    <row r="890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</row>
    <row r="891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</row>
    <row r="892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</row>
    <row r="893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</row>
    <row r="894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</row>
    <row r="895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</row>
    <row r="89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</row>
    <row r="897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</row>
    <row r="898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</row>
    <row r="899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</row>
    <row r="900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</row>
    <row r="901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</row>
    <row r="902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</row>
    <row r="903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</row>
    <row r="904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</row>
    <row r="905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</row>
    <row r="90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</row>
    <row r="907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</row>
    <row r="908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</row>
    <row r="909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</row>
    <row r="910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</row>
    <row r="911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</row>
    <row r="912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</row>
    <row r="913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</row>
    <row r="914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</row>
    <row r="915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</row>
    <row r="91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</row>
    <row r="917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</row>
    <row r="918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</row>
    <row r="919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</row>
    <row r="920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</row>
    <row r="921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</row>
    <row r="922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</row>
    <row r="923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</row>
    <row r="924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</row>
    <row r="925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</row>
    <row r="9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</row>
    <row r="927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</row>
    <row r="928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</row>
    <row r="929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</row>
    <row r="930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</row>
    <row r="931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</row>
    <row r="932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</row>
    <row r="933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</row>
    <row r="934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</row>
    <row r="935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</row>
    <row r="93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</row>
    <row r="937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</row>
    <row r="938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</row>
    <row r="939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</row>
    <row r="940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</row>
  </sheetData>
  <mergeCells count="11">
    <mergeCell ref="O5:Q5"/>
    <mergeCell ref="R5:S5"/>
    <mergeCell ref="T5:V5"/>
    <mergeCell ref="W5:Y5"/>
    <mergeCell ref="A1:Y3"/>
    <mergeCell ref="A4:Y4"/>
    <mergeCell ref="A5:B5"/>
    <mergeCell ref="C5:E5"/>
    <mergeCell ref="F5:H5"/>
    <mergeCell ref="I5:K5"/>
    <mergeCell ref="L5:N5"/>
  </mergeCells>
  <printOptions/>
  <pageMargins bottom="0.75" footer="0.0" header="0.0" left="0.7" right="0.7" top="0.75"/>
  <pageSetup scale="75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29"/>
    <col customWidth="1" min="2" max="2" width="23.43"/>
    <col customWidth="1" min="3" max="3" width="12.71"/>
    <col customWidth="1" min="4" max="4" width="5.71"/>
    <col customWidth="1" min="5" max="5" width="5.57"/>
    <col customWidth="1" min="6" max="7" width="5.71"/>
    <col customWidth="1" min="8" max="8" width="5.57"/>
    <col customWidth="1" min="9" max="10" width="5.71"/>
    <col customWidth="1" min="11" max="11" width="5.57"/>
    <col customWidth="1" min="12" max="13" width="5.71"/>
    <col customWidth="1" min="14" max="14" width="5.57"/>
    <col customWidth="1" min="15" max="16" width="5.71"/>
    <col customWidth="1" min="17" max="17" width="5.57"/>
    <col customWidth="1" min="18" max="18" width="5.71"/>
    <col customWidth="1" min="19" max="19" width="5.57"/>
    <col customWidth="1" min="20" max="21" width="5.71"/>
    <col customWidth="1" min="22" max="22" width="5.57"/>
    <col customWidth="1" min="23" max="23" width="12.14"/>
    <col customWidth="1" min="24" max="24" width="5.71"/>
    <col customWidth="1" min="25" max="25" width="5.57"/>
  </cols>
  <sheetData>
    <row r="1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3"/>
    </row>
    <row r="2" ht="14.25" customHeight="1">
      <c r="A2" s="4"/>
      <c r="Y2" s="5"/>
    </row>
    <row r="3" ht="14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8"/>
    </row>
    <row r="4" ht="43.5" customHeight="1">
      <c r="A4" s="109" t="s">
        <v>128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1"/>
    </row>
    <row r="5" ht="14.25" customHeight="1">
      <c r="A5" s="12" t="s">
        <v>2</v>
      </c>
      <c r="B5" s="11"/>
      <c r="C5" s="12" t="s">
        <v>3</v>
      </c>
      <c r="D5" s="10"/>
      <c r="E5" s="11"/>
      <c r="F5" s="13" t="s">
        <v>4</v>
      </c>
      <c r="G5" s="10"/>
      <c r="H5" s="11"/>
      <c r="I5" s="13" t="s">
        <v>5</v>
      </c>
      <c r="J5" s="10"/>
      <c r="K5" s="11"/>
      <c r="L5" s="12" t="s">
        <v>6</v>
      </c>
      <c r="M5" s="10"/>
      <c r="N5" s="11"/>
      <c r="O5" s="12" t="s">
        <v>7</v>
      </c>
      <c r="P5" s="10"/>
      <c r="Q5" s="11"/>
      <c r="R5" s="12" t="s">
        <v>8</v>
      </c>
      <c r="S5" s="11"/>
      <c r="T5" s="100" t="s">
        <v>9</v>
      </c>
      <c r="U5" s="10"/>
      <c r="V5" s="11"/>
      <c r="W5" s="12" t="s">
        <v>10</v>
      </c>
      <c r="X5" s="10"/>
      <c r="Y5" s="11"/>
    </row>
    <row r="6" ht="14.25" customHeight="1">
      <c r="A6" s="15" t="s">
        <v>11</v>
      </c>
      <c r="B6" s="15" t="s">
        <v>12</v>
      </c>
      <c r="C6" s="16" t="s">
        <v>13</v>
      </c>
      <c r="D6" s="16" t="s">
        <v>14</v>
      </c>
      <c r="E6" s="17" t="s">
        <v>15</v>
      </c>
      <c r="F6" s="16" t="s">
        <v>13</v>
      </c>
      <c r="G6" s="16" t="s">
        <v>14</v>
      </c>
      <c r="H6" s="17" t="s">
        <v>15</v>
      </c>
      <c r="I6" s="16" t="s">
        <v>13</v>
      </c>
      <c r="J6" s="16" t="s">
        <v>14</v>
      </c>
      <c r="K6" s="17" t="s">
        <v>15</v>
      </c>
      <c r="L6" s="16" t="s">
        <v>13</v>
      </c>
      <c r="M6" s="16" t="s">
        <v>14</v>
      </c>
      <c r="N6" s="17" t="s">
        <v>15</v>
      </c>
      <c r="O6" s="16" t="s">
        <v>13</v>
      </c>
      <c r="P6" s="16" t="s">
        <v>14</v>
      </c>
      <c r="Q6" s="17" t="s">
        <v>15</v>
      </c>
      <c r="R6" s="16" t="s">
        <v>13</v>
      </c>
      <c r="S6" s="17" t="s">
        <v>15</v>
      </c>
      <c r="T6" s="16" t="s">
        <v>13</v>
      </c>
      <c r="U6" s="16" t="s">
        <v>14</v>
      </c>
      <c r="V6" s="16" t="s">
        <v>15</v>
      </c>
      <c r="W6" s="16" t="s">
        <v>13</v>
      </c>
      <c r="X6" s="16" t="s">
        <v>14</v>
      </c>
      <c r="Y6" s="16" t="s">
        <v>15</v>
      </c>
    </row>
    <row r="7" ht="14.25" customHeight="1">
      <c r="B7" s="24"/>
      <c r="C7" s="19" t="s">
        <v>16</v>
      </c>
      <c r="D7" s="20"/>
      <c r="E7" s="20"/>
      <c r="F7" s="21"/>
      <c r="G7" s="20"/>
      <c r="H7" s="20"/>
      <c r="I7" s="21"/>
      <c r="J7" s="20"/>
      <c r="K7" s="20"/>
      <c r="L7" s="21"/>
      <c r="M7" s="20"/>
      <c r="N7" s="20"/>
      <c r="O7" s="21"/>
      <c r="P7" s="20"/>
      <c r="Q7" s="20"/>
      <c r="R7" s="21"/>
      <c r="S7" s="20"/>
      <c r="T7" s="21"/>
      <c r="U7" s="101"/>
      <c r="V7" s="101"/>
      <c r="W7" s="101"/>
      <c r="X7" s="23"/>
      <c r="Y7" s="23"/>
    </row>
    <row r="8" ht="12.75" customHeight="1">
      <c r="A8" s="59"/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101"/>
      <c r="U8" s="101"/>
      <c r="V8" s="101"/>
      <c r="W8" s="23"/>
      <c r="X8" s="23"/>
      <c r="Y8" s="23"/>
    </row>
    <row r="9" ht="18.0" customHeight="1">
      <c r="A9" s="102"/>
      <c r="B9" s="103" t="s">
        <v>88</v>
      </c>
      <c r="C9" s="102"/>
      <c r="D9" s="102"/>
      <c r="E9" s="102"/>
      <c r="F9" s="28"/>
      <c r="G9" s="28"/>
      <c r="H9" s="28"/>
      <c r="I9" s="28"/>
      <c r="J9" s="28"/>
      <c r="K9" s="28"/>
      <c r="L9" s="28"/>
      <c r="M9" s="102"/>
      <c r="N9" s="102"/>
      <c r="O9" s="102"/>
      <c r="P9" s="102"/>
      <c r="Q9" s="102"/>
      <c r="R9" s="28"/>
      <c r="S9" s="28"/>
      <c r="T9" s="101"/>
      <c r="U9" s="101"/>
      <c r="V9" s="101"/>
      <c r="W9" s="23"/>
      <c r="X9" s="23"/>
      <c r="Y9" s="23"/>
    </row>
    <row r="10" ht="14.25" customHeight="1">
      <c r="A10" s="27">
        <v>1.0</v>
      </c>
      <c r="B10" s="104" t="s">
        <v>89</v>
      </c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101"/>
      <c r="U10" s="101"/>
      <c r="V10" s="101"/>
      <c r="W10" s="23"/>
      <c r="X10" s="23"/>
      <c r="Y10" s="23"/>
    </row>
    <row r="11" ht="14.25" customHeight="1">
      <c r="A11" s="27">
        <v>2.0</v>
      </c>
      <c r="B11" s="104" t="s">
        <v>90</v>
      </c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101"/>
      <c r="U11" s="101"/>
      <c r="V11" s="101"/>
      <c r="W11" s="23"/>
      <c r="X11" s="23"/>
      <c r="Y11" s="23"/>
    </row>
    <row r="12" ht="14.25" customHeight="1">
      <c r="A12" s="27">
        <v>3.0</v>
      </c>
      <c r="B12" s="104" t="s">
        <v>91</v>
      </c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101"/>
      <c r="U12" s="101"/>
      <c r="V12" s="101"/>
      <c r="W12" s="23"/>
      <c r="X12" s="23"/>
      <c r="Y12" s="23"/>
    </row>
    <row r="13" ht="14.25" customHeight="1">
      <c r="A13" s="27">
        <v>4.0</v>
      </c>
      <c r="B13" s="104" t="s">
        <v>92</v>
      </c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101"/>
      <c r="U13" s="101"/>
      <c r="V13" s="101"/>
      <c r="W13" s="23"/>
      <c r="X13" s="23"/>
      <c r="Y13" s="23"/>
    </row>
    <row r="14" ht="14.25" customHeight="1">
      <c r="A14" s="27">
        <v>5.0</v>
      </c>
      <c r="B14" s="104" t="s">
        <v>93</v>
      </c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101"/>
      <c r="U14" s="101"/>
      <c r="V14" s="101"/>
      <c r="W14" s="23"/>
      <c r="X14" s="23"/>
      <c r="Y14" s="23"/>
    </row>
    <row r="15" ht="14.25" customHeight="1">
      <c r="A15" s="27">
        <v>6.0</v>
      </c>
      <c r="B15" s="104" t="s">
        <v>94</v>
      </c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101"/>
      <c r="U15" s="101"/>
      <c r="V15" s="101"/>
      <c r="W15" s="23"/>
      <c r="X15" s="23"/>
      <c r="Y15" s="23"/>
    </row>
    <row r="16" ht="14.25" customHeight="1">
      <c r="A16" s="27">
        <v>7.0</v>
      </c>
      <c r="B16" s="104" t="s">
        <v>95</v>
      </c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101"/>
      <c r="U16" s="101"/>
      <c r="V16" s="101"/>
      <c r="W16" s="23"/>
      <c r="X16" s="23"/>
      <c r="Y16" s="23"/>
    </row>
    <row r="17" ht="14.25" customHeight="1">
      <c r="A17" s="27">
        <v>8.0</v>
      </c>
      <c r="B17" s="104" t="s">
        <v>96</v>
      </c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101"/>
      <c r="U17" s="101"/>
      <c r="V17" s="101"/>
      <c r="W17" s="23"/>
      <c r="X17" s="23"/>
      <c r="Y17" s="23"/>
    </row>
    <row r="18" ht="14.25" customHeight="1">
      <c r="A18" s="27">
        <v>9.0</v>
      </c>
      <c r="B18" s="104" t="s">
        <v>97</v>
      </c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101"/>
      <c r="U18" s="101"/>
      <c r="V18" s="101"/>
      <c r="W18" s="23"/>
      <c r="X18" s="23"/>
      <c r="Y18" s="23"/>
    </row>
    <row r="19" ht="14.25" customHeight="1">
      <c r="A19" s="27">
        <v>10.0</v>
      </c>
      <c r="B19" s="104" t="s">
        <v>98</v>
      </c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101"/>
      <c r="U19" s="101"/>
      <c r="V19" s="101"/>
      <c r="W19" s="23"/>
      <c r="X19" s="23"/>
      <c r="Y19" s="23"/>
    </row>
    <row r="20" ht="14.25" customHeight="1">
      <c r="A20" s="27">
        <v>11.0</v>
      </c>
      <c r="B20" s="104" t="s">
        <v>99</v>
      </c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101"/>
      <c r="U20" s="101"/>
      <c r="V20" s="101"/>
      <c r="W20" s="23"/>
      <c r="X20" s="23"/>
      <c r="Y20" s="23"/>
    </row>
    <row r="21" ht="14.25" customHeight="1">
      <c r="A21" s="27">
        <v>12.0</v>
      </c>
      <c r="B21" s="104" t="s">
        <v>100</v>
      </c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101"/>
      <c r="U21" s="101"/>
      <c r="V21" s="101"/>
      <c r="W21" s="23"/>
      <c r="X21" s="23"/>
      <c r="Y21" s="23"/>
    </row>
    <row r="22" ht="14.25" customHeight="1">
      <c r="A22" s="27">
        <v>13.0</v>
      </c>
      <c r="B22" s="104" t="s">
        <v>101</v>
      </c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101"/>
      <c r="U22" s="101"/>
      <c r="V22" s="101"/>
      <c r="W22" s="23"/>
      <c r="X22" s="23"/>
      <c r="Y22" s="23"/>
    </row>
    <row r="23" ht="14.25" customHeight="1">
      <c r="A23" s="27">
        <v>14.0</v>
      </c>
      <c r="B23" s="104" t="s">
        <v>102</v>
      </c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101"/>
      <c r="U23" s="101"/>
      <c r="V23" s="101"/>
      <c r="W23" s="23"/>
      <c r="X23" s="23"/>
      <c r="Y23" s="23"/>
    </row>
    <row r="24">
      <c r="A24" s="27"/>
      <c r="B24" s="103" t="s">
        <v>125</v>
      </c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101"/>
      <c r="U24" s="101"/>
      <c r="V24" s="101"/>
      <c r="W24" s="23"/>
      <c r="X24" s="23"/>
      <c r="Y24" s="23"/>
    </row>
    <row r="25" ht="14.25" customHeight="1">
      <c r="A25" s="27">
        <v>15.0</v>
      </c>
      <c r="B25" s="104" t="s">
        <v>103</v>
      </c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101"/>
      <c r="U25" s="101"/>
      <c r="V25" s="101"/>
      <c r="W25" s="23"/>
      <c r="X25" s="23"/>
      <c r="Y25" s="23"/>
    </row>
    <row r="26" ht="14.25" customHeight="1">
      <c r="A26" s="27">
        <v>16.0</v>
      </c>
      <c r="B26" s="104" t="s">
        <v>104</v>
      </c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101"/>
      <c r="U26" s="101"/>
      <c r="V26" s="101"/>
      <c r="W26" s="23"/>
      <c r="X26" s="23"/>
      <c r="Y26" s="23"/>
    </row>
    <row r="27" ht="14.25" customHeight="1">
      <c r="A27" s="27">
        <v>17.0</v>
      </c>
      <c r="B27" s="104" t="s">
        <v>105</v>
      </c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101"/>
      <c r="U27" s="101"/>
      <c r="V27" s="101"/>
      <c r="W27" s="23"/>
      <c r="X27" s="23"/>
      <c r="Y27" s="23"/>
    </row>
    <row r="28" ht="14.25" customHeight="1">
      <c r="A28" s="27">
        <v>18.0</v>
      </c>
      <c r="B28" s="104" t="s">
        <v>106</v>
      </c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101"/>
      <c r="U28" s="101"/>
      <c r="V28" s="101"/>
      <c r="W28" s="23"/>
      <c r="X28" s="23"/>
      <c r="Y28" s="23"/>
    </row>
    <row r="29" ht="14.25" customHeight="1">
      <c r="A29" s="27">
        <v>19.0</v>
      </c>
      <c r="B29" s="104" t="s">
        <v>107</v>
      </c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101"/>
      <c r="U29" s="101"/>
      <c r="V29" s="101"/>
      <c r="W29" s="23"/>
      <c r="X29" s="23"/>
      <c r="Y29" s="23"/>
    </row>
    <row r="30" ht="14.25" customHeight="1">
      <c r="A30" s="27">
        <v>20.0</v>
      </c>
      <c r="B30" s="104" t="s">
        <v>108</v>
      </c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101"/>
      <c r="U30" s="101"/>
      <c r="V30" s="101"/>
      <c r="W30" s="23"/>
      <c r="X30" s="23"/>
      <c r="Y30" s="23"/>
    </row>
    <row r="31" ht="14.25" customHeight="1">
      <c r="A31" s="27">
        <v>21.0</v>
      </c>
      <c r="B31" s="104" t="s">
        <v>109</v>
      </c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101"/>
      <c r="U31" s="101"/>
      <c r="V31" s="101"/>
      <c r="W31" s="23"/>
      <c r="X31" s="23"/>
      <c r="Y31" s="23"/>
    </row>
    <row r="32" ht="14.25" customHeight="1">
      <c r="A32" s="27">
        <v>22.0</v>
      </c>
      <c r="B32" s="104" t="s">
        <v>110</v>
      </c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101"/>
      <c r="U32" s="101"/>
      <c r="V32" s="101"/>
      <c r="W32" s="23"/>
      <c r="X32" s="23"/>
      <c r="Y32" s="23"/>
    </row>
    <row r="33" ht="14.25" customHeight="1">
      <c r="A33" s="27">
        <v>23.0</v>
      </c>
      <c r="B33" s="104" t="s">
        <v>111</v>
      </c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101"/>
      <c r="U33" s="101"/>
      <c r="V33" s="101"/>
      <c r="W33" s="23"/>
      <c r="X33" s="23"/>
      <c r="Y33" s="23"/>
    </row>
    <row r="34" ht="14.25" customHeight="1">
      <c r="A34" s="27">
        <v>24.0</v>
      </c>
      <c r="B34" s="104" t="s">
        <v>112</v>
      </c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101"/>
      <c r="U34" s="101"/>
      <c r="V34" s="101"/>
      <c r="W34" s="23"/>
      <c r="X34" s="23"/>
      <c r="Y34" s="23"/>
    </row>
    <row r="35" ht="14.25" customHeight="1">
      <c r="A35" s="27">
        <v>25.0</v>
      </c>
      <c r="B35" s="104" t="s">
        <v>113</v>
      </c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101"/>
      <c r="U35" s="101"/>
      <c r="V35" s="101"/>
      <c r="W35" s="23"/>
      <c r="X35" s="23"/>
      <c r="Y35" s="23"/>
    </row>
    <row r="36" ht="14.25" customHeight="1">
      <c r="A36" s="27">
        <v>26.0</v>
      </c>
      <c r="B36" s="104" t="s">
        <v>114</v>
      </c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101"/>
      <c r="U36" s="101"/>
      <c r="V36" s="101"/>
      <c r="W36" s="23"/>
      <c r="X36" s="23"/>
      <c r="Y36" s="23"/>
    </row>
    <row r="37" ht="14.25" customHeight="1">
      <c r="A37" s="27">
        <v>27.0</v>
      </c>
      <c r="B37" s="104" t="s">
        <v>115</v>
      </c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101"/>
      <c r="U37" s="101"/>
      <c r="V37" s="101"/>
      <c r="W37" s="23"/>
      <c r="X37" s="23"/>
      <c r="Y37" s="23"/>
    </row>
    <row r="38" ht="14.25" customHeight="1">
      <c r="A38" s="27">
        <v>28.0</v>
      </c>
      <c r="B38" s="104" t="s">
        <v>116</v>
      </c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101"/>
      <c r="U38" s="101"/>
      <c r="V38" s="101"/>
      <c r="W38" s="23"/>
      <c r="X38" s="23"/>
      <c r="Y38" s="23"/>
    </row>
    <row r="39" ht="14.25" customHeight="1">
      <c r="A39" s="59"/>
      <c r="B39" s="59"/>
      <c r="C39" s="59"/>
      <c r="D39" s="59"/>
      <c r="E39" s="59"/>
      <c r="F39" s="59"/>
      <c r="G39" s="82"/>
      <c r="H39" s="59"/>
      <c r="I39" s="59"/>
      <c r="J39" s="59"/>
      <c r="K39" s="59"/>
      <c r="L39" s="59"/>
      <c r="M39" s="59"/>
      <c r="N39" s="59"/>
      <c r="O39" s="59"/>
      <c r="P39" s="82"/>
      <c r="Q39" s="82"/>
      <c r="R39" s="59"/>
      <c r="S39" s="59"/>
      <c r="T39" s="59"/>
      <c r="U39" s="59"/>
      <c r="V39" s="59"/>
      <c r="W39" s="59"/>
      <c r="X39" s="59"/>
      <c r="Y39" s="59"/>
    </row>
    <row r="40" ht="14.25" customHeight="1">
      <c r="A40" s="59"/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</row>
    <row r="41" ht="14.25" customHeight="1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</row>
    <row r="42" ht="14.25" customHeight="1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</row>
    <row r="43" ht="14.25" customHeight="1">
      <c r="A43" s="59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</row>
    <row r="44" ht="14.25" customHeight="1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</row>
    <row r="45" ht="14.25" customHeight="1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</row>
    <row r="46" ht="14.25" customHeight="1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</row>
    <row r="47" ht="14.25" customHeight="1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</row>
    <row r="48" ht="14.25" customHeight="1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</row>
    <row r="49" ht="14.25" customHeight="1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</row>
    <row r="50" ht="14.25" customHeight="1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</row>
    <row r="51" ht="14.25" customHeight="1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</row>
    <row r="52" ht="14.25" customHeight="1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</row>
    <row r="53" ht="14.25" customHeight="1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</row>
    <row r="54" ht="14.25" customHeight="1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</row>
    <row r="55" ht="14.25" customHeight="1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</row>
    <row r="56" ht="14.25" customHeight="1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</row>
    <row r="57" ht="14.25" customHeight="1">
      <c r="A57" s="5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</row>
    <row r="58" ht="14.25" customHeight="1">
      <c r="A58" s="59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</row>
    <row r="59" ht="14.25" customHeight="1">
      <c r="A59" s="59"/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</row>
    <row r="60" ht="14.25" customHeight="1">
      <c r="A60" s="59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</row>
    <row r="61" ht="14.25" customHeight="1">
      <c r="A61" s="59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</row>
    <row r="62" ht="14.25" customHeight="1">
      <c r="A62" s="59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</row>
    <row r="63" ht="14.25" customHeight="1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</row>
    <row r="64" ht="14.25" customHeight="1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</row>
    <row r="65" ht="14.25" customHeight="1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</row>
    <row r="66" ht="14.25" customHeight="1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</row>
    <row r="67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</row>
    <row r="68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</row>
    <row r="69" ht="14.2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</row>
    <row r="70" ht="14.25" customHeight="1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</row>
    <row r="71" ht="14.25" customHeight="1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</row>
    <row r="72" ht="14.2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</row>
    <row r="73" ht="14.2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</row>
    <row r="74" ht="14.2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</row>
    <row r="75" ht="14.2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</row>
    <row r="76" ht="14.2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</row>
    <row r="77" ht="14.2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</row>
    <row r="78" ht="14.2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</row>
    <row r="79" ht="14.2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</row>
    <row r="80" ht="14.2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</row>
    <row r="81" ht="14.25" customHeight="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</row>
    <row r="82" ht="14.2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ht="14.25" customHeight="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ht="14.25" customHeight="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ht="14.25" customHeight="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ht="14.25" customHeight="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</row>
    <row r="87" ht="14.25" customHeight="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</row>
    <row r="88" ht="14.25" customHeight="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</row>
    <row r="89" ht="14.25" customHeight="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</row>
    <row r="90" ht="14.25" customHeight="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</row>
    <row r="91" ht="14.25" customHeigh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</row>
    <row r="92" ht="14.25" customHeight="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</row>
    <row r="93" ht="14.25" customHeigh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</row>
    <row r="94" ht="14.25" customHeigh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</row>
    <row r="95" ht="14.25" customHeigh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</row>
    <row r="96" ht="14.25" customHeigh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</row>
    <row r="97" ht="14.25" customHeight="1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</row>
    <row r="98" ht="14.25" customHeight="1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</row>
    <row r="99" ht="14.25" customHeight="1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</row>
    <row r="100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</row>
    <row r="101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</row>
    <row r="102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</row>
    <row r="103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</row>
    <row r="104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</row>
    <row r="105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</row>
    <row r="10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</row>
    <row r="107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</row>
    <row r="108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</row>
    <row r="109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</row>
    <row r="110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</row>
    <row r="111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</row>
    <row r="112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</row>
    <row r="113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</row>
    <row r="114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</row>
    <row r="115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</row>
    <row r="11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</row>
    <row r="117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</row>
    <row r="118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</row>
    <row r="119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</row>
    <row r="120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</row>
    <row r="121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</row>
    <row r="122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</row>
    <row r="123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</row>
    <row r="124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</row>
    <row r="125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</row>
    <row r="1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</row>
    <row r="134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</row>
    <row r="135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</row>
    <row r="13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</row>
    <row r="137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</row>
    <row r="138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</row>
    <row r="139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</row>
    <row r="140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</row>
    <row r="141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</row>
    <row r="142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</row>
    <row r="143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</row>
    <row r="144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</row>
    <row r="145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</row>
    <row r="14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</row>
    <row r="147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</row>
    <row r="148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</row>
    <row r="149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</row>
    <row r="150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</row>
    <row r="151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</row>
    <row r="152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</row>
    <row r="153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</row>
    <row r="154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</row>
    <row r="155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</row>
    <row r="15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</row>
    <row r="157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</row>
    <row r="158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</row>
    <row r="159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</row>
    <row r="160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</row>
    <row r="161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</row>
    <row r="162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</row>
    <row r="163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</row>
    <row r="164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</row>
    <row r="165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</row>
    <row r="16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</row>
    <row r="167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</row>
    <row r="168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</row>
    <row r="169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</row>
    <row r="170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</row>
    <row r="171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</row>
    <row r="172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</row>
    <row r="173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</row>
    <row r="174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</row>
    <row r="175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</row>
    <row r="17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</row>
    <row r="177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</row>
    <row r="178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</row>
    <row r="179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</row>
    <row r="180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</row>
    <row r="181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</row>
    <row r="182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</row>
    <row r="183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</row>
    <row r="184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</row>
    <row r="185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</row>
    <row r="18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</row>
    <row r="187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</row>
    <row r="188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</row>
    <row r="189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</row>
    <row r="190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</row>
    <row r="191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</row>
    <row r="192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</row>
    <row r="193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</row>
    <row r="194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</row>
    <row r="195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</row>
    <row r="19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</row>
    <row r="197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</row>
    <row r="198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</row>
    <row r="199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</row>
    <row r="200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</row>
    <row r="201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</row>
    <row r="202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</row>
    <row r="203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</row>
    <row r="204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</row>
    <row r="205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</row>
    <row r="20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</row>
    <row r="207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</row>
    <row r="208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</row>
    <row r="209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</row>
    <row r="210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</row>
    <row r="211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</row>
    <row r="212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</row>
    <row r="213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</row>
    <row r="214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</row>
    <row r="215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</row>
    <row r="21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</row>
    <row r="217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</row>
    <row r="218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</row>
    <row r="219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</row>
    <row r="220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</row>
    <row r="221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</row>
    <row r="222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</row>
    <row r="223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</row>
    <row r="224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</row>
    <row r="225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</row>
    <row r="2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</row>
    <row r="227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</row>
    <row r="228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</row>
    <row r="229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</row>
    <row r="230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</row>
    <row r="231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</row>
    <row r="232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</row>
    <row r="233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</row>
    <row r="234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</row>
    <row r="235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</row>
    <row r="23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</row>
    <row r="237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</row>
    <row r="238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</row>
    <row r="239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</row>
    <row r="240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</row>
    <row r="241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</row>
    <row r="242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</row>
    <row r="243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</row>
    <row r="244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</row>
    <row r="245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</row>
    <row r="24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</row>
    <row r="247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</row>
    <row r="248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</row>
    <row r="249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</row>
    <row r="250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</row>
    <row r="251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</row>
    <row r="252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</row>
    <row r="253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</row>
    <row r="254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</row>
    <row r="255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</row>
    <row r="25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</row>
    <row r="257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</row>
    <row r="258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</row>
    <row r="259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</row>
    <row r="260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</row>
    <row r="261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</row>
    <row r="262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</row>
    <row r="263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</row>
    <row r="264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</row>
    <row r="265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</row>
    <row r="26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</row>
    <row r="267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</row>
    <row r="268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</row>
    <row r="269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</row>
    <row r="270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</row>
    <row r="271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</row>
    <row r="272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</row>
    <row r="273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</row>
    <row r="274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</row>
    <row r="275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</row>
    <row r="27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</row>
    <row r="277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</row>
    <row r="278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</row>
    <row r="279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</row>
    <row r="280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</row>
    <row r="281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</row>
    <row r="282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</row>
    <row r="283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</row>
    <row r="284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</row>
    <row r="285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</row>
    <row r="28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</row>
    <row r="287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</row>
    <row r="288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</row>
    <row r="289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</row>
    <row r="290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</row>
    <row r="291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</row>
    <row r="292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</row>
    <row r="293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</row>
    <row r="294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</row>
    <row r="295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</row>
    <row r="29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</row>
    <row r="297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</row>
    <row r="298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</row>
    <row r="299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</row>
    <row r="300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</row>
    <row r="301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</row>
    <row r="302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</row>
    <row r="303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</row>
    <row r="304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</row>
    <row r="305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</row>
    <row r="30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</row>
    <row r="307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</row>
    <row r="308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</row>
    <row r="309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</row>
    <row r="310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</row>
    <row r="311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</row>
    <row r="312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</row>
    <row r="313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</row>
    <row r="314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</row>
    <row r="315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</row>
    <row r="31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</row>
    <row r="317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</row>
    <row r="318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</row>
    <row r="319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</row>
    <row r="320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</row>
    <row r="321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</row>
    <row r="322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</row>
    <row r="323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</row>
    <row r="324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</row>
    <row r="325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</row>
    <row r="3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</row>
    <row r="327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</row>
    <row r="328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</row>
    <row r="329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</row>
    <row r="330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</row>
    <row r="331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</row>
    <row r="332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</row>
    <row r="333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</row>
    <row r="334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</row>
    <row r="335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</row>
    <row r="33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</row>
    <row r="337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</row>
    <row r="338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</row>
    <row r="339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</row>
    <row r="340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</row>
    <row r="341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</row>
    <row r="342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</row>
    <row r="343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</row>
    <row r="344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</row>
    <row r="345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</row>
    <row r="34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</row>
    <row r="347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</row>
    <row r="348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</row>
    <row r="349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</row>
    <row r="350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</row>
    <row r="351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</row>
    <row r="352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</row>
    <row r="353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</row>
    <row r="354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</row>
    <row r="355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</row>
    <row r="35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</row>
    <row r="357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</row>
    <row r="358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</row>
    <row r="359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</row>
    <row r="360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</row>
    <row r="361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</row>
    <row r="362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</row>
    <row r="363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</row>
    <row r="364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</row>
    <row r="365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</row>
    <row r="36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</row>
    <row r="367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</row>
    <row r="368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</row>
    <row r="369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</row>
    <row r="370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</row>
    <row r="371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</row>
    <row r="372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</row>
    <row r="373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</row>
    <row r="374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</row>
    <row r="375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</row>
    <row r="37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</row>
    <row r="377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</row>
    <row r="378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</row>
    <row r="379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</row>
    <row r="380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</row>
    <row r="381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</row>
    <row r="382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</row>
    <row r="383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</row>
    <row r="384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</row>
    <row r="385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</row>
    <row r="38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</row>
    <row r="387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</row>
    <row r="388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</row>
    <row r="389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</row>
    <row r="390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</row>
    <row r="391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</row>
    <row r="392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</row>
    <row r="393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</row>
    <row r="394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</row>
    <row r="395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</row>
    <row r="39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</row>
    <row r="397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</row>
    <row r="398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</row>
    <row r="399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</row>
    <row r="400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</row>
    <row r="401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</row>
    <row r="402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</row>
    <row r="403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</row>
    <row r="404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</row>
    <row r="405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</row>
    <row r="40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</row>
    <row r="407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</row>
    <row r="408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</row>
    <row r="409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</row>
    <row r="410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</row>
    <row r="411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</row>
    <row r="412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</row>
    <row r="413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</row>
    <row r="414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</row>
    <row r="415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</row>
    <row r="41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</row>
    <row r="417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</row>
    <row r="418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</row>
    <row r="419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</row>
    <row r="420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</row>
    <row r="421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</row>
    <row r="422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</row>
    <row r="423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</row>
    <row r="424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</row>
    <row r="425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</row>
    <row r="4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</row>
    <row r="427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</row>
    <row r="428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</row>
    <row r="429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</row>
    <row r="430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</row>
    <row r="431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</row>
    <row r="432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</row>
    <row r="433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</row>
    <row r="434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</row>
    <row r="435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</row>
    <row r="43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</row>
    <row r="437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</row>
    <row r="438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</row>
    <row r="439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</row>
    <row r="440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</row>
    <row r="441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</row>
    <row r="442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</row>
    <row r="443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</row>
    <row r="444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</row>
    <row r="445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</row>
    <row r="44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</row>
    <row r="447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</row>
    <row r="448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</row>
    <row r="449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</row>
    <row r="450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</row>
    <row r="451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</row>
    <row r="452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</row>
    <row r="453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</row>
    <row r="454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</row>
    <row r="455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</row>
    <row r="45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</row>
    <row r="457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</row>
    <row r="458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</row>
    <row r="459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</row>
    <row r="460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</row>
    <row r="461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</row>
    <row r="462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</row>
    <row r="463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</row>
    <row r="464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</row>
    <row r="465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</row>
    <row r="46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</row>
    <row r="467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</row>
    <row r="468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</row>
    <row r="469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</row>
    <row r="470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</row>
    <row r="471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</row>
    <row r="472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</row>
    <row r="473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</row>
    <row r="474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</row>
    <row r="475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</row>
    <row r="47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</row>
    <row r="477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</row>
    <row r="478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</row>
    <row r="479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</row>
    <row r="480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</row>
    <row r="481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</row>
    <row r="482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</row>
    <row r="483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</row>
    <row r="484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</row>
    <row r="485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</row>
    <row r="48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</row>
    <row r="487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</row>
    <row r="488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</row>
    <row r="489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</row>
    <row r="490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</row>
    <row r="491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</row>
    <row r="492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</row>
    <row r="493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</row>
    <row r="494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</row>
    <row r="495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</row>
    <row r="49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</row>
    <row r="497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</row>
    <row r="498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</row>
    <row r="499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</row>
    <row r="500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</row>
    <row r="501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</row>
    <row r="502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</row>
    <row r="503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</row>
    <row r="504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</row>
    <row r="505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</row>
    <row r="50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</row>
    <row r="507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</row>
    <row r="508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</row>
    <row r="509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</row>
    <row r="510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</row>
    <row r="511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</row>
    <row r="512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</row>
    <row r="513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</row>
    <row r="514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</row>
    <row r="515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</row>
    <row r="51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</row>
    <row r="517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</row>
    <row r="518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</row>
    <row r="519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</row>
    <row r="520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</row>
    <row r="521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</row>
    <row r="522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</row>
    <row r="523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</row>
    <row r="524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</row>
    <row r="525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</row>
    <row r="5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</row>
    <row r="527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</row>
    <row r="528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</row>
    <row r="529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</row>
    <row r="530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</row>
    <row r="531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</row>
    <row r="532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</row>
    <row r="533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</row>
    <row r="534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</row>
    <row r="535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</row>
    <row r="53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</row>
    <row r="537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</row>
    <row r="538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</row>
    <row r="539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</row>
    <row r="540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</row>
    <row r="541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</row>
    <row r="542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</row>
    <row r="543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</row>
    <row r="544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</row>
    <row r="545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</row>
    <row r="54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</row>
    <row r="547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</row>
    <row r="548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</row>
    <row r="549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</row>
    <row r="550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</row>
    <row r="551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</row>
    <row r="552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</row>
    <row r="553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</row>
    <row r="554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</row>
    <row r="555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</row>
    <row r="55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</row>
    <row r="557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</row>
    <row r="558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</row>
    <row r="559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</row>
    <row r="560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</row>
    <row r="561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</row>
    <row r="562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</row>
    <row r="563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</row>
    <row r="564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</row>
    <row r="565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</row>
    <row r="56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</row>
    <row r="567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</row>
    <row r="568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</row>
    <row r="569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</row>
    <row r="570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</row>
    <row r="571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</row>
    <row r="572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</row>
    <row r="573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</row>
    <row r="574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</row>
    <row r="575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</row>
    <row r="57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</row>
    <row r="577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</row>
    <row r="578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</row>
    <row r="579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</row>
    <row r="580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</row>
    <row r="581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</row>
    <row r="582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</row>
    <row r="583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</row>
    <row r="584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</row>
    <row r="585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</row>
    <row r="58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</row>
    <row r="587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</row>
    <row r="588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</row>
    <row r="589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</row>
    <row r="590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</row>
    <row r="591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</row>
    <row r="592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</row>
    <row r="593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</row>
    <row r="594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</row>
    <row r="595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</row>
    <row r="59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</row>
    <row r="597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</row>
    <row r="598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</row>
    <row r="599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</row>
    <row r="600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</row>
    <row r="601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</row>
    <row r="602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</row>
    <row r="603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</row>
    <row r="604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</row>
    <row r="605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</row>
    <row r="60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</row>
    <row r="607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</row>
    <row r="608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</row>
    <row r="609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</row>
    <row r="610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</row>
    <row r="611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</row>
    <row r="612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</row>
    <row r="613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</row>
    <row r="614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</row>
    <row r="615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</row>
    <row r="61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</row>
    <row r="617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</row>
    <row r="618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</row>
    <row r="619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</row>
    <row r="620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</row>
    <row r="621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</row>
    <row r="622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</row>
    <row r="623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</row>
    <row r="624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</row>
    <row r="625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</row>
    <row r="6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</row>
    <row r="627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</row>
    <row r="628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</row>
    <row r="629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</row>
    <row r="630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</row>
    <row r="631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</row>
    <row r="632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</row>
    <row r="633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</row>
    <row r="634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</row>
    <row r="635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</row>
    <row r="63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</row>
    <row r="637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</row>
    <row r="638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</row>
    <row r="639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</row>
    <row r="640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</row>
    <row r="641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</row>
    <row r="642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</row>
    <row r="643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</row>
    <row r="644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</row>
    <row r="645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</row>
    <row r="64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</row>
    <row r="647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</row>
    <row r="648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</row>
    <row r="649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</row>
    <row r="650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</row>
    <row r="651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</row>
    <row r="652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</row>
    <row r="653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</row>
    <row r="654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</row>
    <row r="655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</row>
    <row r="65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</row>
    <row r="657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</row>
    <row r="658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</row>
    <row r="659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</row>
    <row r="660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</row>
    <row r="661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</row>
    <row r="662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</row>
    <row r="663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</row>
    <row r="664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</row>
    <row r="665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</row>
    <row r="66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</row>
    <row r="667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</row>
    <row r="668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</row>
    <row r="669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</row>
    <row r="670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</row>
    <row r="671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</row>
    <row r="672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</row>
    <row r="673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</row>
    <row r="674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</row>
    <row r="675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</row>
    <row r="67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</row>
    <row r="677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</row>
    <row r="678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</row>
    <row r="679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</row>
    <row r="680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</row>
    <row r="681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</row>
    <row r="682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</row>
    <row r="683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</row>
    <row r="684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</row>
    <row r="685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</row>
    <row r="68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</row>
    <row r="687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</row>
    <row r="688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</row>
    <row r="689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</row>
    <row r="690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</row>
    <row r="691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</row>
    <row r="692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</row>
    <row r="693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</row>
    <row r="694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</row>
    <row r="695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</row>
    <row r="69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</row>
    <row r="697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</row>
    <row r="698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</row>
    <row r="699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</row>
    <row r="700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</row>
    <row r="701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</row>
    <row r="702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</row>
    <row r="703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</row>
    <row r="704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</row>
    <row r="705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</row>
    <row r="70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</row>
    <row r="707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</row>
    <row r="708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</row>
    <row r="709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</row>
    <row r="710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</row>
    <row r="711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</row>
    <row r="712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</row>
    <row r="713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</row>
    <row r="714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</row>
    <row r="715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</row>
    <row r="71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</row>
    <row r="717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</row>
    <row r="718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</row>
    <row r="719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</row>
    <row r="720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</row>
    <row r="721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</row>
    <row r="722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</row>
    <row r="723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</row>
    <row r="724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</row>
    <row r="725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</row>
    <row r="7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</row>
    <row r="727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</row>
    <row r="728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</row>
    <row r="729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</row>
    <row r="730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</row>
    <row r="731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</row>
    <row r="732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</row>
    <row r="733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</row>
    <row r="734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</row>
    <row r="735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</row>
    <row r="73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</row>
    <row r="737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</row>
    <row r="738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</row>
    <row r="739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</row>
    <row r="740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</row>
    <row r="741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</row>
    <row r="742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</row>
    <row r="743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</row>
    <row r="744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</row>
    <row r="745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</row>
    <row r="74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</row>
    <row r="747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</row>
    <row r="748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</row>
    <row r="749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</row>
    <row r="750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</row>
    <row r="751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</row>
    <row r="752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</row>
    <row r="753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</row>
    <row r="754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</row>
    <row r="755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</row>
    <row r="75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</row>
    <row r="757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</row>
    <row r="758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</row>
    <row r="759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</row>
    <row r="760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</row>
    <row r="761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</row>
    <row r="762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</row>
    <row r="763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</row>
    <row r="764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</row>
    <row r="765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</row>
    <row r="76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</row>
    <row r="767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</row>
    <row r="768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</row>
    <row r="769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</row>
    <row r="770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</row>
    <row r="771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</row>
    <row r="772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</row>
    <row r="773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</row>
    <row r="774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</row>
    <row r="775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</row>
    <row r="77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</row>
    <row r="777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</row>
    <row r="778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</row>
    <row r="779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</row>
    <row r="780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</row>
    <row r="781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</row>
    <row r="782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</row>
    <row r="783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</row>
    <row r="784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</row>
    <row r="785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</row>
    <row r="78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</row>
    <row r="787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</row>
    <row r="788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</row>
    <row r="789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</row>
    <row r="790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</row>
    <row r="791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</row>
    <row r="792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</row>
    <row r="793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</row>
    <row r="794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</row>
    <row r="795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</row>
    <row r="79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</row>
    <row r="797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</row>
    <row r="798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</row>
    <row r="799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</row>
    <row r="800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</row>
    <row r="801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</row>
    <row r="802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</row>
    <row r="803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</row>
    <row r="804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</row>
    <row r="805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</row>
    <row r="80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</row>
    <row r="807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</row>
    <row r="808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</row>
    <row r="809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</row>
    <row r="810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</row>
    <row r="811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</row>
    <row r="812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</row>
    <row r="813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</row>
    <row r="814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</row>
    <row r="815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</row>
    <row r="81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</row>
    <row r="817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</row>
    <row r="818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</row>
    <row r="819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</row>
    <row r="820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</row>
    <row r="821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</row>
    <row r="822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</row>
    <row r="823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</row>
    <row r="824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</row>
    <row r="825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</row>
    <row r="8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</row>
    <row r="827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</row>
    <row r="828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</row>
    <row r="829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</row>
    <row r="830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</row>
    <row r="831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</row>
    <row r="832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</row>
    <row r="833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</row>
    <row r="834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</row>
    <row r="835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</row>
    <row r="83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</row>
    <row r="837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</row>
    <row r="838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</row>
    <row r="839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</row>
    <row r="840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</row>
    <row r="841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</row>
    <row r="842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</row>
    <row r="843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</row>
    <row r="844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</row>
    <row r="845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</row>
    <row r="84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</row>
    <row r="847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</row>
    <row r="848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</row>
    <row r="849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</row>
    <row r="850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</row>
    <row r="851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</row>
    <row r="852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</row>
    <row r="853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</row>
    <row r="854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</row>
    <row r="855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</row>
    <row r="85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</row>
    <row r="857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</row>
    <row r="858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</row>
    <row r="859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</row>
    <row r="860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</row>
    <row r="861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</row>
    <row r="862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</row>
    <row r="863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</row>
    <row r="864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</row>
    <row r="865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</row>
    <row r="86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</row>
    <row r="867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</row>
    <row r="868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</row>
    <row r="869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</row>
    <row r="870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</row>
    <row r="871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</row>
    <row r="872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</row>
    <row r="873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</row>
    <row r="874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</row>
    <row r="875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</row>
    <row r="87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</row>
    <row r="877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</row>
    <row r="878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</row>
    <row r="879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</row>
    <row r="880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</row>
    <row r="881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</row>
    <row r="882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</row>
    <row r="883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</row>
    <row r="884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</row>
    <row r="885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</row>
    <row r="88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</row>
    <row r="887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</row>
    <row r="888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</row>
    <row r="889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</row>
    <row r="890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</row>
    <row r="891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</row>
    <row r="892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</row>
    <row r="893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</row>
    <row r="894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</row>
    <row r="895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</row>
    <row r="89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</row>
    <row r="897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</row>
    <row r="898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</row>
    <row r="899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</row>
    <row r="900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</row>
    <row r="901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</row>
    <row r="902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</row>
    <row r="903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</row>
    <row r="904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</row>
    <row r="905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</row>
    <row r="90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</row>
    <row r="907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</row>
    <row r="908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</row>
    <row r="909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</row>
    <row r="910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</row>
    <row r="911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</row>
    <row r="912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</row>
    <row r="913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</row>
    <row r="914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</row>
    <row r="915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</row>
    <row r="91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</row>
    <row r="917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</row>
    <row r="918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</row>
    <row r="919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</row>
    <row r="920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</row>
    <row r="921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</row>
    <row r="922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</row>
    <row r="923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</row>
    <row r="924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</row>
    <row r="925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</row>
    <row r="9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</row>
    <row r="927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</row>
    <row r="928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</row>
    <row r="929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</row>
    <row r="930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</row>
    <row r="931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</row>
    <row r="932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</row>
    <row r="933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</row>
    <row r="934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</row>
    <row r="935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</row>
    <row r="93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</row>
    <row r="937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</row>
    <row r="938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</row>
    <row r="939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</row>
    <row r="940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</row>
  </sheetData>
  <mergeCells count="11">
    <mergeCell ref="O5:Q5"/>
    <mergeCell ref="R5:S5"/>
    <mergeCell ref="T5:V5"/>
    <mergeCell ref="W5:Y5"/>
    <mergeCell ref="A1:Y3"/>
    <mergeCell ref="A4:Y4"/>
    <mergeCell ref="A5:B5"/>
    <mergeCell ref="C5:E5"/>
    <mergeCell ref="F5:H5"/>
    <mergeCell ref="I5:K5"/>
    <mergeCell ref="L5:N5"/>
  </mergeCells>
  <printOptions/>
  <pageMargins bottom="0.75" footer="0.0" header="0.0" left="0.7" right="0.7" top="0.75"/>
  <pageSetup scale="75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29"/>
    <col customWidth="1" min="2" max="2" width="23.43"/>
    <col customWidth="1" min="3" max="3" width="12.71"/>
    <col customWidth="1" min="4" max="4" width="5.71"/>
    <col customWidth="1" min="5" max="5" width="5.57"/>
    <col customWidth="1" min="6" max="7" width="5.71"/>
    <col customWidth="1" min="8" max="8" width="5.57"/>
    <col customWidth="1" min="9" max="10" width="5.71"/>
    <col customWidth="1" min="11" max="11" width="5.57"/>
    <col customWidth="1" min="12" max="13" width="5.71"/>
    <col customWidth="1" min="14" max="14" width="5.57"/>
    <col customWidth="1" min="15" max="16" width="5.71"/>
    <col customWidth="1" min="17" max="17" width="5.57"/>
    <col customWidth="1" min="18" max="18" width="5.71"/>
    <col customWidth="1" min="19" max="19" width="5.57"/>
    <col customWidth="1" min="20" max="21" width="5.71"/>
    <col customWidth="1" min="22" max="22" width="5.57"/>
    <col customWidth="1" min="23" max="23" width="12.14"/>
    <col customWidth="1" min="24" max="24" width="5.71"/>
    <col customWidth="1" min="25" max="25" width="5.57"/>
  </cols>
  <sheetData>
    <row r="1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3"/>
    </row>
    <row r="2" ht="14.25" customHeight="1">
      <c r="A2" s="4"/>
      <c r="Y2" s="5"/>
    </row>
    <row r="3" ht="14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8"/>
    </row>
    <row r="4" ht="43.5" customHeight="1">
      <c r="A4" s="109" t="s">
        <v>129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1"/>
    </row>
    <row r="5" ht="14.25" customHeight="1">
      <c r="A5" s="12" t="s">
        <v>2</v>
      </c>
      <c r="B5" s="11"/>
      <c r="C5" s="12" t="s">
        <v>3</v>
      </c>
      <c r="D5" s="10"/>
      <c r="E5" s="11"/>
      <c r="F5" s="13" t="s">
        <v>4</v>
      </c>
      <c r="G5" s="10"/>
      <c r="H5" s="11"/>
      <c r="I5" s="13" t="s">
        <v>5</v>
      </c>
      <c r="J5" s="10"/>
      <c r="K5" s="11"/>
      <c r="L5" s="12" t="s">
        <v>6</v>
      </c>
      <c r="M5" s="10"/>
      <c r="N5" s="11"/>
      <c r="O5" s="12" t="s">
        <v>7</v>
      </c>
      <c r="P5" s="10"/>
      <c r="Q5" s="11"/>
      <c r="R5" s="12" t="s">
        <v>8</v>
      </c>
      <c r="S5" s="11"/>
      <c r="T5" s="100" t="s">
        <v>9</v>
      </c>
      <c r="U5" s="10"/>
      <c r="V5" s="11"/>
      <c r="W5" s="12" t="s">
        <v>10</v>
      </c>
      <c r="X5" s="10"/>
      <c r="Y5" s="11"/>
    </row>
    <row r="6" ht="14.25" customHeight="1">
      <c r="A6" s="15" t="s">
        <v>11</v>
      </c>
      <c r="B6" s="15" t="s">
        <v>12</v>
      </c>
      <c r="C6" s="16" t="s">
        <v>13</v>
      </c>
      <c r="D6" s="16" t="s">
        <v>14</v>
      </c>
      <c r="E6" s="17" t="s">
        <v>15</v>
      </c>
      <c r="F6" s="16" t="s">
        <v>13</v>
      </c>
      <c r="G6" s="16" t="s">
        <v>14</v>
      </c>
      <c r="H6" s="17" t="s">
        <v>15</v>
      </c>
      <c r="I6" s="16" t="s">
        <v>13</v>
      </c>
      <c r="J6" s="16" t="s">
        <v>14</v>
      </c>
      <c r="K6" s="17" t="s">
        <v>15</v>
      </c>
      <c r="L6" s="16" t="s">
        <v>13</v>
      </c>
      <c r="M6" s="16" t="s">
        <v>14</v>
      </c>
      <c r="N6" s="17" t="s">
        <v>15</v>
      </c>
      <c r="O6" s="16" t="s">
        <v>13</v>
      </c>
      <c r="P6" s="16" t="s">
        <v>14</v>
      </c>
      <c r="Q6" s="17" t="s">
        <v>15</v>
      </c>
      <c r="R6" s="16" t="s">
        <v>13</v>
      </c>
      <c r="S6" s="17" t="s">
        <v>15</v>
      </c>
      <c r="T6" s="16" t="s">
        <v>13</v>
      </c>
      <c r="U6" s="16" t="s">
        <v>14</v>
      </c>
      <c r="V6" s="16" t="s">
        <v>15</v>
      </c>
      <c r="W6" s="16" t="s">
        <v>13</v>
      </c>
      <c r="X6" s="16" t="s">
        <v>14</v>
      </c>
      <c r="Y6" s="16" t="s">
        <v>15</v>
      </c>
    </row>
    <row r="7" ht="14.25" customHeight="1">
      <c r="B7" s="24"/>
      <c r="C7" s="19" t="s">
        <v>16</v>
      </c>
      <c r="D7" s="20"/>
      <c r="E7" s="20"/>
      <c r="F7" s="21"/>
      <c r="G7" s="20"/>
      <c r="H7" s="20"/>
      <c r="I7" s="21"/>
      <c r="J7" s="20"/>
      <c r="K7" s="20"/>
      <c r="L7" s="21"/>
      <c r="M7" s="20"/>
      <c r="N7" s="20"/>
      <c r="O7" s="21"/>
      <c r="P7" s="20"/>
      <c r="Q7" s="20"/>
      <c r="R7" s="21"/>
      <c r="S7" s="20"/>
      <c r="T7" s="21"/>
      <c r="U7" s="101"/>
      <c r="V7" s="101"/>
      <c r="W7" s="101"/>
      <c r="X7" s="23"/>
      <c r="Y7" s="23"/>
    </row>
    <row r="8" ht="12.75" customHeight="1">
      <c r="A8" s="59"/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101"/>
      <c r="U8" s="101"/>
      <c r="V8" s="101"/>
      <c r="W8" s="23"/>
      <c r="X8" s="23"/>
      <c r="Y8" s="23"/>
    </row>
    <row r="9" ht="18.0" customHeight="1">
      <c r="A9" s="102"/>
      <c r="B9" s="103" t="s">
        <v>88</v>
      </c>
      <c r="C9" s="102"/>
      <c r="D9" s="102"/>
      <c r="E9" s="102"/>
      <c r="F9" s="28"/>
      <c r="G9" s="28"/>
      <c r="H9" s="28"/>
      <c r="I9" s="28"/>
      <c r="J9" s="28"/>
      <c r="K9" s="28"/>
      <c r="L9" s="28"/>
      <c r="M9" s="102"/>
      <c r="N9" s="102"/>
      <c r="O9" s="102"/>
      <c r="P9" s="102"/>
      <c r="Q9" s="102"/>
      <c r="R9" s="28"/>
      <c r="S9" s="28"/>
      <c r="T9" s="101"/>
      <c r="U9" s="101"/>
      <c r="V9" s="101"/>
      <c r="W9" s="23"/>
      <c r="X9" s="23"/>
      <c r="Y9" s="23"/>
    </row>
    <row r="10" ht="14.25" customHeight="1">
      <c r="A10" s="27">
        <v>1.0</v>
      </c>
      <c r="B10" s="104" t="s">
        <v>89</v>
      </c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101"/>
      <c r="U10" s="101"/>
      <c r="V10" s="101"/>
      <c r="W10" s="23"/>
      <c r="X10" s="23"/>
      <c r="Y10" s="23"/>
    </row>
    <row r="11" ht="14.25" customHeight="1">
      <c r="A11" s="27">
        <v>2.0</v>
      </c>
      <c r="B11" s="104" t="s">
        <v>90</v>
      </c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101"/>
      <c r="U11" s="101"/>
      <c r="V11" s="101"/>
      <c r="W11" s="23"/>
      <c r="X11" s="23"/>
      <c r="Y11" s="23"/>
    </row>
    <row r="12" ht="14.25" customHeight="1">
      <c r="A12" s="27">
        <v>3.0</v>
      </c>
      <c r="B12" s="104" t="s">
        <v>91</v>
      </c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101"/>
      <c r="U12" s="101"/>
      <c r="V12" s="101"/>
      <c r="W12" s="23"/>
      <c r="X12" s="23"/>
      <c r="Y12" s="23"/>
    </row>
    <row r="13" ht="14.25" customHeight="1">
      <c r="A13" s="27">
        <v>4.0</v>
      </c>
      <c r="B13" s="104" t="s">
        <v>92</v>
      </c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101"/>
      <c r="U13" s="101"/>
      <c r="V13" s="101"/>
      <c r="W13" s="23"/>
      <c r="X13" s="23"/>
      <c r="Y13" s="23"/>
    </row>
    <row r="14" ht="14.25" customHeight="1">
      <c r="A14" s="27">
        <v>5.0</v>
      </c>
      <c r="B14" s="104" t="s">
        <v>93</v>
      </c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101"/>
      <c r="U14" s="101"/>
      <c r="V14" s="101"/>
      <c r="W14" s="23"/>
      <c r="X14" s="23"/>
      <c r="Y14" s="23"/>
    </row>
    <row r="15" ht="14.25" customHeight="1">
      <c r="A15" s="27">
        <v>6.0</v>
      </c>
      <c r="B15" s="104" t="s">
        <v>94</v>
      </c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101"/>
      <c r="U15" s="101"/>
      <c r="V15" s="101"/>
      <c r="W15" s="23"/>
      <c r="X15" s="23"/>
      <c r="Y15" s="23"/>
    </row>
    <row r="16" ht="14.25" customHeight="1">
      <c r="A16" s="27">
        <v>7.0</v>
      </c>
      <c r="B16" s="104" t="s">
        <v>95</v>
      </c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101"/>
      <c r="U16" s="101"/>
      <c r="V16" s="101"/>
      <c r="W16" s="23"/>
      <c r="X16" s="23"/>
      <c r="Y16" s="23"/>
    </row>
    <row r="17" ht="14.25" customHeight="1">
      <c r="A17" s="27">
        <v>8.0</v>
      </c>
      <c r="B17" s="104" t="s">
        <v>96</v>
      </c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101"/>
      <c r="U17" s="101"/>
      <c r="V17" s="101"/>
      <c r="W17" s="23"/>
      <c r="X17" s="23"/>
      <c r="Y17" s="23"/>
    </row>
    <row r="18" ht="14.25" customHeight="1">
      <c r="A18" s="27">
        <v>9.0</v>
      </c>
      <c r="B18" s="104" t="s">
        <v>97</v>
      </c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101"/>
      <c r="U18" s="101"/>
      <c r="V18" s="101"/>
      <c r="W18" s="23"/>
      <c r="X18" s="23"/>
      <c r="Y18" s="23"/>
    </row>
    <row r="19" ht="14.25" customHeight="1">
      <c r="A19" s="27">
        <v>10.0</v>
      </c>
      <c r="B19" s="104" t="s">
        <v>98</v>
      </c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101"/>
      <c r="U19" s="101"/>
      <c r="V19" s="101"/>
      <c r="W19" s="23"/>
      <c r="X19" s="23"/>
      <c r="Y19" s="23"/>
    </row>
    <row r="20" ht="14.25" customHeight="1">
      <c r="A20" s="27">
        <v>11.0</v>
      </c>
      <c r="B20" s="104" t="s">
        <v>99</v>
      </c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101"/>
      <c r="U20" s="101"/>
      <c r="V20" s="101"/>
      <c r="W20" s="23"/>
      <c r="X20" s="23"/>
      <c r="Y20" s="23"/>
    </row>
    <row r="21" ht="14.25" customHeight="1">
      <c r="A21" s="27">
        <v>12.0</v>
      </c>
      <c r="B21" s="104" t="s">
        <v>100</v>
      </c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101"/>
      <c r="U21" s="101"/>
      <c r="V21" s="101"/>
      <c r="W21" s="23"/>
      <c r="X21" s="23"/>
      <c r="Y21" s="23"/>
    </row>
    <row r="22" ht="14.25" customHeight="1">
      <c r="A22" s="27">
        <v>13.0</v>
      </c>
      <c r="B22" s="104" t="s">
        <v>101</v>
      </c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101"/>
      <c r="U22" s="101"/>
      <c r="V22" s="101"/>
      <c r="W22" s="23"/>
      <c r="X22" s="23"/>
      <c r="Y22" s="23"/>
    </row>
    <row r="23" ht="14.25" customHeight="1">
      <c r="A23" s="27">
        <v>14.0</v>
      </c>
      <c r="B23" s="104" t="s">
        <v>102</v>
      </c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101"/>
      <c r="U23" s="101"/>
      <c r="V23" s="101"/>
      <c r="W23" s="23"/>
      <c r="X23" s="23"/>
      <c r="Y23" s="23"/>
    </row>
    <row r="24">
      <c r="A24" s="27"/>
      <c r="B24" s="103" t="s">
        <v>125</v>
      </c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101"/>
      <c r="U24" s="101"/>
      <c r="V24" s="101"/>
      <c r="W24" s="23"/>
      <c r="X24" s="23"/>
      <c r="Y24" s="23"/>
    </row>
    <row r="25" ht="14.25" customHeight="1">
      <c r="A25" s="27">
        <v>15.0</v>
      </c>
      <c r="B25" s="104" t="s">
        <v>103</v>
      </c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101"/>
      <c r="U25" s="101"/>
      <c r="V25" s="101"/>
      <c r="W25" s="23"/>
      <c r="X25" s="23"/>
      <c r="Y25" s="23"/>
    </row>
    <row r="26" ht="14.25" customHeight="1">
      <c r="A26" s="27">
        <v>16.0</v>
      </c>
      <c r="B26" s="104" t="s">
        <v>104</v>
      </c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101"/>
      <c r="U26" s="101"/>
      <c r="V26" s="101"/>
      <c r="W26" s="23"/>
      <c r="X26" s="23"/>
      <c r="Y26" s="23"/>
    </row>
    <row r="27" ht="14.25" customHeight="1">
      <c r="A27" s="27">
        <v>17.0</v>
      </c>
      <c r="B27" s="104" t="s">
        <v>105</v>
      </c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101"/>
      <c r="U27" s="101"/>
      <c r="V27" s="101"/>
      <c r="W27" s="23"/>
      <c r="X27" s="23"/>
      <c r="Y27" s="23"/>
    </row>
    <row r="28" ht="14.25" customHeight="1">
      <c r="A28" s="27">
        <v>18.0</v>
      </c>
      <c r="B28" s="104" t="s">
        <v>106</v>
      </c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101"/>
      <c r="U28" s="101"/>
      <c r="V28" s="101"/>
      <c r="W28" s="23"/>
      <c r="X28" s="23"/>
      <c r="Y28" s="23"/>
    </row>
    <row r="29" ht="14.25" customHeight="1">
      <c r="A29" s="27">
        <v>19.0</v>
      </c>
      <c r="B29" s="104" t="s">
        <v>107</v>
      </c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101"/>
      <c r="U29" s="101"/>
      <c r="V29" s="101"/>
      <c r="W29" s="23"/>
      <c r="X29" s="23"/>
      <c r="Y29" s="23"/>
    </row>
    <row r="30" ht="14.25" customHeight="1">
      <c r="A30" s="27">
        <v>20.0</v>
      </c>
      <c r="B30" s="104" t="s">
        <v>108</v>
      </c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101"/>
      <c r="U30" s="101"/>
      <c r="V30" s="101"/>
      <c r="W30" s="23"/>
      <c r="X30" s="23"/>
      <c r="Y30" s="23"/>
    </row>
    <row r="31" ht="14.25" customHeight="1">
      <c r="A31" s="27">
        <v>21.0</v>
      </c>
      <c r="B31" s="104" t="s">
        <v>109</v>
      </c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101"/>
      <c r="U31" s="101"/>
      <c r="V31" s="101"/>
      <c r="W31" s="23"/>
      <c r="X31" s="23"/>
      <c r="Y31" s="23"/>
    </row>
    <row r="32" ht="14.25" customHeight="1">
      <c r="A32" s="27">
        <v>22.0</v>
      </c>
      <c r="B32" s="104" t="s">
        <v>110</v>
      </c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101"/>
      <c r="U32" s="101"/>
      <c r="V32" s="101"/>
      <c r="W32" s="23"/>
      <c r="X32" s="23"/>
      <c r="Y32" s="23"/>
    </row>
    <row r="33" ht="14.25" customHeight="1">
      <c r="A33" s="27">
        <v>23.0</v>
      </c>
      <c r="B33" s="104" t="s">
        <v>111</v>
      </c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101"/>
      <c r="U33" s="101"/>
      <c r="V33" s="101"/>
      <c r="W33" s="23"/>
      <c r="X33" s="23"/>
      <c r="Y33" s="23"/>
    </row>
    <row r="34" ht="14.25" customHeight="1">
      <c r="A34" s="27">
        <v>24.0</v>
      </c>
      <c r="B34" s="104" t="s">
        <v>112</v>
      </c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101"/>
      <c r="U34" s="101"/>
      <c r="V34" s="101"/>
      <c r="W34" s="23"/>
      <c r="X34" s="23"/>
      <c r="Y34" s="23"/>
    </row>
    <row r="35" ht="14.25" customHeight="1">
      <c r="A35" s="27">
        <v>25.0</v>
      </c>
      <c r="B35" s="104" t="s">
        <v>113</v>
      </c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101"/>
      <c r="U35" s="101"/>
      <c r="V35" s="101"/>
      <c r="W35" s="23"/>
      <c r="X35" s="23"/>
      <c r="Y35" s="23"/>
    </row>
    <row r="36" ht="14.25" customHeight="1">
      <c r="A36" s="27">
        <v>26.0</v>
      </c>
      <c r="B36" s="104" t="s">
        <v>114</v>
      </c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101"/>
      <c r="U36" s="101"/>
      <c r="V36" s="101"/>
      <c r="W36" s="23"/>
      <c r="X36" s="23"/>
      <c r="Y36" s="23"/>
    </row>
    <row r="37" ht="14.25" customHeight="1">
      <c r="A37" s="27">
        <v>27.0</v>
      </c>
      <c r="B37" s="104" t="s">
        <v>115</v>
      </c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101"/>
      <c r="U37" s="101"/>
      <c r="V37" s="101"/>
      <c r="W37" s="23"/>
      <c r="X37" s="23"/>
      <c r="Y37" s="23"/>
    </row>
    <row r="38" ht="14.25" customHeight="1">
      <c r="A38" s="27">
        <v>28.0</v>
      </c>
      <c r="B38" s="104" t="s">
        <v>116</v>
      </c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101"/>
      <c r="U38" s="101"/>
      <c r="V38" s="101"/>
      <c r="W38" s="23"/>
      <c r="X38" s="23"/>
      <c r="Y38" s="23"/>
    </row>
    <row r="39" ht="14.25" customHeight="1">
      <c r="A39" s="59"/>
      <c r="B39" s="59"/>
      <c r="C39" s="59"/>
      <c r="D39" s="59"/>
      <c r="E39" s="59"/>
      <c r="F39" s="59"/>
      <c r="G39" s="82"/>
      <c r="H39" s="59"/>
      <c r="I39" s="59"/>
      <c r="J39" s="59"/>
      <c r="K39" s="59"/>
      <c r="L39" s="59"/>
      <c r="M39" s="59"/>
      <c r="N39" s="59"/>
      <c r="O39" s="59"/>
      <c r="P39" s="82"/>
      <c r="Q39" s="82"/>
      <c r="R39" s="59"/>
      <c r="S39" s="59"/>
      <c r="T39" s="59"/>
      <c r="U39" s="59"/>
      <c r="V39" s="59"/>
      <c r="W39" s="59"/>
      <c r="X39" s="59"/>
      <c r="Y39" s="59"/>
    </row>
    <row r="40" ht="14.25" customHeight="1">
      <c r="A40" s="59"/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</row>
    <row r="41" ht="14.25" customHeight="1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</row>
    <row r="42" ht="14.25" customHeight="1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</row>
    <row r="43" ht="14.25" customHeight="1">
      <c r="A43" s="59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</row>
    <row r="44" ht="14.25" customHeight="1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</row>
    <row r="45" ht="14.25" customHeight="1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</row>
    <row r="46" ht="14.25" customHeight="1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</row>
    <row r="47" ht="14.25" customHeight="1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</row>
    <row r="48" ht="14.25" customHeight="1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</row>
    <row r="49" ht="14.25" customHeight="1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</row>
    <row r="50" ht="14.25" customHeight="1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</row>
    <row r="51" ht="14.25" customHeight="1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</row>
    <row r="52" ht="14.25" customHeight="1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</row>
    <row r="53" ht="14.25" customHeight="1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</row>
    <row r="54" ht="14.25" customHeight="1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</row>
    <row r="55" ht="14.25" customHeight="1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</row>
    <row r="56" ht="14.25" customHeight="1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</row>
    <row r="57" ht="14.25" customHeight="1">
      <c r="A57" s="5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</row>
    <row r="58" ht="14.25" customHeight="1">
      <c r="A58" s="59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</row>
    <row r="59" ht="14.25" customHeight="1">
      <c r="A59" s="59"/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</row>
    <row r="60" ht="14.25" customHeight="1">
      <c r="A60" s="59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</row>
    <row r="61" ht="14.25" customHeight="1">
      <c r="A61" s="59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</row>
    <row r="62" ht="14.25" customHeight="1">
      <c r="A62" s="59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</row>
    <row r="63" ht="14.25" customHeight="1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</row>
    <row r="64" ht="14.25" customHeight="1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</row>
    <row r="65" ht="14.25" customHeight="1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</row>
    <row r="66" ht="14.25" customHeight="1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</row>
    <row r="67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</row>
    <row r="68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</row>
    <row r="69" ht="14.2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</row>
    <row r="70" ht="14.25" customHeight="1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</row>
    <row r="71" ht="14.25" customHeight="1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</row>
    <row r="72" ht="14.2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</row>
    <row r="73" ht="14.2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</row>
    <row r="74" ht="14.2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</row>
    <row r="75" ht="14.2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</row>
    <row r="76" ht="14.2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</row>
    <row r="77" ht="14.2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</row>
    <row r="78" ht="14.2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</row>
    <row r="79" ht="14.2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</row>
    <row r="80" ht="14.2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</row>
    <row r="81" ht="14.25" customHeight="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</row>
    <row r="82" ht="14.2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ht="14.25" customHeight="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ht="14.25" customHeight="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ht="14.25" customHeight="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ht="14.25" customHeight="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</row>
    <row r="87" ht="14.25" customHeight="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</row>
    <row r="88" ht="14.25" customHeight="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</row>
    <row r="89" ht="14.25" customHeight="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</row>
    <row r="90" ht="14.25" customHeight="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</row>
    <row r="91" ht="14.25" customHeigh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</row>
    <row r="92" ht="14.25" customHeight="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</row>
    <row r="93" ht="14.25" customHeigh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</row>
    <row r="94" ht="14.25" customHeigh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</row>
    <row r="95" ht="14.25" customHeigh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</row>
    <row r="96" ht="14.25" customHeigh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</row>
    <row r="97" ht="14.25" customHeight="1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</row>
    <row r="98" ht="14.25" customHeight="1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</row>
    <row r="99" ht="14.25" customHeight="1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</row>
    <row r="100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</row>
    <row r="101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</row>
    <row r="102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</row>
    <row r="103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</row>
    <row r="104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</row>
    <row r="105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</row>
    <row r="10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</row>
    <row r="107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</row>
    <row r="108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</row>
    <row r="109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</row>
    <row r="110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</row>
    <row r="111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</row>
    <row r="112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</row>
    <row r="113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</row>
    <row r="114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</row>
    <row r="115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</row>
    <row r="11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</row>
    <row r="117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</row>
    <row r="118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</row>
    <row r="119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</row>
    <row r="120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</row>
    <row r="121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</row>
    <row r="122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</row>
    <row r="123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</row>
    <row r="124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</row>
    <row r="125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</row>
    <row r="1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</row>
    <row r="134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</row>
    <row r="135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</row>
    <row r="13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</row>
    <row r="137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</row>
    <row r="138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</row>
    <row r="139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</row>
    <row r="140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</row>
    <row r="141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</row>
    <row r="142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</row>
    <row r="143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</row>
    <row r="144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</row>
    <row r="145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</row>
    <row r="14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</row>
    <row r="147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</row>
    <row r="148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</row>
    <row r="149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</row>
    <row r="150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</row>
    <row r="151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</row>
    <row r="152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</row>
    <row r="153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</row>
    <row r="154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</row>
    <row r="155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</row>
    <row r="15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</row>
    <row r="157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</row>
    <row r="158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</row>
    <row r="159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</row>
    <row r="160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</row>
    <row r="161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</row>
    <row r="162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</row>
    <row r="163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</row>
    <row r="164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</row>
    <row r="165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</row>
    <row r="16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</row>
    <row r="167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</row>
    <row r="168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</row>
    <row r="169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</row>
    <row r="170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</row>
    <row r="171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</row>
    <row r="172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</row>
    <row r="173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</row>
    <row r="174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</row>
    <row r="175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</row>
    <row r="17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</row>
    <row r="177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</row>
    <row r="178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</row>
    <row r="179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</row>
    <row r="180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</row>
    <row r="181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</row>
    <row r="182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</row>
    <row r="183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</row>
    <row r="184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</row>
    <row r="185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</row>
    <row r="18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</row>
    <row r="187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</row>
    <row r="188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</row>
    <row r="189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</row>
    <row r="190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</row>
    <row r="191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</row>
    <row r="192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</row>
    <row r="193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</row>
    <row r="194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</row>
    <row r="195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</row>
    <row r="19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</row>
    <row r="197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</row>
    <row r="198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</row>
    <row r="199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</row>
    <row r="200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</row>
    <row r="201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</row>
    <row r="202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</row>
    <row r="203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</row>
    <row r="204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</row>
    <row r="205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</row>
    <row r="20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</row>
    <row r="207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</row>
    <row r="208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</row>
    <row r="209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</row>
    <row r="210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</row>
    <row r="211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</row>
    <row r="212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</row>
    <row r="213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</row>
    <row r="214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</row>
    <row r="215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</row>
    <row r="21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</row>
    <row r="217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</row>
    <row r="218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</row>
    <row r="219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</row>
    <row r="220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</row>
    <row r="221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</row>
    <row r="222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</row>
    <row r="223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</row>
    <row r="224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</row>
    <row r="225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</row>
    <row r="2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</row>
    <row r="227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</row>
    <row r="228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</row>
    <row r="229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</row>
    <row r="230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</row>
    <row r="231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</row>
    <row r="232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</row>
    <row r="233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</row>
    <row r="234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</row>
    <row r="235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</row>
    <row r="23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</row>
    <row r="237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</row>
    <row r="238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</row>
    <row r="239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</row>
    <row r="240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</row>
    <row r="241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</row>
    <row r="242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</row>
    <row r="243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</row>
    <row r="244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</row>
    <row r="245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</row>
    <row r="24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</row>
    <row r="247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</row>
    <row r="248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</row>
    <row r="249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</row>
    <row r="250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</row>
    <row r="251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</row>
    <row r="252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</row>
    <row r="253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</row>
    <row r="254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</row>
    <row r="255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</row>
    <row r="25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</row>
    <row r="257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</row>
    <row r="258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</row>
    <row r="259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</row>
    <row r="260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</row>
    <row r="261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</row>
    <row r="262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</row>
    <row r="263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</row>
    <row r="264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</row>
    <row r="265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</row>
    <row r="26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</row>
    <row r="267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</row>
    <row r="268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</row>
    <row r="269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</row>
    <row r="270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</row>
    <row r="271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</row>
    <row r="272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</row>
    <row r="273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</row>
    <row r="274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</row>
    <row r="275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</row>
    <row r="27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</row>
    <row r="277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</row>
    <row r="278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</row>
    <row r="279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</row>
    <row r="280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</row>
    <row r="281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</row>
    <row r="282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</row>
    <row r="283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</row>
    <row r="284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</row>
    <row r="285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</row>
    <row r="28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</row>
    <row r="287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</row>
    <row r="288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</row>
    <row r="289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</row>
    <row r="290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</row>
    <row r="291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</row>
    <row r="292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</row>
    <row r="293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</row>
    <row r="294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</row>
    <row r="295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</row>
    <row r="29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</row>
    <row r="297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</row>
    <row r="298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</row>
    <row r="299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</row>
    <row r="300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</row>
    <row r="301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</row>
    <row r="302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</row>
    <row r="303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</row>
    <row r="304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</row>
    <row r="305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</row>
    <row r="30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</row>
    <row r="307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</row>
    <row r="308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</row>
    <row r="309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</row>
    <row r="310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</row>
    <row r="311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</row>
    <row r="312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</row>
    <row r="313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</row>
    <row r="314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</row>
    <row r="315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</row>
    <row r="31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</row>
    <row r="317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</row>
    <row r="318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</row>
    <row r="319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</row>
    <row r="320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</row>
    <row r="321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</row>
    <row r="322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</row>
    <row r="323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</row>
    <row r="324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</row>
    <row r="325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</row>
    <row r="3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</row>
    <row r="327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</row>
    <row r="328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</row>
    <row r="329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</row>
    <row r="330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</row>
    <row r="331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</row>
    <row r="332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</row>
    <row r="333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</row>
    <row r="334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</row>
    <row r="335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</row>
    <row r="33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</row>
    <row r="337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</row>
    <row r="338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</row>
    <row r="339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</row>
    <row r="340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</row>
    <row r="341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</row>
    <row r="342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</row>
    <row r="343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</row>
    <row r="344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</row>
    <row r="345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</row>
    <row r="34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</row>
    <row r="347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</row>
    <row r="348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</row>
    <row r="349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</row>
    <row r="350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</row>
    <row r="351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</row>
    <row r="352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</row>
    <row r="353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</row>
    <row r="354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</row>
    <row r="355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</row>
    <row r="35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</row>
    <row r="357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</row>
    <row r="358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</row>
    <row r="359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</row>
    <row r="360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</row>
    <row r="361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</row>
    <row r="362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</row>
    <row r="363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</row>
    <row r="364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</row>
    <row r="365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</row>
    <row r="36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</row>
    <row r="367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</row>
    <row r="368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</row>
    <row r="369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</row>
    <row r="370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</row>
    <row r="371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</row>
    <row r="372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</row>
    <row r="373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</row>
    <row r="374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</row>
    <row r="375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</row>
    <row r="37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</row>
    <row r="377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</row>
    <row r="378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</row>
    <row r="379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</row>
    <row r="380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</row>
    <row r="381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</row>
    <row r="382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</row>
    <row r="383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</row>
    <row r="384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</row>
    <row r="385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</row>
    <row r="38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</row>
    <row r="387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</row>
    <row r="388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</row>
    <row r="389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</row>
    <row r="390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</row>
    <row r="391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</row>
    <row r="392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</row>
    <row r="393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</row>
    <row r="394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</row>
    <row r="395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</row>
    <row r="39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</row>
    <row r="397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</row>
    <row r="398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</row>
    <row r="399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</row>
    <row r="400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</row>
    <row r="401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</row>
    <row r="402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</row>
    <row r="403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</row>
    <row r="404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</row>
    <row r="405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</row>
    <row r="40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</row>
    <row r="407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</row>
    <row r="408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</row>
    <row r="409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</row>
    <row r="410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</row>
    <row r="411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</row>
    <row r="412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</row>
    <row r="413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</row>
    <row r="414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</row>
    <row r="415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</row>
    <row r="41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</row>
    <row r="417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</row>
    <row r="418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</row>
    <row r="419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</row>
    <row r="420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</row>
    <row r="421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</row>
    <row r="422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</row>
    <row r="423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</row>
    <row r="424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</row>
    <row r="425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</row>
    <row r="4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</row>
    <row r="427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</row>
    <row r="428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</row>
    <row r="429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</row>
    <row r="430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</row>
    <row r="431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</row>
    <row r="432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</row>
    <row r="433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</row>
    <row r="434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</row>
    <row r="435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</row>
    <row r="43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</row>
    <row r="437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</row>
    <row r="438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</row>
    <row r="439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</row>
    <row r="440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</row>
    <row r="441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</row>
    <row r="442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</row>
    <row r="443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</row>
    <row r="444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</row>
    <row r="445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</row>
    <row r="44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</row>
    <row r="447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</row>
    <row r="448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</row>
    <row r="449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</row>
    <row r="450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</row>
    <row r="451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</row>
    <row r="452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</row>
    <row r="453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</row>
    <row r="454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</row>
    <row r="455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</row>
    <row r="45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</row>
    <row r="457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</row>
    <row r="458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</row>
    <row r="459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</row>
    <row r="460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</row>
    <row r="461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</row>
    <row r="462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</row>
    <row r="463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</row>
    <row r="464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</row>
    <row r="465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</row>
    <row r="46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</row>
    <row r="467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</row>
    <row r="468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</row>
    <row r="469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</row>
    <row r="470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</row>
    <row r="471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</row>
    <row r="472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</row>
    <row r="473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</row>
    <row r="474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</row>
    <row r="475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</row>
    <row r="47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</row>
    <row r="477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</row>
    <row r="478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</row>
    <row r="479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</row>
    <row r="480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</row>
    <row r="481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</row>
    <row r="482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</row>
    <row r="483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</row>
    <row r="484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</row>
    <row r="485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</row>
    <row r="48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</row>
    <row r="487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</row>
    <row r="488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</row>
    <row r="489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</row>
    <row r="490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</row>
    <row r="491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</row>
    <row r="492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</row>
    <row r="493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</row>
    <row r="494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</row>
    <row r="495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</row>
    <row r="49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</row>
    <row r="497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</row>
    <row r="498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</row>
    <row r="499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</row>
    <row r="500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</row>
    <row r="501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</row>
    <row r="502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</row>
    <row r="503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</row>
    <row r="504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</row>
    <row r="505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</row>
    <row r="50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</row>
    <row r="507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</row>
    <row r="508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</row>
    <row r="509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</row>
    <row r="510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</row>
    <row r="511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</row>
    <row r="512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</row>
    <row r="513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</row>
    <row r="514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</row>
    <row r="515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</row>
    <row r="51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</row>
    <row r="517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</row>
    <row r="518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</row>
    <row r="519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</row>
    <row r="520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</row>
    <row r="521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</row>
    <row r="522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</row>
    <row r="523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</row>
    <row r="524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</row>
    <row r="525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</row>
    <row r="5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</row>
    <row r="527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</row>
    <row r="528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</row>
    <row r="529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</row>
    <row r="530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</row>
    <row r="531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</row>
    <row r="532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</row>
    <row r="533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</row>
    <row r="534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</row>
    <row r="535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</row>
    <row r="53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</row>
    <row r="537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</row>
    <row r="538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</row>
    <row r="539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</row>
    <row r="540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</row>
    <row r="541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</row>
    <row r="542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</row>
    <row r="543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</row>
    <row r="544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</row>
    <row r="545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</row>
    <row r="54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</row>
    <row r="547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</row>
    <row r="548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</row>
    <row r="549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</row>
    <row r="550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</row>
    <row r="551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</row>
    <row r="552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</row>
    <row r="553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</row>
    <row r="554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</row>
    <row r="555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</row>
    <row r="55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</row>
    <row r="557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</row>
    <row r="558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</row>
    <row r="559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</row>
    <row r="560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</row>
    <row r="561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</row>
    <row r="562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</row>
    <row r="563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</row>
    <row r="564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</row>
    <row r="565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</row>
    <row r="56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</row>
    <row r="567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</row>
    <row r="568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</row>
    <row r="569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</row>
    <row r="570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</row>
    <row r="571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</row>
    <row r="572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</row>
    <row r="573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</row>
    <row r="574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</row>
    <row r="575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</row>
    <row r="57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</row>
    <row r="577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</row>
    <row r="578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</row>
    <row r="579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</row>
    <row r="580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</row>
    <row r="581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</row>
    <row r="582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</row>
    <row r="583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</row>
    <row r="584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</row>
    <row r="585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</row>
    <row r="58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</row>
    <row r="587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</row>
    <row r="588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</row>
    <row r="589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</row>
    <row r="590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</row>
    <row r="591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</row>
    <row r="592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</row>
    <row r="593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</row>
    <row r="594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</row>
    <row r="595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</row>
    <row r="59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</row>
    <row r="597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</row>
    <row r="598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</row>
    <row r="599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</row>
    <row r="600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</row>
    <row r="601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</row>
    <row r="602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</row>
    <row r="603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</row>
    <row r="604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</row>
    <row r="605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</row>
    <row r="60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</row>
    <row r="607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</row>
    <row r="608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</row>
    <row r="609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</row>
    <row r="610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</row>
    <row r="611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</row>
    <row r="612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</row>
    <row r="613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</row>
    <row r="614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</row>
    <row r="615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</row>
    <row r="61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</row>
    <row r="617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</row>
    <row r="618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</row>
    <row r="619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</row>
    <row r="620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</row>
    <row r="621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</row>
    <row r="622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</row>
    <row r="623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</row>
    <row r="624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</row>
    <row r="625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</row>
    <row r="6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</row>
    <row r="627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</row>
    <row r="628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</row>
    <row r="629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</row>
    <row r="630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</row>
    <row r="631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</row>
    <row r="632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</row>
    <row r="633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</row>
    <row r="634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</row>
    <row r="635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</row>
    <row r="63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</row>
    <row r="637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</row>
    <row r="638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</row>
    <row r="639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</row>
    <row r="640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</row>
    <row r="641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</row>
    <row r="642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</row>
    <row r="643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</row>
    <row r="644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</row>
    <row r="645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</row>
    <row r="64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</row>
    <row r="647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</row>
    <row r="648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</row>
    <row r="649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</row>
    <row r="650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</row>
    <row r="651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</row>
    <row r="652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</row>
    <row r="653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</row>
    <row r="654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</row>
    <row r="655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</row>
    <row r="65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</row>
    <row r="657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</row>
    <row r="658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</row>
    <row r="659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</row>
    <row r="660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</row>
    <row r="661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</row>
    <row r="662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</row>
    <row r="663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</row>
    <row r="664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</row>
    <row r="665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</row>
    <row r="66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</row>
    <row r="667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</row>
    <row r="668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</row>
    <row r="669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</row>
    <row r="670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</row>
    <row r="671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</row>
    <row r="672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</row>
    <row r="673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</row>
    <row r="674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</row>
    <row r="675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</row>
    <row r="67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</row>
    <row r="677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</row>
    <row r="678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</row>
    <row r="679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</row>
    <row r="680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</row>
    <row r="681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</row>
    <row r="682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</row>
    <row r="683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</row>
    <row r="684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</row>
    <row r="685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</row>
    <row r="68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</row>
    <row r="687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</row>
    <row r="688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</row>
    <row r="689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</row>
    <row r="690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</row>
    <row r="691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</row>
    <row r="692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</row>
    <row r="693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</row>
    <row r="694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</row>
    <row r="695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</row>
    <row r="69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</row>
    <row r="697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</row>
    <row r="698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</row>
    <row r="699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</row>
    <row r="700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</row>
    <row r="701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</row>
    <row r="702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</row>
    <row r="703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</row>
    <row r="704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</row>
    <row r="705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</row>
    <row r="70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</row>
    <row r="707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</row>
    <row r="708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</row>
    <row r="709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</row>
    <row r="710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</row>
    <row r="711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</row>
    <row r="712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</row>
    <row r="713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</row>
    <row r="714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</row>
    <row r="715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</row>
    <row r="71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</row>
    <row r="717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</row>
    <row r="718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</row>
    <row r="719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</row>
    <row r="720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</row>
    <row r="721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</row>
    <row r="722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</row>
    <row r="723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</row>
    <row r="724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</row>
    <row r="725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</row>
    <row r="7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</row>
    <row r="727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</row>
    <row r="728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</row>
    <row r="729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</row>
    <row r="730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</row>
    <row r="731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</row>
    <row r="732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</row>
    <row r="733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</row>
    <row r="734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</row>
    <row r="735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</row>
    <row r="73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</row>
    <row r="737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</row>
    <row r="738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</row>
    <row r="739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</row>
    <row r="740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</row>
    <row r="741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</row>
    <row r="742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</row>
    <row r="743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</row>
    <row r="744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</row>
    <row r="745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</row>
    <row r="74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</row>
    <row r="747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</row>
    <row r="748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</row>
    <row r="749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</row>
    <row r="750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</row>
    <row r="751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</row>
    <row r="752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</row>
    <row r="753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</row>
    <row r="754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</row>
    <row r="755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</row>
    <row r="75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</row>
    <row r="757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</row>
    <row r="758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</row>
    <row r="759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</row>
    <row r="760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</row>
    <row r="761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</row>
    <row r="762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</row>
    <row r="763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</row>
    <row r="764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</row>
    <row r="765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</row>
    <row r="76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</row>
    <row r="767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</row>
    <row r="768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</row>
    <row r="769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</row>
    <row r="770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</row>
    <row r="771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</row>
    <row r="772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</row>
    <row r="773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</row>
    <row r="774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</row>
    <row r="775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</row>
    <row r="77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</row>
    <row r="777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</row>
    <row r="778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</row>
    <row r="779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</row>
    <row r="780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</row>
    <row r="781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</row>
    <row r="782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</row>
    <row r="783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</row>
    <row r="784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</row>
    <row r="785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</row>
    <row r="78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</row>
    <row r="787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</row>
    <row r="788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</row>
    <row r="789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</row>
    <row r="790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</row>
    <row r="791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</row>
    <row r="792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</row>
    <row r="793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</row>
    <row r="794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</row>
    <row r="795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</row>
    <row r="79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</row>
    <row r="797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</row>
    <row r="798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</row>
    <row r="799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</row>
    <row r="800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</row>
    <row r="801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</row>
    <row r="802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</row>
    <row r="803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</row>
    <row r="804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</row>
    <row r="805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</row>
    <row r="80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</row>
    <row r="807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</row>
    <row r="808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</row>
    <row r="809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</row>
    <row r="810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</row>
    <row r="811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</row>
    <row r="812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</row>
    <row r="813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</row>
    <row r="814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</row>
    <row r="815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</row>
    <row r="81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</row>
    <row r="817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</row>
    <row r="818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</row>
    <row r="819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</row>
    <row r="820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</row>
    <row r="821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</row>
    <row r="822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</row>
    <row r="823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</row>
    <row r="824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</row>
    <row r="825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</row>
    <row r="8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</row>
    <row r="827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</row>
    <row r="828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</row>
    <row r="829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</row>
    <row r="830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</row>
    <row r="831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</row>
    <row r="832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</row>
    <row r="833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</row>
    <row r="834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</row>
    <row r="835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</row>
    <row r="83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</row>
    <row r="837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</row>
    <row r="838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</row>
    <row r="839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</row>
    <row r="840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</row>
    <row r="841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</row>
    <row r="842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</row>
    <row r="843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</row>
    <row r="844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</row>
    <row r="845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</row>
    <row r="84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</row>
    <row r="847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</row>
    <row r="848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</row>
    <row r="849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</row>
    <row r="850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</row>
    <row r="851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</row>
    <row r="852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</row>
    <row r="853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</row>
    <row r="854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</row>
    <row r="855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</row>
    <row r="85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</row>
    <row r="857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</row>
    <row r="858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</row>
    <row r="859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</row>
    <row r="860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</row>
    <row r="861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</row>
    <row r="862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</row>
    <row r="863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</row>
    <row r="864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</row>
    <row r="865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</row>
    <row r="86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</row>
    <row r="867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</row>
    <row r="868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</row>
    <row r="869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</row>
    <row r="870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</row>
    <row r="871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</row>
    <row r="872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</row>
    <row r="873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</row>
    <row r="874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</row>
    <row r="875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</row>
    <row r="87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</row>
    <row r="877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</row>
    <row r="878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</row>
    <row r="879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</row>
    <row r="880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</row>
    <row r="881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</row>
    <row r="882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</row>
    <row r="883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</row>
    <row r="884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</row>
    <row r="885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</row>
    <row r="88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</row>
    <row r="887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</row>
    <row r="888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</row>
    <row r="889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</row>
    <row r="890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</row>
    <row r="891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</row>
    <row r="892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</row>
    <row r="893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</row>
    <row r="894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</row>
    <row r="895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</row>
    <row r="89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</row>
    <row r="897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</row>
    <row r="898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</row>
    <row r="899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</row>
    <row r="900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</row>
    <row r="901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</row>
    <row r="902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</row>
    <row r="903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</row>
    <row r="904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</row>
    <row r="905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</row>
    <row r="90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</row>
    <row r="907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</row>
    <row r="908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</row>
    <row r="909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</row>
    <row r="910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</row>
    <row r="911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</row>
    <row r="912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</row>
    <row r="913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</row>
    <row r="914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</row>
    <row r="915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</row>
    <row r="91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</row>
    <row r="917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</row>
    <row r="918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</row>
    <row r="919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</row>
    <row r="920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</row>
    <row r="921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</row>
    <row r="922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</row>
    <row r="923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</row>
    <row r="924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</row>
    <row r="925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</row>
    <row r="9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</row>
    <row r="927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</row>
    <row r="928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</row>
    <row r="929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</row>
    <row r="930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</row>
    <row r="931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</row>
    <row r="932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</row>
    <row r="933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</row>
    <row r="934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</row>
    <row r="935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</row>
    <row r="93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</row>
    <row r="937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</row>
    <row r="938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</row>
    <row r="939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</row>
    <row r="940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</row>
  </sheetData>
  <mergeCells count="11">
    <mergeCell ref="O5:Q5"/>
    <mergeCell ref="R5:S5"/>
    <mergeCell ref="T5:V5"/>
    <mergeCell ref="W5:Y5"/>
    <mergeCell ref="A1:Y3"/>
    <mergeCell ref="A4:Y4"/>
    <mergeCell ref="A5:B5"/>
    <mergeCell ref="C5:E5"/>
    <mergeCell ref="F5:H5"/>
    <mergeCell ref="I5:K5"/>
    <mergeCell ref="L5:N5"/>
  </mergeCells>
  <printOptions/>
  <pageMargins bottom="0.75" footer="0.0" header="0.0" left="0.7" right="0.7" top="0.75"/>
  <pageSetup scale="75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57"/>
    <col customWidth="1" min="2" max="2" width="46.0"/>
    <col customWidth="1" min="3" max="4" width="5.71"/>
    <col customWidth="1" min="5" max="5" width="5.57"/>
    <col customWidth="1" min="6" max="7" width="5.71"/>
    <col customWidth="1" min="8" max="8" width="5.57"/>
    <col customWidth="1" min="9" max="10" width="5.71"/>
    <col customWidth="1" min="11" max="11" width="5.57"/>
    <col customWidth="1" min="12" max="13" width="5.71"/>
    <col customWidth="1" min="14" max="14" width="5.57"/>
    <col customWidth="1" min="15" max="16" width="5.71"/>
    <col customWidth="1" min="17" max="17" width="5.57"/>
    <col customWidth="1" min="18" max="19" width="5.71"/>
    <col customWidth="1" min="20" max="20" width="5.57"/>
    <col customWidth="1" min="21" max="23" width="5.71"/>
    <col customWidth="1" min="24" max="26" width="12.14"/>
  </cols>
  <sheetData>
    <row r="1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</row>
    <row r="2" ht="14.25" customHeight="1">
      <c r="A2" s="4"/>
      <c r="Z2" s="5"/>
    </row>
    <row r="3" ht="14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8"/>
    </row>
    <row r="4" ht="47.25" customHeight="1">
      <c r="A4" s="9" t="s">
        <v>76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14.25" customHeight="1">
      <c r="A5" s="12" t="s">
        <v>2</v>
      </c>
      <c r="B5" s="11"/>
      <c r="C5" s="12" t="s">
        <v>3</v>
      </c>
      <c r="D5" s="10"/>
      <c r="E5" s="11"/>
      <c r="F5" s="13" t="s">
        <v>4</v>
      </c>
      <c r="G5" s="10"/>
      <c r="H5" s="11"/>
      <c r="I5" s="13" t="s">
        <v>5</v>
      </c>
      <c r="J5" s="10"/>
      <c r="K5" s="11"/>
      <c r="L5" s="12" t="s">
        <v>6</v>
      </c>
      <c r="M5" s="10"/>
      <c r="N5" s="11"/>
      <c r="O5" s="12" t="s">
        <v>7</v>
      </c>
      <c r="P5" s="10"/>
      <c r="Q5" s="11"/>
      <c r="R5" s="12" t="s">
        <v>8</v>
      </c>
      <c r="S5" s="10"/>
      <c r="T5" s="11"/>
      <c r="U5" s="14" t="s">
        <v>9</v>
      </c>
      <c r="V5" s="10"/>
      <c r="W5" s="11"/>
      <c r="X5" s="12" t="s">
        <v>10</v>
      </c>
      <c r="Y5" s="10"/>
      <c r="Z5" s="11"/>
    </row>
    <row r="6" ht="14.25" customHeight="1">
      <c r="A6" s="15" t="s">
        <v>11</v>
      </c>
      <c r="B6" s="15" t="s">
        <v>12</v>
      </c>
      <c r="C6" s="16" t="s">
        <v>13</v>
      </c>
      <c r="D6" s="16" t="s">
        <v>14</v>
      </c>
      <c r="E6" s="17" t="s">
        <v>15</v>
      </c>
      <c r="F6" s="16" t="s">
        <v>13</v>
      </c>
      <c r="G6" s="16" t="s">
        <v>14</v>
      </c>
      <c r="H6" s="17" t="s">
        <v>15</v>
      </c>
      <c r="I6" s="16" t="s">
        <v>13</v>
      </c>
      <c r="J6" s="16" t="s">
        <v>14</v>
      </c>
      <c r="K6" s="17" t="s">
        <v>15</v>
      </c>
      <c r="L6" s="16" t="s">
        <v>13</v>
      </c>
      <c r="M6" s="16" t="s">
        <v>14</v>
      </c>
      <c r="N6" s="17" t="s">
        <v>15</v>
      </c>
      <c r="O6" s="16" t="s">
        <v>13</v>
      </c>
      <c r="P6" s="16" t="s">
        <v>14</v>
      </c>
      <c r="Q6" s="17" t="s">
        <v>15</v>
      </c>
      <c r="R6" s="16" t="s">
        <v>13</v>
      </c>
      <c r="S6" s="16" t="s">
        <v>14</v>
      </c>
      <c r="T6" s="17" t="s">
        <v>15</v>
      </c>
      <c r="U6" s="18" t="s">
        <v>13</v>
      </c>
      <c r="V6" s="18" t="s">
        <v>14</v>
      </c>
      <c r="W6" s="18" t="s">
        <v>15</v>
      </c>
      <c r="X6" s="16" t="s">
        <v>13</v>
      </c>
      <c r="Y6" s="16" t="s">
        <v>14</v>
      </c>
      <c r="Z6" s="16" t="s">
        <v>15</v>
      </c>
    </row>
    <row r="7" ht="14.25" customHeight="1">
      <c r="A7" s="19"/>
      <c r="B7" s="19" t="s">
        <v>16</v>
      </c>
      <c r="C7" s="20">
        <v>12.0</v>
      </c>
      <c r="D7" s="20">
        <v>12.0</v>
      </c>
      <c r="E7" s="21">
        <v>2.0</v>
      </c>
      <c r="F7" s="20">
        <v>11.0</v>
      </c>
      <c r="G7" s="20">
        <v>3.0</v>
      </c>
      <c r="H7" s="21">
        <v>2.0</v>
      </c>
      <c r="I7" s="20">
        <v>10.0</v>
      </c>
      <c r="J7" s="20">
        <v>2.0</v>
      </c>
      <c r="K7" s="21">
        <v>2.0</v>
      </c>
      <c r="L7" s="20">
        <v>8.0</v>
      </c>
      <c r="M7" s="20">
        <v>8.0</v>
      </c>
      <c r="N7" s="21">
        <v>4.0</v>
      </c>
      <c r="O7" s="20">
        <v>12.0</v>
      </c>
      <c r="P7" s="20">
        <v>3.0</v>
      </c>
      <c r="Q7" s="21">
        <v>1.0</v>
      </c>
      <c r="R7" s="20">
        <v>8.0</v>
      </c>
      <c r="S7" s="20">
        <v>0.0</v>
      </c>
      <c r="T7" s="21">
        <v>8.0</v>
      </c>
      <c r="U7" s="22">
        <f t="shared" ref="U7:W7" si="1">(C7+F7+I7+L7+O7+R7)</f>
        <v>61</v>
      </c>
      <c r="V7" s="22">
        <f t="shared" si="1"/>
        <v>28</v>
      </c>
      <c r="W7" s="22">
        <f t="shared" si="1"/>
        <v>19</v>
      </c>
      <c r="X7" s="23">
        <f t="shared" ref="X7:X66" si="3">(U7*100/61)</f>
        <v>100</v>
      </c>
      <c r="Y7" s="23">
        <f t="shared" ref="Y7:Y66" si="4">(V7*100/28)</f>
        <v>100</v>
      </c>
      <c r="Z7" s="23">
        <f t="shared" ref="Z7:Z66" si="5">(W7*100/19)</f>
        <v>100</v>
      </c>
    </row>
    <row r="8" ht="14.25" customHeight="1">
      <c r="A8" s="24">
        <v>1.0</v>
      </c>
      <c r="B8" s="25" t="s">
        <v>17</v>
      </c>
      <c r="C8" s="26">
        <v>10.0</v>
      </c>
      <c r="D8" s="26">
        <v>8.0</v>
      </c>
      <c r="E8" s="26">
        <v>2.0</v>
      </c>
      <c r="F8" s="27">
        <v>11.0</v>
      </c>
      <c r="G8" s="28">
        <v>4.0</v>
      </c>
      <c r="H8" s="28">
        <v>2.0</v>
      </c>
      <c r="I8" s="27">
        <v>8.0</v>
      </c>
      <c r="J8" s="27">
        <v>2.0</v>
      </c>
      <c r="K8" s="27">
        <v>2.0</v>
      </c>
      <c r="L8" s="27">
        <v>8.0</v>
      </c>
      <c r="M8" s="27">
        <v>8.0</v>
      </c>
      <c r="N8" s="27">
        <v>3.0</v>
      </c>
      <c r="O8" s="29">
        <v>12.0</v>
      </c>
      <c r="P8" s="30">
        <v>3.0</v>
      </c>
      <c r="Q8" s="30">
        <v>0.0</v>
      </c>
      <c r="R8" s="29">
        <v>8.0</v>
      </c>
      <c r="S8" s="30">
        <v>0.0</v>
      </c>
      <c r="T8" s="30">
        <v>8.0</v>
      </c>
      <c r="U8" s="22">
        <f t="shared" ref="U8:W8" si="2">(C8+F8+I8+L8+O8+R8)</f>
        <v>57</v>
      </c>
      <c r="V8" s="22">
        <f t="shared" si="2"/>
        <v>25</v>
      </c>
      <c r="W8" s="22">
        <f t="shared" si="2"/>
        <v>17</v>
      </c>
      <c r="X8" s="23">
        <f t="shared" si="3"/>
        <v>93.44262295</v>
      </c>
      <c r="Y8" s="23">
        <f t="shared" si="4"/>
        <v>89.28571429</v>
      </c>
      <c r="Z8" s="23">
        <f t="shared" si="5"/>
        <v>89.47368421</v>
      </c>
    </row>
    <row r="9" ht="14.25" customHeight="1">
      <c r="A9" s="24">
        <v>2.0</v>
      </c>
      <c r="B9" s="25" t="s">
        <v>18</v>
      </c>
      <c r="C9" s="26">
        <v>12.0</v>
      </c>
      <c r="D9" s="26">
        <v>7.0</v>
      </c>
      <c r="E9" s="26">
        <v>2.0</v>
      </c>
      <c r="F9" s="28">
        <v>10.0</v>
      </c>
      <c r="G9" s="27">
        <v>4.0</v>
      </c>
      <c r="H9" s="28">
        <v>2.0</v>
      </c>
      <c r="I9" s="27">
        <v>9.0</v>
      </c>
      <c r="J9" s="27">
        <v>2.0</v>
      </c>
      <c r="K9" s="27">
        <v>2.0</v>
      </c>
      <c r="L9" s="27">
        <v>8.0</v>
      </c>
      <c r="M9" s="27">
        <v>8.0</v>
      </c>
      <c r="N9" s="27">
        <v>3.0</v>
      </c>
      <c r="O9" s="31">
        <v>8.0</v>
      </c>
      <c r="P9" s="32">
        <v>2.0</v>
      </c>
      <c r="Q9" s="32">
        <v>1.0</v>
      </c>
      <c r="R9" s="31">
        <v>8.0</v>
      </c>
      <c r="S9" s="30">
        <v>0.0</v>
      </c>
      <c r="T9" s="32">
        <v>8.0</v>
      </c>
      <c r="U9" s="22">
        <f t="shared" ref="U9:W9" si="6">(C9+F9+I9+L9+O9+R9)</f>
        <v>55</v>
      </c>
      <c r="V9" s="22">
        <f t="shared" si="6"/>
        <v>23</v>
      </c>
      <c r="W9" s="22">
        <f t="shared" si="6"/>
        <v>18</v>
      </c>
      <c r="X9" s="23">
        <f t="shared" si="3"/>
        <v>90.16393443</v>
      </c>
      <c r="Y9" s="23">
        <f t="shared" si="4"/>
        <v>82.14285714</v>
      </c>
      <c r="Z9" s="23">
        <f t="shared" si="5"/>
        <v>94.73684211</v>
      </c>
    </row>
    <row r="10" ht="14.25" customHeight="1">
      <c r="A10" s="24">
        <v>3.0</v>
      </c>
      <c r="B10" s="25" t="s">
        <v>19</v>
      </c>
      <c r="C10" s="26">
        <v>12.0</v>
      </c>
      <c r="D10" s="26">
        <v>8.0</v>
      </c>
      <c r="E10" s="26">
        <v>2.0</v>
      </c>
      <c r="F10" s="27">
        <v>11.0</v>
      </c>
      <c r="G10" s="27">
        <v>3.0</v>
      </c>
      <c r="H10" s="27">
        <v>2.0</v>
      </c>
      <c r="I10" s="27">
        <v>10.0</v>
      </c>
      <c r="J10" s="27">
        <v>2.0</v>
      </c>
      <c r="K10" s="27">
        <v>2.0</v>
      </c>
      <c r="L10" s="27">
        <v>8.0</v>
      </c>
      <c r="M10" s="27">
        <v>8.0</v>
      </c>
      <c r="N10" s="27">
        <v>3.0</v>
      </c>
      <c r="O10" s="31">
        <v>3.0</v>
      </c>
      <c r="P10" s="32">
        <v>2.0</v>
      </c>
      <c r="Q10" s="32">
        <v>1.0</v>
      </c>
      <c r="R10" s="31">
        <v>8.0</v>
      </c>
      <c r="S10" s="30">
        <v>0.0</v>
      </c>
      <c r="T10" s="32">
        <v>8.0</v>
      </c>
      <c r="U10" s="22">
        <f t="shared" ref="U10:W10" si="7">(C10+F10+I10+L10+O10+R10)</f>
        <v>52</v>
      </c>
      <c r="V10" s="22">
        <f t="shared" si="7"/>
        <v>23</v>
      </c>
      <c r="W10" s="22">
        <f t="shared" si="7"/>
        <v>18</v>
      </c>
      <c r="X10" s="23">
        <f t="shared" si="3"/>
        <v>85.24590164</v>
      </c>
      <c r="Y10" s="23">
        <f t="shared" si="4"/>
        <v>82.14285714</v>
      </c>
      <c r="Z10" s="23">
        <f t="shared" si="5"/>
        <v>94.73684211</v>
      </c>
    </row>
    <row r="11" ht="14.25" customHeight="1">
      <c r="A11" s="24">
        <v>4.0</v>
      </c>
      <c r="B11" s="25" t="s">
        <v>20</v>
      </c>
      <c r="C11" s="26">
        <v>11.0</v>
      </c>
      <c r="D11" s="26">
        <v>8.0</v>
      </c>
      <c r="E11" s="26">
        <v>2.0</v>
      </c>
      <c r="F11" s="28">
        <v>10.0</v>
      </c>
      <c r="G11" s="28">
        <v>3.0</v>
      </c>
      <c r="H11" s="28">
        <v>2.0</v>
      </c>
      <c r="I11" s="27">
        <v>8.0</v>
      </c>
      <c r="J11" s="27">
        <v>2.0</v>
      </c>
      <c r="K11" s="27">
        <v>2.0</v>
      </c>
      <c r="L11" s="27">
        <v>8.0</v>
      </c>
      <c r="M11" s="27">
        <v>8.0</v>
      </c>
      <c r="N11" s="27">
        <v>2.0</v>
      </c>
      <c r="O11" s="31">
        <v>12.0</v>
      </c>
      <c r="P11" s="32">
        <v>2.0</v>
      </c>
      <c r="Q11" s="32">
        <v>0.0</v>
      </c>
      <c r="R11" s="31">
        <v>7.0</v>
      </c>
      <c r="S11" s="30">
        <v>0.0</v>
      </c>
      <c r="T11" s="32">
        <v>7.0</v>
      </c>
      <c r="U11" s="22">
        <f t="shared" ref="U11:W11" si="8">(C11+F11+I11+L11+O11+R11)</f>
        <v>56</v>
      </c>
      <c r="V11" s="22">
        <f t="shared" si="8"/>
        <v>23</v>
      </c>
      <c r="W11" s="22">
        <f t="shared" si="8"/>
        <v>15</v>
      </c>
      <c r="X11" s="23">
        <f t="shared" si="3"/>
        <v>91.80327869</v>
      </c>
      <c r="Y11" s="23">
        <f t="shared" si="4"/>
        <v>82.14285714</v>
      </c>
      <c r="Z11" s="23">
        <f t="shared" si="5"/>
        <v>78.94736842</v>
      </c>
    </row>
    <row r="12" ht="14.25" customHeight="1">
      <c r="A12" s="24">
        <v>5.0</v>
      </c>
      <c r="B12" s="25" t="s">
        <v>21</v>
      </c>
      <c r="C12" s="26">
        <v>12.0</v>
      </c>
      <c r="D12" s="26">
        <v>8.0</v>
      </c>
      <c r="E12" s="26">
        <v>2.0</v>
      </c>
      <c r="F12" s="28">
        <v>11.0</v>
      </c>
      <c r="G12" s="27">
        <v>4.0</v>
      </c>
      <c r="H12" s="28">
        <v>2.0</v>
      </c>
      <c r="I12" s="27">
        <v>10.0</v>
      </c>
      <c r="J12" s="27">
        <v>1.0</v>
      </c>
      <c r="K12" s="27">
        <v>2.0</v>
      </c>
      <c r="L12" s="27">
        <v>8.0</v>
      </c>
      <c r="M12" s="27">
        <v>6.0</v>
      </c>
      <c r="N12" s="27">
        <v>3.0</v>
      </c>
      <c r="O12" s="31">
        <v>11.0</v>
      </c>
      <c r="P12" s="32">
        <v>3.0</v>
      </c>
      <c r="Q12" s="32">
        <v>1.0</v>
      </c>
      <c r="R12" s="31">
        <v>8.0</v>
      </c>
      <c r="S12" s="30">
        <v>0.0</v>
      </c>
      <c r="T12" s="32">
        <v>8.0</v>
      </c>
      <c r="U12" s="22">
        <f t="shared" ref="U12:W12" si="9">(C12+F12+I12+L12+O12+R12)</f>
        <v>60</v>
      </c>
      <c r="V12" s="22">
        <f t="shared" si="9"/>
        <v>22</v>
      </c>
      <c r="W12" s="22">
        <f t="shared" si="9"/>
        <v>18</v>
      </c>
      <c r="X12" s="23">
        <f t="shared" si="3"/>
        <v>98.36065574</v>
      </c>
      <c r="Y12" s="23">
        <f t="shared" si="4"/>
        <v>78.57142857</v>
      </c>
      <c r="Z12" s="23">
        <f t="shared" si="5"/>
        <v>94.73684211</v>
      </c>
    </row>
    <row r="13" ht="14.25" customHeight="1">
      <c r="A13" s="24">
        <v>6.0</v>
      </c>
      <c r="B13" s="25" t="s">
        <v>22</v>
      </c>
      <c r="C13" s="26">
        <v>11.0</v>
      </c>
      <c r="D13" s="26">
        <v>6.0</v>
      </c>
      <c r="E13" s="26">
        <v>2.0</v>
      </c>
      <c r="F13" s="27">
        <v>10.0</v>
      </c>
      <c r="G13" s="27">
        <v>4.0</v>
      </c>
      <c r="H13" s="27">
        <v>2.0</v>
      </c>
      <c r="I13" s="27">
        <v>5.0</v>
      </c>
      <c r="J13" s="27">
        <v>2.0</v>
      </c>
      <c r="K13" s="27">
        <v>0.0</v>
      </c>
      <c r="L13" s="27">
        <v>7.0</v>
      </c>
      <c r="M13" s="27">
        <v>4.0</v>
      </c>
      <c r="N13" s="27">
        <v>2.0</v>
      </c>
      <c r="O13" s="31">
        <v>11.0</v>
      </c>
      <c r="P13" s="32">
        <v>1.0</v>
      </c>
      <c r="Q13" s="32">
        <v>1.0</v>
      </c>
      <c r="R13" s="31">
        <v>7.0</v>
      </c>
      <c r="S13" s="30">
        <v>0.0</v>
      </c>
      <c r="T13" s="32">
        <v>8.0</v>
      </c>
      <c r="U13" s="22">
        <f t="shared" ref="U13:W13" si="10">(C13+F13+I13+L13+O13+R13)</f>
        <v>51</v>
      </c>
      <c r="V13" s="22">
        <f t="shared" si="10"/>
        <v>17</v>
      </c>
      <c r="W13" s="22">
        <f t="shared" si="10"/>
        <v>15</v>
      </c>
      <c r="X13" s="23">
        <f t="shared" si="3"/>
        <v>83.60655738</v>
      </c>
      <c r="Y13" s="23">
        <f t="shared" si="4"/>
        <v>60.71428571</v>
      </c>
      <c r="Z13" s="23">
        <f t="shared" si="5"/>
        <v>78.94736842</v>
      </c>
    </row>
    <row r="14" ht="14.25" customHeight="1">
      <c r="A14" s="24">
        <v>7.0</v>
      </c>
      <c r="B14" s="25" t="s">
        <v>23</v>
      </c>
      <c r="C14" s="26">
        <v>10.0</v>
      </c>
      <c r="D14" s="26">
        <v>6.0</v>
      </c>
      <c r="E14" s="26">
        <v>1.0</v>
      </c>
      <c r="F14" s="28">
        <v>7.0</v>
      </c>
      <c r="G14" s="27">
        <v>4.0</v>
      </c>
      <c r="H14" s="28">
        <v>2.0</v>
      </c>
      <c r="I14" s="27">
        <v>6.0</v>
      </c>
      <c r="J14" s="27">
        <v>1.0</v>
      </c>
      <c r="K14" s="27">
        <v>1.0</v>
      </c>
      <c r="L14" s="27">
        <v>7.0</v>
      </c>
      <c r="M14" s="27">
        <v>4.0</v>
      </c>
      <c r="N14" s="27">
        <v>3.0</v>
      </c>
      <c r="O14" s="31">
        <v>8.0</v>
      </c>
      <c r="P14" s="32">
        <v>3.0</v>
      </c>
      <c r="Q14" s="32">
        <v>0.0</v>
      </c>
      <c r="R14" s="31">
        <v>8.0</v>
      </c>
      <c r="S14" s="30">
        <v>0.0</v>
      </c>
      <c r="T14" s="32">
        <v>8.0</v>
      </c>
      <c r="U14" s="22">
        <f t="shared" ref="U14:W14" si="11">(C14+F14+I14+L14+O14+R14)</f>
        <v>46</v>
      </c>
      <c r="V14" s="22">
        <f t="shared" si="11"/>
        <v>18</v>
      </c>
      <c r="W14" s="22">
        <f t="shared" si="11"/>
        <v>15</v>
      </c>
      <c r="X14" s="23">
        <f t="shared" si="3"/>
        <v>75.40983607</v>
      </c>
      <c r="Y14" s="23">
        <f t="shared" si="4"/>
        <v>64.28571429</v>
      </c>
      <c r="Z14" s="23">
        <f t="shared" si="5"/>
        <v>78.94736842</v>
      </c>
    </row>
    <row r="15" ht="14.25" customHeight="1">
      <c r="A15" s="24">
        <v>8.0</v>
      </c>
      <c r="B15" s="25" t="s">
        <v>24</v>
      </c>
      <c r="C15" s="26">
        <v>10.0</v>
      </c>
      <c r="D15" s="26">
        <v>7.0</v>
      </c>
      <c r="E15" s="26">
        <v>2.0</v>
      </c>
      <c r="F15" s="27">
        <v>9.0</v>
      </c>
      <c r="G15" s="27">
        <v>4.0</v>
      </c>
      <c r="H15" s="27">
        <v>2.0</v>
      </c>
      <c r="I15" s="27">
        <v>7.0</v>
      </c>
      <c r="J15" s="27">
        <v>0.0</v>
      </c>
      <c r="K15" s="27">
        <v>1.0</v>
      </c>
      <c r="L15" s="27">
        <v>7.0</v>
      </c>
      <c r="M15" s="27">
        <v>2.0</v>
      </c>
      <c r="N15" s="27">
        <v>3.0</v>
      </c>
      <c r="O15" s="31">
        <v>11.0</v>
      </c>
      <c r="P15" s="32">
        <v>2.0</v>
      </c>
      <c r="Q15" s="32">
        <v>1.0</v>
      </c>
      <c r="R15" s="31">
        <v>8.0</v>
      </c>
      <c r="S15" s="30">
        <v>0.0</v>
      </c>
      <c r="T15" s="32">
        <v>8.0</v>
      </c>
      <c r="U15" s="22">
        <f t="shared" ref="U15:W15" si="12">(C15+F15+I15+L15+O15+R15)</f>
        <v>52</v>
      </c>
      <c r="V15" s="22">
        <f t="shared" si="12"/>
        <v>15</v>
      </c>
      <c r="W15" s="22">
        <f t="shared" si="12"/>
        <v>17</v>
      </c>
      <c r="X15" s="23">
        <f t="shared" si="3"/>
        <v>85.24590164</v>
      </c>
      <c r="Y15" s="23">
        <f t="shared" si="4"/>
        <v>53.57142857</v>
      </c>
      <c r="Z15" s="23">
        <f t="shared" si="5"/>
        <v>89.47368421</v>
      </c>
    </row>
    <row r="16" ht="14.25" customHeight="1">
      <c r="A16" s="24">
        <v>9.0</v>
      </c>
      <c r="B16" s="25" t="s">
        <v>25</v>
      </c>
      <c r="C16" s="26">
        <v>12.0</v>
      </c>
      <c r="D16" s="26">
        <v>7.0</v>
      </c>
      <c r="E16" s="26">
        <v>2.0</v>
      </c>
      <c r="F16" s="27">
        <v>8.0</v>
      </c>
      <c r="G16" s="27">
        <v>4.0</v>
      </c>
      <c r="H16" s="27">
        <v>2.0</v>
      </c>
      <c r="I16" s="27">
        <v>10.0</v>
      </c>
      <c r="J16" s="27">
        <v>2.0</v>
      </c>
      <c r="K16" s="27">
        <v>2.0</v>
      </c>
      <c r="L16" s="27">
        <v>8.0</v>
      </c>
      <c r="M16" s="27">
        <v>8.0</v>
      </c>
      <c r="N16" s="27">
        <v>3.0</v>
      </c>
      <c r="O16" s="31">
        <v>11.0</v>
      </c>
      <c r="P16" s="32">
        <v>3.0</v>
      </c>
      <c r="Q16" s="32">
        <v>1.0</v>
      </c>
      <c r="R16" s="31">
        <v>7.0</v>
      </c>
      <c r="S16" s="30">
        <v>0.0</v>
      </c>
      <c r="T16" s="32">
        <v>6.0</v>
      </c>
      <c r="U16" s="22">
        <f t="shared" ref="U16:W16" si="13">(C16+F16+I16+L16+O16+R16)</f>
        <v>56</v>
      </c>
      <c r="V16" s="22">
        <f t="shared" si="13"/>
        <v>24</v>
      </c>
      <c r="W16" s="22">
        <f t="shared" si="13"/>
        <v>16</v>
      </c>
      <c r="X16" s="23">
        <f t="shared" si="3"/>
        <v>91.80327869</v>
      </c>
      <c r="Y16" s="23">
        <f t="shared" si="4"/>
        <v>85.71428571</v>
      </c>
      <c r="Z16" s="23">
        <f t="shared" si="5"/>
        <v>84.21052632</v>
      </c>
    </row>
    <row r="17" ht="14.25" customHeight="1">
      <c r="A17" s="24">
        <v>10.0</v>
      </c>
      <c r="B17" s="25" t="s">
        <v>26</v>
      </c>
      <c r="C17" s="26">
        <v>11.0</v>
      </c>
      <c r="D17" s="26">
        <v>8.0</v>
      </c>
      <c r="E17" s="26">
        <v>2.0</v>
      </c>
      <c r="F17" s="27">
        <v>9.0</v>
      </c>
      <c r="G17" s="27">
        <v>4.0</v>
      </c>
      <c r="H17" s="27">
        <v>2.0</v>
      </c>
      <c r="I17" s="27">
        <v>10.0</v>
      </c>
      <c r="J17" s="27">
        <v>2.0</v>
      </c>
      <c r="K17" s="27">
        <v>2.0</v>
      </c>
      <c r="L17" s="27">
        <v>8.0</v>
      </c>
      <c r="M17" s="27">
        <v>8.0</v>
      </c>
      <c r="N17" s="27">
        <v>3.0</v>
      </c>
      <c r="O17" s="31">
        <v>8.0</v>
      </c>
      <c r="P17" s="32">
        <v>2.0</v>
      </c>
      <c r="Q17" s="32">
        <v>1.0</v>
      </c>
      <c r="R17" s="31">
        <v>8.0</v>
      </c>
      <c r="S17" s="30">
        <v>0.0</v>
      </c>
      <c r="T17" s="32">
        <v>7.0</v>
      </c>
      <c r="U17" s="22">
        <f t="shared" ref="U17:W17" si="14">(C17+F17+I17+L17+O17+R17)</f>
        <v>54</v>
      </c>
      <c r="V17" s="22">
        <f t="shared" si="14"/>
        <v>24</v>
      </c>
      <c r="W17" s="22">
        <f t="shared" si="14"/>
        <v>17</v>
      </c>
      <c r="X17" s="23">
        <f t="shared" si="3"/>
        <v>88.52459016</v>
      </c>
      <c r="Y17" s="23">
        <f t="shared" si="4"/>
        <v>85.71428571</v>
      </c>
      <c r="Z17" s="23">
        <f t="shared" si="5"/>
        <v>89.47368421</v>
      </c>
    </row>
    <row r="18" ht="14.25" customHeight="1">
      <c r="A18" s="24">
        <v>11.0</v>
      </c>
      <c r="B18" s="25" t="s">
        <v>27</v>
      </c>
      <c r="C18" s="26">
        <v>11.0</v>
      </c>
      <c r="D18" s="26">
        <v>8.0</v>
      </c>
      <c r="E18" s="26">
        <v>2.0</v>
      </c>
      <c r="F18" s="27">
        <v>10.0</v>
      </c>
      <c r="G18" s="27">
        <v>4.0</v>
      </c>
      <c r="H18" s="27">
        <v>2.0</v>
      </c>
      <c r="I18" s="27">
        <v>8.0</v>
      </c>
      <c r="J18" s="27">
        <v>1.0</v>
      </c>
      <c r="K18" s="27">
        <v>1.0</v>
      </c>
      <c r="L18" s="27">
        <v>7.0</v>
      </c>
      <c r="M18" s="27">
        <v>4.0</v>
      </c>
      <c r="N18" s="27">
        <v>3.0</v>
      </c>
      <c r="O18" s="31">
        <v>12.0</v>
      </c>
      <c r="P18" s="32">
        <v>2.0</v>
      </c>
      <c r="Q18" s="32">
        <v>0.0</v>
      </c>
      <c r="R18" s="31">
        <v>7.0</v>
      </c>
      <c r="S18" s="30">
        <v>0.0</v>
      </c>
      <c r="T18" s="32">
        <v>8.0</v>
      </c>
      <c r="U18" s="22">
        <f t="shared" ref="U18:W18" si="15">(C18+F18+I18+L18+O18+R18)</f>
        <v>55</v>
      </c>
      <c r="V18" s="22">
        <f t="shared" si="15"/>
        <v>19</v>
      </c>
      <c r="W18" s="22">
        <f t="shared" si="15"/>
        <v>16</v>
      </c>
      <c r="X18" s="23">
        <f t="shared" si="3"/>
        <v>90.16393443</v>
      </c>
      <c r="Y18" s="23">
        <f t="shared" si="4"/>
        <v>67.85714286</v>
      </c>
      <c r="Z18" s="23">
        <f t="shared" si="5"/>
        <v>84.21052632</v>
      </c>
    </row>
    <row r="19" ht="14.25" customHeight="1">
      <c r="A19" s="24">
        <v>12.0</v>
      </c>
      <c r="B19" s="25" t="s">
        <v>28</v>
      </c>
      <c r="C19" s="26">
        <v>12.0</v>
      </c>
      <c r="D19" s="26">
        <v>7.0</v>
      </c>
      <c r="E19" s="26">
        <v>2.0</v>
      </c>
      <c r="F19" s="27">
        <v>10.0</v>
      </c>
      <c r="G19" s="27">
        <v>4.0</v>
      </c>
      <c r="H19" s="27">
        <v>2.0</v>
      </c>
      <c r="I19" s="27">
        <v>9.0</v>
      </c>
      <c r="J19" s="27">
        <v>2.0</v>
      </c>
      <c r="K19" s="27">
        <v>2.0</v>
      </c>
      <c r="L19" s="27">
        <v>8.0</v>
      </c>
      <c r="M19" s="27">
        <v>8.0</v>
      </c>
      <c r="N19" s="27">
        <v>2.0</v>
      </c>
      <c r="O19" s="31">
        <v>8.0</v>
      </c>
      <c r="P19" s="32">
        <v>3.0</v>
      </c>
      <c r="Q19" s="32">
        <v>1.0</v>
      </c>
      <c r="R19" s="31">
        <v>8.0</v>
      </c>
      <c r="S19" s="30">
        <v>0.0</v>
      </c>
      <c r="T19" s="32">
        <v>8.0</v>
      </c>
      <c r="U19" s="22">
        <f t="shared" ref="U19:W19" si="16">(C19+F19+I19+L19+O19+R19)</f>
        <v>55</v>
      </c>
      <c r="V19" s="22">
        <f t="shared" si="16"/>
        <v>24</v>
      </c>
      <c r="W19" s="22">
        <f t="shared" si="16"/>
        <v>17</v>
      </c>
      <c r="X19" s="23">
        <f t="shared" si="3"/>
        <v>90.16393443</v>
      </c>
      <c r="Y19" s="23">
        <f t="shared" si="4"/>
        <v>85.71428571</v>
      </c>
      <c r="Z19" s="23">
        <f t="shared" si="5"/>
        <v>89.47368421</v>
      </c>
    </row>
    <row r="20" ht="14.25" customHeight="1">
      <c r="A20" s="24">
        <v>13.0</v>
      </c>
      <c r="B20" s="25" t="s">
        <v>29</v>
      </c>
      <c r="C20" s="26">
        <v>10.0</v>
      </c>
      <c r="D20" s="26">
        <v>8.0</v>
      </c>
      <c r="E20" s="26">
        <v>2.0</v>
      </c>
      <c r="F20" s="27">
        <v>11.0</v>
      </c>
      <c r="G20" s="27">
        <v>4.0</v>
      </c>
      <c r="H20" s="27">
        <v>2.0</v>
      </c>
      <c r="I20" s="27">
        <v>7.0</v>
      </c>
      <c r="J20" s="27">
        <v>2.0</v>
      </c>
      <c r="K20" s="27">
        <v>2.0</v>
      </c>
      <c r="L20" s="27">
        <v>8.0</v>
      </c>
      <c r="M20" s="27">
        <v>8.0</v>
      </c>
      <c r="N20" s="27">
        <v>2.0</v>
      </c>
      <c r="O20" s="31">
        <v>12.0</v>
      </c>
      <c r="P20" s="32">
        <v>2.0</v>
      </c>
      <c r="Q20" s="32">
        <v>1.0</v>
      </c>
      <c r="R20" s="31">
        <v>7.0</v>
      </c>
      <c r="S20" s="30">
        <v>0.0</v>
      </c>
      <c r="T20" s="32">
        <v>7.0</v>
      </c>
      <c r="U20" s="22">
        <f t="shared" ref="U20:W20" si="17">(C20+F20+I20+L20+O20+R20)</f>
        <v>55</v>
      </c>
      <c r="V20" s="22">
        <f t="shared" si="17"/>
        <v>24</v>
      </c>
      <c r="W20" s="22">
        <f t="shared" si="17"/>
        <v>16</v>
      </c>
      <c r="X20" s="23">
        <f t="shared" si="3"/>
        <v>90.16393443</v>
      </c>
      <c r="Y20" s="23">
        <f t="shared" si="4"/>
        <v>85.71428571</v>
      </c>
      <c r="Z20" s="23">
        <f t="shared" si="5"/>
        <v>84.21052632</v>
      </c>
    </row>
    <row r="21" ht="14.25" customHeight="1">
      <c r="A21" s="24">
        <v>14.0</v>
      </c>
      <c r="B21" s="25" t="s">
        <v>30</v>
      </c>
      <c r="C21" s="26">
        <v>11.0</v>
      </c>
      <c r="D21" s="26">
        <v>7.0</v>
      </c>
      <c r="E21" s="26">
        <v>2.0</v>
      </c>
      <c r="F21" s="28">
        <v>10.0</v>
      </c>
      <c r="G21" s="28">
        <v>4.0</v>
      </c>
      <c r="H21" s="28">
        <v>2.0</v>
      </c>
      <c r="I21" s="27">
        <v>7.0</v>
      </c>
      <c r="J21" s="27">
        <v>1.0</v>
      </c>
      <c r="K21" s="27">
        <v>2.0</v>
      </c>
      <c r="L21" s="27">
        <v>7.0</v>
      </c>
      <c r="M21" s="27">
        <v>6.0</v>
      </c>
      <c r="N21" s="27">
        <v>2.0</v>
      </c>
      <c r="O21" s="31">
        <v>11.0</v>
      </c>
      <c r="P21" s="32">
        <v>1.0</v>
      </c>
      <c r="Q21" s="32">
        <v>0.0</v>
      </c>
      <c r="R21" s="31">
        <v>8.0</v>
      </c>
      <c r="S21" s="30">
        <v>0.0</v>
      </c>
      <c r="T21" s="32">
        <v>8.0</v>
      </c>
      <c r="U21" s="22">
        <f t="shared" ref="U21:W21" si="18">(C21+F21+I21+L21+O21+R21)</f>
        <v>54</v>
      </c>
      <c r="V21" s="22">
        <f t="shared" si="18"/>
        <v>19</v>
      </c>
      <c r="W21" s="22">
        <f t="shared" si="18"/>
        <v>16</v>
      </c>
      <c r="X21" s="23">
        <f t="shared" si="3"/>
        <v>88.52459016</v>
      </c>
      <c r="Y21" s="23">
        <f t="shared" si="4"/>
        <v>67.85714286</v>
      </c>
      <c r="Z21" s="23">
        <f t="shared" si="5"/>
        <v>84.21052632</v>
      </c>
    </row>
    <row r="22" ht="14.25" customHeight="1">
      <c r="A22" s="24">
        <v>15.0</v>
      </c>
      <c r="B22" s="25" t="s">
        <v>31</v>
      </c>
      <c r="C22" s="26">
        <v>10.0</v>
      </c>
      <c r="D22" s="26">
        <v>8.0</v>
      </c>
      <c r="E22" s="26">
        <v>2.0</v>
      </c>
      <c r="F22" s="28">
        <v>10.0</v>
      </c>
      <c r="G22" s="28">
        <v>3.0</v>
      </c>
      <c r="H22" s="28">
        <v>2.0</v>
      </c>
      <c r="I22" s="27">
        <v>9.0</v>
      </c>
      <c r="J22" s="27">
        <v>2.0</v>
      </c>
      <c r="K22" s="27">
        <v>1.0</v>
      </c>
      <c r="L22" s="27">
        <v>8.0</v>
      </c>
      <c r="M22" s="27">
        <v>6.0</v>
      </c>
      <c r="N22" s="27">
        <v>2.0</v>
      </c>
      <c r="O22" s="31">
        <v>10.0</v>
      </c>
      <c r="P22" s="32">
        <v>3.0</v>
      </c>
      <c r="Q22" s="32">
        <v>1.0</v>
      </c>
      <c r="R22" s="31">
        <v>8.0</v>
      </c>
      <c r="S22" s="30">
        <v>0.0</v>
      </c>
      <c r="T22" s="32">
        <v>8.0</v>
      </c>
      <c r="U22" s="22">
        <f t="shared" ref="U22:W22" si="19">(C22+F22+I22+L22+O22+R22)</f>
        <v>55</v>
      </c>
      <c r="V22" s="22">
        <f t="shared" si="19"/>
        <v>22</v>
      </c>
      <c r="W22" s="22">
        <f t="shared" si="19"/>
        <v>16</v>
      </c>
      <c r="X22" s="23">
        <f t="shared" si="3"/>
        <v>90.16393443</v>
      </c>
      <c r="Y22" s="23">
        <f t="shared" si="4"/>
        <v>78.57142857</v>
      </c>
      <c r="Z22" s="23">
        <f t="shared" si="5"/>
        <v>84.21052632</v>
      </c>
    </row>
    <row r="23" ht="14.25" customHeight="1">
      <c r="A23" s="24">
        <v>16.0</v>
      </c>
      <c r="B23" s="25" t="s">
        <v>32</v>
      </c>
      <c r="C23" s="33">
        <v>10.0</v>
      </c>
      <c r="D23" s="33">
        <v>6.0</v>
      </c>
      <c r="E23" s="33">
        <v>2.0</v>
      </c>
      <c r="F23" s="34">
        <v>9.0</v>
      </c>
      <c r="G23" s="34">
        <v>4.0</v>
      </c>
      <c r="H23" s="34">
        <v>2.0</v>
      </c>
      <c r="I23" s="57">
        <v>6.0</v>
      </c>
      <c r="J23" s="34">
        <v>2.0</v>
      </c>
      <c r="K23" s="34">
        <v>0.0</v>
      </c>
      <c r="L23" s="34">
        <v>8.0</v>
      </c>
      <c r="M23" s="34">
        <v>4.0</v>
      </c>
      <c r="N23" s="34">
        <v>2.0</v>
      </c>
      <c r="O23" s="35">
        <v>12.0</v>
      </c>
      <c r="P23" s="36">
        <v>2.0</v>
      </c>
      <c r="Q23" s="36">
        <v>1.0</v>
      </c>
      <c r="R23" s="35">
        <v>7.0</v>
      </c>
      <c r="S23" s="30">
        <v>0.0</v>
      </c>
      <c r="T23" s="36">
        <v>8.0</v>
      </c>
      <c r="U23" s="22">
        <f t="shared" ref="U23:W23" si="20">(C23+F23+I23+L23+O23+R23)</f>
        <v>52</v>
      </c>
      <c r="V23" s="22">
        <f t="shared" si="20"/>
        <v>18</v>
      </c>
      <c r="W23" s="22">
        <f t="shared" si="20"/>
        <v>15</v>
      </c>
      <c r="X23" s="23">
        <f t="shared" si="3"/>
        <v>85.24590164</v>
      </c>
      <c r="Y23" s="23">
        <f t="shared" si="4"/>
        <v>64.28571429</v>
      </c>
      <c r="Z23" s="23">
        <f t="shared" si="5"/>
        <v>78.94736842</v>
      </c>
    </row>
    <row r="24" ht="14.25" customHeight="1">
      <c r="A24" s="24">
        <v>17.0</v>
      </c>
      <c r="B24" s="25" t="s">
        <v>33</v>
      </c>
      <c r="C24" s="37">
        <v>11.0</v>
      </c>
      <c r="D24" s="37">
        <v>7.0</v>
      </c>
      <c r="E24" s="37">
        <v>2.0</v>
      </c>
      <c r="F24" s="27">
        <v>10.0</v>
      </c>
      <c r="G24" s="27">
        <v>4.0</v>
      </c>
      <c r="H24" s="27">
        <v>2.0</v>
      </c>
      <c r="I24" s="27">
        <v>10.0</v>
      </c>
      <c r="J24" s="27">
        <v>2.0</v>
      </c>
      <c r="K24" s="27">
        <v>2.0</v>
      </c>
      <c r="L24" s="27">
        <v>8.0</v>
      </c>
      <c r="M24" s="27">
        <v>8.0</v>
      </c>
      <c r="N24" s="27">
        <v>3.0</v>
      </c>
      <c r="O24" s="31">
        <v>9.0</v>
      </c>
      <c r="P24" s="32">
        <v>3.0</v>
      </c>
      <c r="Q24" s="32">
        <v>0.0</v>
      </c>
      <c r="R24" s="31">
        <v>8.0</v>
      </c>
      <c r="S24" s="30">
        <v>0.0</v>
      </c>
      <c r="T24" s="32">
        <v>8.0</v>
      </c>
      <c r="U24" s="22">
        <f t="shared" ref="U24:W24" si="21">(C24+F24+I24+L24+O24+R24)</f>
        <v>56</v>
      </c>
      <c r="V24" s="22">
        <f t="shared" si="21"/>
        <v>24</v>
      </c>
      <c r="W24" s="22">
        <f t="shared" si="21"/>
        <v>17</v>
      </c>
      <c r="X24" s="23">
        <f t="shared" si="3"/>
        <v>91.80327869</v>
      </c>
      <c r="Y24" s="23">
        <f t="shared" si="4"/>
        <v>85.71428571</v>
      </c>
      <c r="Z24" s="23">
        <f t="shared" si="5"/>
        <v>89.47368421</v>
      </c>
    </row>
    <row r="25" ht="14.25" customHeight="1">
      <c r="A25" s="24">
        <v>18.0</v>
      </c>
      <c r="B25" s="25" t="s">
        <v>34</v>
      </c>
      <c r="C25" s="37">
        <v>10.0</v>
      </c>
      <c r="D25" s="37">
        <v>7.0</v>
      </c>
      <c r="E25" s="37">
        <v>2.0</v>
      </c>
      <c r="F25" s="27">
        <v>10.0</v>
      </c>
      <c r="G25" s="27">
        <v>4.0</v>
      </c>
      <c r="H25" s="27">
        <v>2.0</v>
      </c>
      <c r="I25" s="27">
        <v>10.0</v>
      </c>
      <c r="J25" s="27">
        <v>2.0</v>
      </c>
      <c r="K25" s="27">
        <v>2.0</v>
      </c>
      <c r="L25" s="27">
        <v>8.0</v>
      </c>
      <c r="M25" s="27">
        <v>8.0</v>
      </c>
      <c r="N25" s="27">
        <v>3.0</v>
      </c>
      <c r="O25" s="31">
        <v>10.0</v>
      </c>
      <c r="P25" s="32">
        <v>3.0</v>
      </c>
      <c r="Q25" s="32">
        <v>1.0</v>
      </c>
      <c r="R25" s="31">
        <v>8.0</v>
      </c>
      <c r="S25" s="30">
        <v>0.0</v>
      </c>
      <c r="T25" s="32">
        <v>8.0</v>
      </c>
      <c r="U25" s="22">
        <f t="shared" ref="U25:W25" si="22">(C25+F25+I25+L25+O25+R25)</f>
        <v>56</v>
      </c>
      <c r="V25" s="22">
        <f t="shared" si="22"/>
        <v>24</v>
      </c>
      <c r="W25" s="22">
        <f t="shared" si="22"/>
        <v>18</v>
      </c>
      <c r="X25" s="23">
        <f t="shared" si="3"/>
        <v>91.80327869</v>
      </c>
      <c r="Y25" s="23">
        <f t="shared" si="4"/>
        <v>85.71428571</v>
      </c>
      <c r="Z25" s="23">
        <f t="shared" si="5"/>
        <v>94.73684211</v>
      </c>
    </row>
    <row r="26" ht="14.25" customHeight="1">
      <c r="A26" s="24">
        <v>19.0</v>
      </c>
      <c r="B26" s="25" t="s">
        <v>35</v>
      </c>
      <c r="C26" s="37">
        <v>10.0</v>
      </c>
      <c r="D26" s="38">
        <v>8.0</v>
      </c>
      <c r="E26" s="38">
        <v>2.0</v>
      </c>
      <c r="F26" s="27">
        <v>10.0</v>
      </c>
      <c r="G26" s="28">
        <v>4.0</v>
      </c>
      <c r="H26" s="28">
        <v>2.0</v>
      </c>
      <c r="I26" s="27">
        <v>10.0</v>
      </c>
      <c r="J26" s="27">
        <v>1.0</v>
      </c>
      <c r="K26" s="27">
        <v>2.0</v>
      </c>
      <c r="L26" s="27">
        <v>8.0</v>
      </c>
      <c r="M26" s="27">
        <v>6.0</v>
      </c>
      <c r="N26" s="27">
        <v>3.0</v>
      </c>
      <c r="O26" s="31">
        <v>10.0</v>
      </c>
      <c r="P26" s="32">
        <v>2.0</v>
      </c>
      <c r="Q26" s="32">
        <v>1.0</v>
      </c>
      <c r="R26" s="31">
        <v>7.0</v>
      </c>
      <c r="S26" s="30">
        <v>0.0</v>
      </c>
      <c r="T26" s="32">
        <v>8.0</v>
      </c>
      <c r="U26" s="22">
        <f t="shared" ref="U26:W26" si="23">(C26+F26+I26+L26+O26+R26)</f>
        <v>55</v>
      </c>
      <c r="V26" s="22">
        <f t="shared" si="23"/>
        <v>21</v>
      </c>
      <c r="W26" s="22">
        <f t="shared" si="23"/>
        <v>18</v>
      </c>
      <c r="X26" s="23">
        <f t="shared" si="3"/>
        <v>90.16393443</v>
      </c>
      <c r="Y26" s="23">
        <f t="shared" si="4"/>
        <v>75</v>
      </c>
      <c r="Z26" s="23">
        <f t="shared" si="5"/>
        <v>94.73684211</v>
      </c>
    </row>
    <row r="27" ht="14.25" customHeight="1">
      <c r="A27" s="24">
        <v>20.0</v>
      </c>
      <c r="B27" s="25" t="s">
        <v>36</v>
      </c>
      <c r="C27" s="38">
        <v>10.0</v>
      </c>
      <c r="D27" s="38">
        <v>8.0</v>
      </c>
      <c r="E27" s="38">
        <v>2.0</v>
      </c>
      <c r="F27" s="28">
        <v>10.0</v>
      </c>
      <c r="G27" s="28">
        <v>4.0</v>
      </c>
      <c r="H27" s="28">
        <v>2.0</v>
      </c>
      <c r="I27" s="27">
        <v>10.0</v>
      </c>
      <c r="J27" s="27">
        <v>2.0</v>
      </c>
      <c r="K27" s="27">
        <v>1.0</v>
      </c>
      <c r="L27" s="27">
        <v>8.0</v>
      </c>
      <c r="M27" s="27">
        <v>6.0</v>
      </c>
      <c r="N27" s="27">
        <v>3.0</v>
      </c>
      <c r="O27" s="31">
        <v>12.0</v>
      </c>
      <c r="P27" s="32">
        <v>1.0</v>
      </c>
      <c r="Q27" s="32">
        <v>1.0</v>
      </c>
      <c r="R27" s="31">
        <v>8.0</v>
      </c>
      <c r="S27" s="30">
        <v>0.0</v>
      </c>
      <c r="T27" s="32">
        <v>8.0</v>
      </c>
      <c r="U27" s="22">
        <f t="shared" ref="U27:W27" si="24">(C27+F27+I27+L27+O27+R27)</f>
        <v>58</v>
      </c>
      <c r="V27" s="22">
        <f t="shared" si="24"/>
        <v>21</v>
      </c>
      <c r="W27" s="22">
        <f t="shared" si="24"/>
        <v>17</v>
      </c>
      <c r="X27" s="23">
        <f t="shared" si="3"/>
        <v>95.08196721</v>
      </c>
      <c r="Y27" s="23">
        <f t="shared" si="4"/>
        <v>75</v>
      </c>
      <c r="Z27" s="23">
        <f t="shared" si="5"/>
        <v>89.47368421</v>
      </c>
    </row>
    <row r="28" ht="14.25" customHeight="1">
      <c r="A28" s="24">
        <v>21.0</v>
      </c>
      <c r="B28" s="25" t="s">
        <v>37</v>
      </c>
      <c r="C28" s="37">
        <v>10.0</v>
      </c>
      <c r="D28" s="37">
        <v>7.0</v>
      </c>
      <c r="E28" s="37">
        <v>2.0</v>
      </c>
      <c r="F28" s="27">
        <v>8.0</v>
      </c>
      <c r="G28" s="27">
        <v>4.0</v>
      </c>
      <c r="H28" s="27">
        <v>2.0</v>
      </c>
      <c r="I28" s="27">
        <v>8.0</v>
      </c>
      <c r="J28" s="27">
        <v>2.0</v>
      </c>
      <c r="K28" s="27">
        <v>1.0</v>
      </c>
      <c r="L28" s="27">
        <v>8.0</v>
      </c>
      <c r="M28" s="27">
        <v>6.0</v>
      </c>
      <c r="N28" s="27">
        <v>3.0</v>
      </c>
      <c r="O28" s="31">
        <v>11.0</v>
      </c>
      <c r="P28" s="32">
        <v>3.0</v>
      </c>
      <c r="Q28" s="32">
        <v>0.0</v>
      </c>
      <c r="R28" s="31">
        <v>7.0</v>
      </c>
      <c r="S28" s="30">
        <v>0.0</v>
      </c>
      <c r="T28" s="32">
        <v>7.0</v>
      </c>
      <c r="U28" s="22">
        <f t="shared" ref="U28:W28" si="25">(C28+F28+I28+L28+O28+R28)</f>
        <v>52</v>
      </c>
      <c r="V28" s="22">
        <f t="shared" si="25"/>
        <v>22</v>
      </c>
      <c r="W28" s="22">
        <f t="shared" si="25"/>
        <v>15</v>
      </c>
      <c r="X28" s="23">
        <f t="shared" si="3"/>
        <v>85.24590164</v>
      </c>
      <c r="Y28" s="23">
        <f t="shared" si="4"/>
        <v>78.57142857</v>
      </c>
      <c r="Z28" s="23">
        <f t="shared" si="5"/>
        <v>78.94736842</v>
      </c>
    </row>
    <row r="29" ht="14.25" customHeight="1">
      <c r="A29" s="24">
        <v>22.0</v>
      </c>
      <c r="B29" s="25" t="s">
        <v>38</v>
      </c>
      <c r="C29" s="38">
        <v>10.0</v>
      </c>
      <c r="D29" s="38">
        <v>8.0</v>
      </c>
      <c r="E29" s="38">
        <v>2.0</v>
      </c>
      <c r="F29" s="28">
        <v>10.0</v>
      </c>
      <c r="G29" s="28">
        <v>3.0</v>
      </c>
      <c r="H29" s="27">
        <v>2.0</v>
      </c>
      <c r="I29" s="27">
        <v>7.0</v>
      </c>
      <c r="J29" s="27">
        <v>2.0</v>
      </c>
      <c r="K29" s="27">
        <v>1.0</v>
      </c>
      <c r="L29" s="27">
        <v>8.0</v>
      </c>
      <c r="M29" s="27">
        <v>6.0</v>
      </c>
      <c r="N29" s="27">
        <v>2.0</v>
      </c>
      <c r="O29" s="31">
        <v>10.0</v>
      </c>
      <c r="P29" s="32">
        <v>3.0</v>
      </c>
      <c r="Q29" s="32">
        <v>1.0</v>
      </c>
      <c r="R29" s="31">
        <v>8.0</v>
      </c>
      <c r="S29" s="30">
        <v>0.0</v>
      </c>
      <c r="T29" s="32">
        <v>8.0</v>
      </c>
      <c r="U29" s="22">
        <f t="shared" ref="U29:W29" si="26">(C29+F29+I29+L29+O29+R29)</f>
        <v>53</v>
      </c>
      <c r="V29" s="22">
        <f t="shared" si="26"/>
        <v>22</v>
      </c>
      <c r="W29" s="22">
        <f t="shared" si="26"/>
        <v>16</v>
      </c>
      <c r="X29" s="23">
        <f t="shared" si="3"/>
        <v>86.8852459</v>
      </c>
      <c r="Y29" s="23">
        <f t="shared" si="4"/>
        <v>78.57142857</v>
      </c>
      <c r="Z29" s="23">
        <f t="shared" si="5"/>
        <v>84.21052632</v>
      </c>
    </row>
    <row r="30" ht="14.25" customHeight="1">
      <c r="A30" s="24">
        <v>23.0</v>
      </c>
      <c r="B30" s="25" t="s">
        <v>39</v>
      </c>
      <c r="C30" s="37">
        <v>9.0</v>
      </c>
      <c r="D30" s="38">
        <v>7.0</v>
      </c>
      <c r="E30" s="38">
        <v>2.0</v>
      </c>
      <c r="F30" s="27">
        <v>8.0</v>
      </c>
      <c r="G30" s="28">
        <v>2.0</v>
      </c>
      <c r="H30" s="27">
        <v>1.0</v>
      </c>
      <c r="I30" s="27">
        <v>6.0</v>
      </c>
      <c r="J30" s="27">
        <v>1.0</v>
      </c>
      <c r="K30" s="27">
        <v>1.0</v>
      </c>
      <c r="L30" s="27">
        <v>7.0</v>
      </c>
      <c r="M30" s="27">
        <v>2.0</v>
      </c>
      <c r="N30" s="27">
        <v>2.0</v>
      </c>
      <c r="O30" s="31">
        <v>11.0</v>
      </c>
      <c r="P30" s="32">
        <v>1.0</v>
      </c>
      <c r="Q30" s="32">
        <v>1.0</v>
      </c>
      <c r="R30" s="31">
        <v>7.0</v>
      </c>
      <c r="S30" s="30">
        <v>0.0</v>
      </c>
      <c r="T30" s="32">
        <v>7.0</v>
      </c>
      <c r="U30" s="22">
        <f t="shared" ref="U30:W30" si="27">(C30+F30+I30+L30+O30+R30)</f>
        <v>48</v>
      </c>
      <c r="V30" s="22">
        <f t="shared" si="27"/>
        <v>13</v>
      </c>
      <c r="W30" s="22">
        <f t="shared" si="27"/>
        <v>14</v>
      </c>
      <c r="X30" s="23">
        <f t="shared" si="3"/>
        <v>78.68852459</v>
      </c>
      <c r="Y30" s="23">
        <f t="shared" si="4"/>
        <v>46.42857143</v>
      </c>
      <c r="Z30" s="23">
        <f t="shared" si="5"/>
        <v>73.68421053</v>
      </c>
    </row>
    <row r="31" ht="14.25" customHeight="1">
      <c r="A31" s="24">
        <v>24.0</v>
      </c>
      <c r="B31" s="25" t="s">
        <v>40</v>
      </c>
      <c r="C31" s="37">
        <v>10.0</v>
      </c>
      <c r="D31" s="37">
        <v>8.0</v>
      </c>
      <c r="E31" s="37">
        <v>2.0</v>
      </c>
      <c r="F31" s="27">
        <v>10.0</v>
      </c>
      <c r="G31" s="27">
        <v>4.0</v>
      </c>
      <c r="H31" s="27">
        <v>2.0</v>
      </c>
      <c r="I31" s="27">
        <v>8.0</v>
      </c>
      <c r="J31" s="27">
        <v>2.0</v>
      </c>
      <c r="K31" s="27">
        <v>1.0</v>
      </c>
      <c r="L31" s="27">
        <v>8.0</v>
      </c>
      <c r="M31" s="27">
        <v>6.0</v>
      </c>
      <c r="N31" s="27">
        <v>3.0</v>
      </c>
      <c r="O31" s="31">
        <v>8.0</v>
      </c>
      <c r="P31" s="32">
        <v>2.0</v>
      </c>
      <c r="Q31" s="32">
        <v>0.0</v>
      </c>
      <c r="R31" s="31">
        <v>8.0</v>
      </c>
      <c r="S31" s="30">
        <v>0.0</v>
      </c>
      <c r="T31" s="32">
        <v>8.0</v>
      </c>
      <c r="U31" s="22">
        <f t="shared" ref="U31:W31" si="28">(C31+F31+I31+L31+O31+R31)</f>
        <v>52</v>
      </c>
      <c r="V31" s="22">
        <f t="shared" si="28"/>
        <v>22</v>
      </c>
      <c r="W31" s="22">
        <f t="shared" si="28"/>
        <v>16</v>
      </c>
      <c r="X31" s="23">
        <f t="shared" si="3"/>
        <v>85.24590164</v>
      </c>
      <c r="Y31" s="23">
        <f t="shared" si="4"/>
        <v>78.57142857</v>
      </c>
      <c r="Z31" s="23">
        <f t="shared" si="5"/>
        <v>84.21052632</v>
      </c>
    </row>
    <row r="32" ht="14.25" customHeight="1">
      <c r="A32" s="24">
        <v>25.0</v>
      </c>
      <c r="B32" s="25" t="s">
        <v>41</v>
      </c>
      <c r="C32" s="38">
        <v>10.0</v>
      </c>
      <c r="D32" s="38">
        <v>8.0</v>
      </c>
      <c r="E32" s="38">
        <v>2.0</v>
      </c>
      <c r="F32" s="28">
        <v>10.0</v>
      </c>
      <c r="G32" s="27">
        <v>4.0</v>
      </c>
      <c r="H32" s="28">
        <v>2.0</v>
      </c>
      <c r="I32" s="27">
        <v>9.0</v>
      </c>
      <c r="J32" s="27">
        <v>2.0</v>
      </c>
      <c r="K32" s="27">
        <v>2.0</v>
      </c>
      <c r="L32" s="27">
        <v>8.0</v>
      </c>
      <c r="M32" s="27">
        <v>8.0</v>
      </c>
      <c r="N32" s="27">
        <v>3.0</v>
      </c>
      <c r="O32" s="31">
        <v>12.0</v>
      </c>
      <c r="P32" s="32">
        <v>3.0</v>
      </c>
      <c r="Q32" s="32">
        <v>1.0</v>
      </c>
      <c r="R32" s="31">
        <v>8.0</v>
      </c>
      <c r="S32" s="30">
        <v>0.0</v>
      </c>
      <c r="T32" s="32">
        <v>7.0</v>
      </c>
      <c r="U32" s="22">
        <f t="shared" ref="U32:W32" si="29">(C32+F32+I32+L32+O32+R32)</f>
        <v>57</v>
      </c>
      <c r="V32" s="22">
        <f t="shared" si="29"/>
        <v>25</v>
      </c>
      <c r="W32" s="22">
        <f t="shared" si="29"/>
        <v>17</v>
      </c>
      <c r="X32" s="23">
        <f t="shared" si="3"/>
        <v>93.44262295</v>
      </c>
      <c r="Y32" s="23">
        <f t="shared" si="4"/>
        <v>89.28571429</v>
      </c>
      <c r="Z32" s="23">
        <f t="shared" si="5"/>
        <v>89.47368421</v>
      </c>
    </row>
    <row r="33" ht="14.25" customHeight="1">
      <c r="A33" s="24">
        <v>26.0</v>
      </c>
      <c r="B33" s="25" t="s">
        <v>42</v>
      </c>
      <c r="C33" s="38">
        <v>11.0</v>
      </c>
      <c r="D33" s="38">
        <v>8.0</v>
      </c>
      <c r="E33" s="38">
        <v>2.0</v>
      </c>
      <c r="F33" s="28">
        <v>11.0</v>
      </c>
      <c r="G33" s="28">
        <v>4.0</v>
      </c>
      <c r="H33" s="28">
        <v>2.0</v>
      </c>
      <c r="I33" s="27">
        <v>7.0</v>
      </c>
      <c r="J33" s="27">
        <v>2.0</v>
      </c>
      <c r="K33" s="27">
        <v>2.0</v>
      </c>
      <c r="L33" s="27">
        <v>8.0</v>
      </c>
      <c r="M33" s="27">
        <v>8.0</v>
      </c>
      <c r="N33" s="27">
        <v>2.0</v>
      </c>
      <c r="O33" s="31">
        <v>12.0</v>
      </c>
      <c r="P33" s="32">
        <v>2.0</v>
      </c>
      <c r="Q33" s="32">
        <v>1.0</v>
      </c>
      <c r="R33" s="31">
        <v>7.0</v>
      </c>
      <c r="S33" s="30">
        <v>0.0</v>
      </c>
      <c r="T33" s="32">
        <v>8.0</v>
      </c>
      <c r="U33" s="22">
        <f t="shared" ref="U33:W33" si="30">(C33+F33+I33+L33+O33+R33)</f>
        <v>56</v>
      </c>
      <c r="V33" s="22">
        <f t="shared" si="30"/>
        <v>24</v>
      </c>
      <c r="W33" s="22">
        <f t="shared" si="30"/>
        <v>17</v>
      </c>
      <c r="X33" s="23">
        <f t="shared" si="3"/>
        <v>91.80327869</v>
      </c>
      <c r="Y33" s="23">
        <f t="shared" si="4"/>
        <v>85.71428571</v>
      </c>
      <c r="Z33" s="23">
        <f t="shared" si="5"/>
        <v>89.47368421</v>
      </c>
    </row>
    <row r="34" ht="14.25" customHeight="1">
      <c r="A34" s="24">
        <v>27.0</v>
      </c>
      <c r="B34" s="25" t="s">
        <v>43</v>
      </c>
      <c r="C34" s="37">
        <v>10.0</v>
      </c>
      <c r="D34" s="38">
        <v>7.0</v>
      </c>
      <c r="E34" s="38">
        <v>2.0</v>
      </c>
      <c r="F34" s="27">
        <v>10.0</v>
      </c>
      <c r="G34" s="28">
        <v>4.0</v>
      </c>
      <c r="H34" s="58"/>
      <c r="I34" s="27">
        <v>9.0</v>
      </c>
      <c r="J34" s="27">
        <v>2.0</v>
      </c>
      <c r="K34" s="27">
        <v>2.0</v>
      </c>
      <c r="L34" s="27">
        <v>8.0</v>
      </c>
      <c r="M34" s="27">
        <v>8.0</v>
      </c>
      <c r="N34" s="27">
        <v>3.0</v>
      </c>
      <c r="O34" s="31">
        <v>8.0</v>
      </c>
      <c r="P34" s="32">
        <v>2.0</v>
      </c>
      <c r="Q34" s="32">
        <v>1.0</v>
      </c>
      <c r="R34" s="31">
        <v>8.0</v>
      </c>
      <c r="S34" s="30">
        <v>0.0</v>
      </c>
      <c r="T34" s="32">
        <v>8.0</v>
      </c>
      <c r="U34" s="22">
        <f t="shared" ref="U34:W34" si="31">(C34+F34+I34+L34+O34+R34)</f>
        <v>53</v>
      </c>
      <c r="V34" s="22">
        <f t="shared" si="31"/>
        <v>23</v>
      </c>
      <c r="W34" s="22">
        <f t="shared" si="31"/>
        <v>16</v>
      </c>
      <c r="X34" s="23">
        <f t="shared" si="3"/>
        <v>86.8852459</v>
      </c>
      <c r="Y34" s="23">
        <f t="shared" si="4"/>
        <v>82.14285714</v>
      </c>
      <c r="Z34" s="23">
        <f t="shared" si="5"/>
        <v>84.21052632</v>
      </c>
    </row>
    <row r="35" ht="14.25" customHeight="1">
      <c r="A35" s="24">
        <v>28.0</v>
      </c>
      <c r="B35" s="25" t="s">
        <v>44</v>
      </c>
      <c r="C35" s="37">
        <v>11.0</v>
      </c>
      <c r="D35" s="38">
        <v>8.0</v>
      </c>
      <c r="E35" s="38">
        <v>2.0</v>
      </c>
      <c r="F35" s="27">
        <v>11.0</v>
      </c>
      <c r="G35" s="27">
        <v>4.0</v>
      </c>
      <c r="H35" s="27">
        <v>2.0</v>
      </c>
      <c r="I35" s="27">
        <v>9.0</v>
      </c>
      <c r="J35" s="27">
        <v>2.0</v>
      </c>
      <c r="K35" s="27">
        <v>2.0</v>
      </c>
      <c r="L35" s="27">
        <v>8.0</v>
      </c>
      <c r="M35" s="27">
        <v>8.0</v>
      </c>
      <c r="N35" s="27">
        <v>3.0</v>
      </c>
      <c r="O35" s="31">
        <v>12.0</v>
      </c>
      <c r="P35" s="32">
        <v>2.0</v>
      </c>
      <c r="Q35" s="32">
        <v>0.0</v>
      </c>
      <c r="R35" s="31">
        <v>8.0</v>
      </c>
      <c r="S35" s="30">
        <v>0.0</v>
      </c>
      <c r="T35" s="32">
        <v>8.0</v>
      </c>
      <c r="U35" s="22">
        <f t="shared" ref="U35:W35" si="32">(C35+F35+I35+L35+O35+R35)</f>
        <v>59</v>
      </c>
      <c r="V35" s="22">
        <f t="shared" si="32"/>
        <v>24</v>
      </c>
      <c r="W35" s="22">
        <f t="shared" si="32"/>
        <v>17</v>
      </c>
      <c r="X35" s="23">
        <f t="shared" si="3"/>
        <v>96.72131148</v>
      </c>
      <c r="Y35" s="23">
        <f t="shared" si="4"/>
        <v>85.71428571</v>
      </c>
      <c r="Z35" s="23">
        <f t="shared" si="5"/>
        <v>89.47368421</v>
      </c>
    </row>
    <row r="36" ht="14.25" customHeight="1">
      <c r="A36" s="24">
        <v>29.0</v>
      </c>
      <c r="B36" s="25" t="s">
        <v>45</v>
      </c>
      <c r="C36" s="37">
        <v>12.0</v>
      </c>
      <c r="D36" s="37">
        <v>7.0</v>
      </c>
      <c r="E36" s="37">
        <v>2.0</v>
      </c>
      <c r="F36" s="27">
        <v>10.0</v>
      </c>
      <c r="G36" s="27">
        <v>4.0</v>
      </c>
      <c r="H36" s="27">
        <v>2.0</v>
      </c>
      <c r="I36" s="27">
        <v>9.0</v>
      </c>
      <c r="J36" s="27">
        <v>2.0</v>
      </c>
      <c r="K36" s="27">
        <v>2.0</v>
      </c>
      <c r="L36" s="27">
        <v>8.0</v>
      </c>
      <c r="M36" s="27">
        <v>6.0</v>
      </c>
      <c r="N36" s="27">
        <v>3.0</v>
      </c>
      <c r="O36" s="31">
        <v>10.0</v>
      </c>
      <c r="P36" s="32">
        <v>2.0</v>
      </c>
      <c r="Q36" s="32">
        <v>1.0</v>
      </c>
      <c r="R36" s="31">
        <v>7.0</v>
      </c>
      <c r="S36" s="30">
        <v>0.0</v>
      </c>
      <c r="T36" s="32">
        <v>7.0</v>
      </c>
      <c r="U36" s="22">
        <f t="shared" ref="U36:W36" si="33">(C36+F36+I36+L36+O36+R36)</f>
        <v>56</v>
      </c>
      <c r="V36" s="22">
        <f t="shared" si="33"/>
        <v>21</v>
      </c>
      <c r="W36" s="22">
        <f t="shared" si="33"/>
        <v>17</v>
      </c>
      <c r="X36" s="23">
        <f t="shared" si="3"/>
        <v>91.80327869</v>
      </c>
      <c r="Y36" s="23">
        <f t="shared" si="4"/>
        <v>75</v>
      </c>
      <c r="Z36" s="23">
        <f t="shared" si="5"/>
        <v>89.47368421</v>
      </c>
    </row>
    <row r="37" ht="14.25" customHeight="1">
      <c r="A37" s="39"/>
      <c r="B37" s="19" t="s">
        <v>46</v>
      </c>
      <c r="C37" s="40"/>
      <c r="D37" s="40"/>
      <c r="E37" s="40"/>
      <c r="F37" s="42"/>
      <c r="G37" s="43">
        <v>3.0</v>
      </c>
      <c r="H37" s="43">
        <v>2.0</v>
      </c>
      <c r="I37" s="43">
        <v>10.0</v>
      </c>
      <c r="J37" s="43">
        <v>2.0</v>
      </c>
      <c r="K37" s="43">
        <v>2.0</v>
      </c>
      <c r="L37" s="43"/>
      <c r="M37" s="42"/>
      <c r="N37" s="42"/>
      <c r="O37" s="44"/>
      <c r="P37" s="45"/>
      <c r="Q37" s="45"/>
      <c r="R37" s="44"/>
      <c r="S37" s="30">
        <v>0.0</v>
      </c>
      <c r="T37" s="45"/>
      <c r="U37" s="22">
        <f t="shared" ref="U37:W37" si="34">(C37+F37+I37+L37+O37+R37)</f>
        <v>10</v>
      </c>
      <c r="V37" s="22">
        <f t="shared" si="34"/>
        <v>5</v>
      </c>
      <c r="W37" s="22">
        <f t="shared" si="34"/>
        <v>4</v>
      </c>
      <c r="X37" s="23">
        <f t="shared" si="3"/>
        <v>16.39344262</v>
      </c>
      <c r="Y37" s="23">
        <f t="shared" si="4"/>
        <v>17.85714286</v>
      </c>
      <c r="Z37" s="23">
        <f t="shared" si="5"/>
        <v>21.05263158</v>
      </c>
    </row>
    <row r="38" ht="14.25" customHeight="1">
      <c r="A38" s="24">
        <v>30.0</v>
      </c>
      <c r="B38" s="25" t="s">
        <v>47</v>
      </c>
      <c r="C38" s="38">
        <v>12.0</v>
      </c>
      <c r="D38" s="38">
        <v>8.0</v>
      </c>
      <c r="E38" s="38">
        <v>2.0</v>
      </c>
      <c r="F38" s="28">
        <v>11.0</v>
      </c>
      <c r="G38" s="27">
        <v>3.0</v>
      </c>
      <c r="H38" s="28">
        <v>2.0</v>
      </c>
      <c r="I38" s="27">
        <v>9.0</v>
      </c>
      <c r="J38" s="27">
        <v>2.0</v>
      </c>
      <c r="K38" s="27">
        <v>2.0</v>
      </c>
      <c r="L38" s="27">
        <v>8.0</v>
      </c>
      <c r="M38" s="27">
        <v>8.0</v>
      </c>
      <c r="N38" s="27">
        <v>3.0</v>
      </c>
      <c r="O38" s="31">
        <v>12.0</v>
      </c>
      <c r="P38" s="32">
        <v>3.0</v>
      </c>
      <c r="Q38" s="32">
        <v>1.0</v>
      </c>
      <c r="R38" s="31">
        <v>8.0</v>
      </c>
      <c r="S38" s="30">
        <v>0.0</v>
      </c>
      <c r="T38" s="32">
        <v>7.0</v>
      </c>
      <c r="U38" s="22">
        <f t="shared" ref="U38:W38" si="35">(C38+F38+I38+L38+O38+R38)</f>
        <v>60</v>
      </c>
      <c r="V38" s="22">
        <f t="shared" si="35"/>
        <v>24</v>
      </c>
      <c r="W38" s="22">
        <f t="shared" si="35"/>
        <v>17</v>
      </c>
      <c r="X38" s="23">
        <f t="shared" si="3"/>
        <v>98.36065574</v>
      </c>
      <c r="Y38" s="23">
        <f t="shared" si="4"/>
        <v>85.71428571</v>
      </c>
      <c r="Z38" s="23">
        <f t="shared" si="5"/>
        <v>89.47368421</v>
      </c>
    </row>
    <row r="39" ht="14.25" customHeight="1">
      <c r="A39" s="24">
        <v>31.0</v>
      </c>
      <c r="B39" s="25" t="s">
        <v>48</v>
      </c>
      <c r="C39" s="38">
        <v>11.0</v>
      </c>
      <c r="D39" s="38">
        <v>7.0</v>
      </c>
      <c r="E39" s="38">
        <v>2.0</v>
      </c>
      <c r="F39" s="28">
        <v>9.0</v>
      </c>
      <c r="G39" s="28">
        <v>3.0</v>
      </c>
      <c r="H39" s="28">
        <v>2.0</v>
      </c>
      <c r="I39" s="27">
        <v>9.0</v>
      </c>
      <c r="J39" s="27">
        <v>2.0</v>
      </c>
      <c r="K39" s="27">
        <v>2.0</v>
      </c>
      <c r="L39" s="27">
        <v>8.0</v>
      </c>
      <c r="M39" s="27">
        <v>8.0</v>
      </c>
      <c r="N39" s="27">
        <v>2.0</v>
      </c>
      <c r="O39" s="31">
        <v>8.0</v>
      </c>
      <c r="P39" s="32">
        <v>1.0</v>
      </c>
      <c r="Q39" s="32">
        <v>1.0</v>
      </c>
      <c r="R39" s="31">
        <v>8.0</v>
      </c>
      <c r="S39" s="30">
        <v>0.0</v>
      </c>
      <c r="T39" s="32">
        <v>8.0</v>
      </c>
      <c r="U39" s="22">
        <f t="shared" ref="U39:W39" si="36">(C39+F39+I39+L39+O39+R39)</f>
        <v>53</v>
      </c>
      <c r="V39" s="22">
        <f t="shared" si="36"/>
        <v>21</v>
      </c>
      <c r="W39" s="22">
        <f t="shared" si="36"/>
        <v>17</v>
      </c>
      <c r="X39" s="23">
        <f t="shared" si="3"/>
        <v>86.8852459</v>
      </c>
      <c r="Y39" s="23">
        <f t="shared" si="4"/>
        <v>75</v>
      </c>
      <c r="Z39" s="23">
        <f t="shared" si="5"/>
        <v>89.47368421</v>
      </c>
    </row>
    <row r="40" ht="14.25" customHeight="1">
      <c r="A40" s="24">
        <v>32.0</v>
      </c>
      <c r="B40" s="25" t="s">
        <v>49</v>
      </c>
      <c r="C40" s="37">
        <v>11.0</v>
      </c>
      <c r="D40" s="37">
        <v>8.0</v>
      </c>
      <c r="E40" s="37">
        <v>2.0</v>
      </c>
      <c r="F40" s="27">
        <v>10.0</v>
      </c>
      <c r="G40" s="27">
        <v>3.0</v>
      </c>
      <c r="H40" s="27">
        <v>2.0</v>
      </c>
      <c r="I40" s="27">
        <v>9.0</v>
      </c>
      <c r="J40" s="27">
        <v>2.0</v>
      </c>
      <c r="K40" s="27">
        <v>2.0</v>
      </c>
      <c r="L40" s="27">
        <v>8.0</v>
      </c>
      <c r="M40" s="27">
        <v>8.0</v>
      </c>
      <c r="N40" s="27">
        <v>3.0</v>
      </c>
      <c r="O40" s="31">
        <v>11.0</v>
      </c>
      <c r="P40" s="32">
        <v>3.0</v>
      </c>
      <c r="Q40" s="32">
        <v>0.0</v>
      </c>
      <c r="R40" s="31">
        <v>8.0</v>
      </c>
      <c r="S40" s="30">
        <v>0.0</v>
      </c>
      <c r="T40" s="32">
        <v>8.0</v>
      </c>
      <c r="U40" s="22">
        <f t="shared" ref="U40:W40" si="37">(C40+F40+I40+L40+O40+R40)</f>
        <v>57</v>
      </c>
      <c r="V40" s="22">
        <f t="shared" si="37"/>
        <v>24</v>
      </c>
      <c r="W40" s="22">
        <f t="shared" si="37"/>
        <v>17</v>
      </c>
      <c r="X40" s="23">
        <f t="shared" si="3"/>
        <v>93.44262295</v>
      </c>
      <c r="Y40" s="23">
        <f t="shared" si="4"/>
        <v>85.71428571</v>
      </c>
      <c r="Z40" s="23">
        <f t="shared" si="5"/>
        <v>89.47368421</v>
      </c>
    </row>
    <row r="41" ht="14.25" customHeight="1">
      <c r="A41" s="24">
        <v>33.0</v>
      </c>
      <c r="B41" s="25" t="s">
        <v>50</v>
      </c>
      <c r="C41" s="38">
        <v>10.0</v>
      </c>
      <c r="D41" s="38">
        <v>8.0</v>
      </c>
      <c r="E41" s="38">
        <v>2.0</v>
      </c>
      <c r="F41" s="28">
        <v>10.0</v>
      </c>
      <c r="G41" s="28">
        <v>3.0</v>
      </c>
      <c r="H41" s="28">
        <v>2.0</v>
      </c>
      <c r="I41" s="27">
        <v>8.0</v>
      </c>
      <c r="J41" s="27">
        <v>2.0</v>
      </c>
      <c r="K41" s="27">
        <v>2.0</v>
      </c>
      <c r="L41" s="27">
        <v>8.0</v>
      </c>
      <c r="M41" s="27">
        <v>8.0</v>
      </c>
      <c r="N41" s="27">
        <v>3.0</v>
      </c>
      <c r="O41" s="31">
        <v>12.0</v>
      </c>
      <c r="P41" s="32">
        <v>3.0</v>
      </c>
      <c r="Q41" s="32">
        <v>1.0</v>
      </c>
      <c r="R41" s="31">
        <v>8.0</v>
      </c>
      <c r="S41" s="30">
        <v>0.0</v>
      </c>
      <c r="T41" s="32">
        <v>7.0</v>
      </c>
      <c r="U41" s="22">
        <f t="shared" ref="U41:W41" si="38">(C41+F41+I41+L41+O41+R41)</f>
        <v>56</v>
      </c>
      <c r="V41" s="22">
        <f t="shared" si="38"/>
        <v>24</v>
      </c>
      <c r="W41" s="22">
        <f t="shared" si="38"/>
        <v>17</v>
      </c>
      <c r="X41" s="23">
        <f t="shared" si="3"/>
        <v>91.80327869</v>
      </c>
      <c r="Y41" s="23">
        <f t="shared" si="4"/>
        <v>85.71428571</v>
      </c>
      <c r="Z41" s="23">
        <f t="shared" si="5"/>
        <v>89.47368421</v>
      </c>
    </row>
    <row r="42" ht="14.25" customHeight="1">
      <c r="A42" s="24">
        <v>34.0</v>
      </c>
      <c r="B42" s="25" t="s">
        <v>51</v>
      </c>
      <c r="C42" s="38">
        <v>11.0</v>
      </c>
      <c r="D42" s="38">
        <v>7.0</v>
      </c>
      <c r="E42" s="38">
        <v>2.0</v>
      </c>
      <c r="F42" s="28">
        <v>9.0</v>
      </c>
      <c r="G42" s="28">
        <v>3.0</v>
      </c>
      <c r="H42" s="27">
        <v>2.0</v>
      </c>
      <c r="I42" s="27">
        <v>8.0</v>
      </c>
      <c r="J42" s="27">
        <v>2.0</v>
      </c>
      <c r="K42" s="27">
        <v>1.0</v>
      </c>
      <c r="L42" s="27">
        <v>8.0</v>
      </c>
      <c r="M42" s="27">
        <v>6.0</v>
      </c>
      <c r="N42" s="27">
        <v>3.0</v>
      </c>
      <c r="O42" s="31">
        <v>10.0</v>
      </c>
      <c r="P42" s="32">
        <v>2.0</v>
      </c>
      <c r="Q42" s="32">
        <v>1.0</v>
      </c>
      <c r="R42" s="31">
        <v>7.0</v>
      </c>
      <c r="S42" s="30">
        <v>0.0</v>
      </c>
      <c r="T42" s="32">
        <v>8.0</v>
      </c>
      <c r="U42" s="22">
        <f t="shared" ref="U42:W42" si="39">(C42+F42+I42+L42+O42+R42)</f>
        <v>53</v>
      </c>
      <c r="V42" s="22">
        <f t="shared" si="39"/>
        <v>20</v>
      </c>
      <c r="W42" s="22">
        <f t="shared" si="39"/>
        <v>17</v>
      </c>
      <c r="X42" s="23">
        <f t="shared" si="3"/>
        <v>86.8852459</v>
      </c>
      <c r="Y42" s="23">
        <f t="shared" si="4"/>
        <v>71.42857143</v>
      </c>
      <c r="Z42" s="23">
        <f t="shared" si="5"/>
        <v>89.47368421</v>
      </c>
    </row>
    <row r="43" ht="14.25" customHeight="1">
      <c r="A43" s="24">
        <v>35.0</v>
      </c>
      <c r="B43" s="25" t="s">
        <v>52</v>
      </c>
      <c r="C43" s="37">
        <v>12.0</v>
      </c>
      <c r="D43" s="37">
        <v>8.0</v>
      </c>
      <c r="E43" s="37">
        <v>2.0</v>
      </c>
      <c r="F43" s="27">
        <v>11.0</v>
      </c>
      <c r="G43" s="27">
        <v>3.0</v>
      </c>
      <c r="H43" s="27">
        <v>2.0</v>
      </c>
      <c r="I43" s="27">
        <v>8.0</v>
      </c>
      <c r="J43" s="27">
        <v>2.0</v>
      </c>
      <c r="K43" s="27">
        <v>2.0</v>
      </c>
      <c r="L43" s="27">
        <v>8.0</v>
      </c>
      <c r="M43" s="27">
        <v>8.0</v>
      </c>
      <c r="N43" s="27">
        <v>3.0</v>
      </c>
      <c r="O43" s="31">
        <v>12.0</v>
      </c>
      <c r="P43" s="32">
        <v>2.0</v>
      </c>
      <c r="Q43" s="32">
        <v>0.0</v>
      </c>
      <c r="R43" s="31">
        <v>8.0</v>
      </c>
      <c r="S43" s="30">
        <v>0.0</v>
      </c>
      <c r="T43" s="32">
        <v>8.0</v>
      </c>
      <c r="U43" s="22">
        <f t="shared" ref="U43:W43" si="40">(C43+F43+I43+L43+O43+R43)</f>
        <v>59</v>
      </c>
      <c r="V43" s="22">
        <f t="shared" si="40"/>
        <v>23</v>
      </c>
      <c r="W43" s="22">
        <f t="shared" si="40"/>
        <v>17</v>
      </c>
      <c r="X43" s="23">
        <f t="shared" si="3"/>
        <v>96.72131148</v>
      </c>
      <c r="Y43" s="23">
        <f t="shared" si="4"/>
        <v>82.14285714</v>
      </c>
      <c r="Z43" s="23">
        <f t="shared" si="5"/>
        <v>89.47368421</v>
      </c>
    </row>
    <row r="44" ht="14.25" customHeight="1">
      <c r="A44" s="24">
        <v>36.0</v>
      </c>
      <c r="B44" s="25" t="s">
        <v>53</v>
      </c>
      <c r="C44" s="37">
        <v>11.0</v>
      </c>
      <c r="D44" s="37">
        <v>8.0</v>
      </c>
      <c r="E44" s="37">
        <v>2.0</v>
      </c>
      <c r="F44" s="27">
        <v>11.0</v>
      </c>
      <c r="G44" s="27">
        <v>3.0</v>
      </c>
      <c r="H44" s="27">
        <v>2.0</v>
      </c>
      <c r="I44" s="27">
        <v>10.0</v>
      </c>
      <c r="J44" s="27">
        <v>2.0</v>
      </c>
      <c r="K44" s="27">
        <v>2.0</v>
      </c>
      <c r="L44" s="27">
        <v>8.0</v>
      </c>
      <c r="M44" s="27">
        <v>8.0</v>
      </c>
      <c r="N44" s="27">
        <v>3.0</v>
      </c>
      <c r="O44" s="31">
        <v>12.0</v>
      </c>
      <c r="P44" s="32">
        <v>4.0</v>
      </c>
      <c r="Q44" s="32">
        <v>1.0</v>
      </c>
      <c r="R44" s="31">
        <v>8.0</v>
      </c>
      <c r="S44" s="30">
        <v>0.0</v>
      </c>
      <c r="T44" s="32">
        <v>7.0</v>
      </c>
      <c r="U44" s="22">
        <f t="shared" ref="U44:W44" si="41">(C44+F44+I44+L44+O44+R44)</f>
        <v>60</v>
      </c>
      <c r="V44" s="22">
        <f t="shared" si="41"/>
        <v>25</v>
      </c>
      <c r="W44" s="22">
        <f t="shared" si="41"/>
        <v>17</v>
      </c>
      <c r="X44" s="23">
        <f t="shared" si="3"/>
        <v>98.36065574</v>
      </c>
      <c r="Y44" s="23">
        <f t="shared" si="4"/>
        <v>89.28571429</v>
      </c>
      <c r="Z44" s="23">
        <f t="shared" si="5"/>
        <v>89.47368421</v>
      </c>
    </row>
    <row r="45" ht="14.25" customHeight="1">
      <c r="A45" s="24">
        <v>37.0</v>
      </c>
      <c r="B45" s="25" t="s">
        <v>54</v>
      </c>
      <c r="C45" s="47">
        <v>10.0</v>
      </c>
      <c r="D45" s="47">
        <v>8.0</v>
      </c>
      <c r="E45" s="47">
        <v>2.0</v>
      </c>
      <c r="F45" s="48">
        <v>10.0</v>
      </c>
      <c r="G45" s="48">
        <v>3.0</v>
      </c>
      <c r="H45" s="49">
        <v>2.0</v>
      </c>
      <c r="I45" s="49">
        <v>9.0</v>
      </c>
      <c r="J45" s="49">
        <v>2.0</v>
      </c>
      <c r="K45" s="49">
        <v>2.0</v>
      </c>
      <c r="L45" s="49">
        <v>8.0</v>
      </c>
      <c r="M45" s="49">
        <v>6.0</v>
      </c>
      <c r="N45" s="49">
        <v>3.0</v>
      </c>
      <c r="O45" s="50">
        <v>12.0</v>
      </c>
      <c r="P45" s="51">
        <v>2.0</v>
      </c>
      <c r="Q45" s="51">
        <v>0.0</v>
      </c>
      <c r="R45" s="50">
        <v>8.0</v>
      </c>
      <c r="S45" s="30">
        <v>0.0</v>
      </c>
      <c r="T45" s="51">
        <v>7.0</v>
      </c>
      <c r="U45" s="22">
        <f t="shared" ref="U45:W45" si="42">(C45+F45+I45+L45+O45+R45)</f>
        <v>57</v>
      </c>
      <c r="V45" s="22">
        <f t="shared" si="42"/>
        <v>21</v>
      </c>
      <c r="W45" s="22">
        <f t="shared" si="42"/>
        <v>16</v>
      </c>
      <c r="X45" s="23">
        <f t="shared" si="3"/>
        <v>93.44262295</v>
      </c>
      <c r="Y45" s="23">
        <f t="shared" si="4"/>
        <v>75</v>
      </c>
      <c r="Z45" s="23">
        <f t="shared" si="5"/>
        <v>84.21052632</v>
      </c>
    </row>
    <row r="46" ht="14.25" customHeight="1">
      <c r="A46" s="24">
        <v>38.0</v>
      </c>
      <c r="B46" s="25" t="s">
        <v>55</v>
      </c>
      <c r="C46" s="27">
        <v>12.0</v>
      </c>
      <c r="D46" s="27">
        <v>8.0</v>
      </c>
      <c r="E46" s="27">
        <v>2.0</v>
      </c>
      <c r="F46" s="27">
        <v>11.0</v>
      </c>
      <c r="G46" s="27">
        <v>3.0</v>
      </c>
      <c r="H46" s="27">
        <v>2.0</v>
      </c>
      <c r="I46" s="27">
        <v>9.0</v>
      </c>
      <c r="J46" s="27">
        <v>2.0</v>
      </c>
      <c r="K46" s="27">
        <v>2.0</v>
      </c>
      <c r="L46" s="27">
        <v>8.0</v>
      </c>
      <c r="M46" s="27">
        <v>8.0</v>
      </c>
      <c r="N46" s="27">
        <v>3.0</v>
      </c>
      <c r="O46" s="29">
        <v>12.0</v>
      </c>
      <c r="P46" s="30">
        <v>2.0</v>
      </c>
      <c r="Q46" s="30">
        <v>1.0</v>
      </c>
      <c r="R46" s="29">
        <v>7.0</v>
      </c>
      <c r="S46" s="30">
        <v>0.0</v>
      </c>
      <c r="T46" s="30">
        <v>8.0</v>
      </c>
      <c r="U46" s="22">
        <f t="shared" ref="U46:W46" si="43">(C46+F46+I46+L46+O46+R46)</f>
        <v>59</v>
      </c>
      <c r="V46" s="22">
        <f t="shared" si="43"/>
        <v>23</v>
      </c>
      <c r="W46" s="22">
        <f t="shared" si="43"/>
        <v>18</v>
      </c>
      <c r="X46" s="23">
        <f t="shared" si="3"/>
        <v>96.72131148</v>
      </c>
      <c r="Y46" s="23">
        <f t="shared" si="4"/>
        <v>82.14285714</v>
      </c>
      <c r="Z46" s="23">
        <f t="shared" si="5"/>
        <v>94.73684211</v>
      </c>
    </row>
    <row r="47" ht="14.25" customHeight="1">
      <c r="A47" s="24">
        <v>39.0</v>
      </c>
      <c r="B47" s="25" t="s">
        <v>56</v>
      </c>
      <c r="C47" s="27">
        <v>10.0</v>
      </c>
      <c r="D47" s="27">
        <v>8.0</v>
      </c>
      <c r="E47" s="27">
        <v>2.0</v>
      </c>
      <c r="F47" s="27">
        <v>10.0</v>
      </c>
      <c r="G47" s="27">
        <v>3.0</v>
      </c>
      <c r="H47" s="27">
        <v>2.0</v>
      </c>
      <c r="I47" s="27">
        <v>8.0</v>
      </c>
      <c r="J47" s="27">
        <v>2.0</v>
      </c>
      <c r="K47" s="27">
        <v>1.0</v>
      </c>
      <c r="L47" s="27">
        <v>8.0</v>
      </c>
      <c r="M47" s="27">
        <v>6.0</v>
      </c>
      <c r="N47" s="27">
        <v>3.0</v>
      </c>
      <c r="O47" s="31">
        <v>11.0</v>
      </c>
      <c r="P47" s="32">
        <v>4.0</v>
      </c>
      <c r="Q47" s="32">
        <v>0.0</v>
      </c>
      <c r="R47" s="31">
        <v>7.0</v>
      </c>
      <c r="S47" s="30">
        <v>0.0</v>
      </c>
      <c r="T47" s="32">
        <v>8.0</v>
      </c>
      <c r="U47" s="22">
        <f t="shared" ref="U47:W47" si="44">(C47+F47+I47+L47+O47+R47)</f>
        <v>54</v>
      </c>
      <c r="V47" s="22">
        <f t="shared" si="44"/>
        <v>23</v>
      </c>
      <c r="W47" s="22">
        <f t="shared" si="44"/>
        <v>16</v>
      </c>
      <c r="X47" s="23">
        <f t="shared" si="3"/>
        <v>88.52459016</v>
      </c>
      <c r="Y47" s="23">
        <f t="shared" si="4"/>
        <v>82.14285714</v>
      </c>
      <c r="Z47" s="23">
        <f t="shared" si="5"/>
        <v>84.21052632</v>
      </c>
    </row>
    <row r="48" ht="14.25" customHeight="1">
      <c r="A48" s="24">
        <v>40.0</v>
      </c>
      <c r="B48" s="25" t="s">
        <v>57</v>
      </c>
      <c r="C48" s="52">
        <v>12.0</v>
      </c>
      <c r="D48" s="52">
        <v>6.0</v>
      </c>
      <c r="E48" s="52">
        <v>1.0</v>
      </c>
      <c r="F48" s="52">
        <v>7.0</v>
      </c>
      <c r="G48" s="52">
        <v>2.0</v>
      </c>
      <c r="H48" s="52">
        <v>1.0</v>
      </c>
      <c r="I48" s="52">
        <v>7.0</v>
      </c>
      <c r="J48" s="52">
        <v>2.0</v>
      </c>
      <c r="K48" s="52">
        <v>2.0</v>
      </c>
      <c r="L48" s="52">
        <v>7.0</v>
      </c>
      <c r="M48" s="52">
        <v>6.0</v>
      </c>
      <c r="N48" s="52">
        <v>3.0</v>
      </c>
      <c r="O48" s="53">
        <v>9.0</v>
      </c>
      <c r="P48" s="54">
        <v>2.0</v>
      </c>
      <c r="Q48" s="54">
        <v>1.0</v>
      </c>
      <c r="R48" s="53">
        <v>8.0</v>
      </c>
      <c r="S48" s="30">
        <v>0.0</v>
      </c>
      <c r="T48" s="54">
        <v>7.0</v>
      </c>
      <c r="U48" s="22">
        <f t="shared" ref="U48:W48" si="45">(C48+F48+I48+L48+O48+R48)</f>
        <v>50</v>
      </c>
      <c r="V48" s="22">
        <f t="shared" si="45"/>
        <v>18</v>
      </c>
      <c r="W48" s="22">
        <f t="shared" si="45"/>
        <v>15</v>
      </c>
      <c r="X48" s="23">
        <f t="shared" si="3"/>
        <v>81.96721311</v>
      </c>
      <c r="Y48" s="23">
        <f t="shared" si="4"/>
        <v>64.28571429</v>
      </c>
      <c r="Z48" s="23">
        <f t="shared" si="5"/>
        <v>78.94736842</v>
      </c>
    </row>
    <row r="49" ht="14.25" customHeight="1">
      <c r="A49" s="24">
        <v>41.0</v>
      </c>
      <c r="B49" s="25" t="s">
        <v>58</v>
      </c>
      <c r="C49" s="52">
        <v>12.0</v>
      </c>
      <c r="D49" s="52">
        <v>7.0</v>
      </c>
      <c r="E49" s="52">
        <v>2.0</v>
      </c>
      <c r="F49" s="52">
        <v>11.0</v>
      </c>
      <c r="G49" s="52">
        <v>3.0</v>
      </c>
      <c r="H49" s="52">
        <v>2.0</v>
      </c>
      <c r="I49" s="52">
        <v>7.0</v>
      </c>
      <c r="J49" s="52">
        <v>2.0</v>
      </c>
      <c r="K49" s="52">
        <v>2.0</v>
      </c>
      <c r="L49" s="52">
        <v>8.0</v>
      </c>
      <c r="M49" s="52">
        <v>8.0</v>
      </c>
      <c r="N49" s="52">
        <v>3.0</v>
      </c>
      <c r="O49" s="53">
        <v>9.0</v>
      </c>
      <c r="P49" s="54">
        <v>3.0</v>
      </c>
      <c r="Q49" s="54">
        <v>1.0</v>
      </c>
      <c r="R49" s="53">
        <v>7.0</v>
      </c>
      <c r="S49" s="30">
        <v>0.0</v>
      </c>
      <c r="T49" s="54">
        <v>8.0</v>
      </c>
      <c r="U49" s="22">
        <f t="shared" ref="U49:W49" si="46">(C49+F49+I49+L49+O49+R49)</f>
        <v>54</v>
      </c>
      <c r="V49" s="22">
        <f t="shared" si="46"/>
        <v>23</v>
      </c>
      <c r="W49" s="22">
        <f t="shared" si="46"/>
        <v>18</v>
      </c>
      <c r="X49" s="23">
        <f t="shared" si="3"/>
        <v>88.52459016</v>
      </c>
      <c r="Y49" s="23">
        <f t="shared" si="4"/>
        <v>82.14285714</v>
      </c>
      <c r="Z49" s="23">
        <f t="shared" si="5"/>
        <v>94.73684211</v>
      </c>
    </row>
    <row r="50" ht="14.25" customHeight="1">
      <c r="A50" s="24">
        <v>42.0</v>
      </c>
      <c r="B50" s="25" t="s">
        <v>59</v>
      </c>
      <c r="C50" s="52">
        <v>11.0</v>
      </c>
      <c r="D50" s="52">
        <v>6.0</v>
      </c>
      <c r="E50" s="52">
        <v>1.0</v>
      </c>
      <c r="F50" s="52">
        <v>8.0</v>
      </c>
      <c r="G50" s="52">
        <v>3.0</v>
      </c>
      <c r="H50" s="52">
        <v>2.0</v>
      </c>
      <c r="I50" s="52">
        <v>8.0</v>
      </c>
      <c r="J50" s="52">
        <v>2.0</v>
      </c>
      <c r="K50" s="52">
        <v>2.0</v>
      </c>
      <c r="L50" s="52">
        <v>8.0</v>
      </c>
      <c r="M50" s="52">
        <v>8.0</v>
      </c>
      <c r="N50" s="52">
        <v>3.0</v>
      </c>
      <c r="O50" s="53">
        <v>12.0</v>
      </c>
      <c r="P50" s="54">
        <v>4.0</v>
      </c>
      <c r="Q50" s="54">
        <v>0.0</v>
      </c>
      <c r="R50" s="53">
        <v>7.0</v>
      </c>
      <c r="S50" s="30">
        <v>0.0</v>
      </c>
      <c r="T50" s="54">
        <v>8.0</v>
      </c>
      <c r="U50" s="22">
        <f t="shared" ref="U50:W50" si="47">(C50+F50+I50+L50+O50+R50)</f>
        <v>54</v>
      </c>
      <c r="V50" s="22">
        <f t="shared" si="47"/>
        <v>23</v>
      </c>
      <c r="W50" s="22">
        <f t="shared" si="47"/>
        <v>16</v>
      </c>
      <c r="X50" s="23">
        <f t="shared" si="3"/>
        <v>88.52459016</v>
      </c>
      <c r="Y50" s="23">
        <f t="shared" si="4"/>
        <v>82.14285714</v>
      </c>
      <c r="Z50" s="23">
        <f t="shared" si="5"/>
        <v>84.21052632</v>
      </c>
    </row>
    <row r="51" ht="14.25" customHeight="1">
      <c r="A51" s="24">
        <v>43.0</v>
      </c>
      <c r="B51" s="25" t="s">
        <v>60</v>
      </c>
      <c r="C51" s="52">
        <v>11.0</v>
      </c>
      <c r="D51" s="52">
        <v>7.0</v>
      </c>
      <c r="E51" s="52">
        <v>2.0</v>
      </c>
      <c r="F51" s="52">
        <v>9.0</v>
      </c>
      <c r="G51" s="52">
        <v>3.0</v>
      </c>
      <c r="H51" s="52">
        <v>2.0</v>
      </c>
      <c r="I51" s="52">
        <v>9.0</v>
      </c>
      <c r="J51" s="52">
        <v>2.0</v>
      </c>
      <c r="K51" s="52">
        <v>1.0</v>
      </c>
      <c r="L51" s="52">
        <v>8.0</v>
      </c>
      <c r="M51" s="52">
        <v>6.0</v>
      </c>
      <c r="N51" s="52">
        <v>2.0</v>
      </c>
      <c r="O51" s="53">
        <v>10.0</v>
      </c>
      <c r="P51" s="54">
        <v>1.0</v>
      </c>
      <c r="Q51" s="54">
        <v>1.0</v>
      </c>
      <c r="R51" s="53">
        <v>8.0</v>
      </c>
      <c r="S51" s="30">
        <v>0.0</v>
      </c>
      <c r="T51" s="54">
        <v>8.0</v>
      </c>
      <c r="U51" s="22">
        <f t="shared" ref="U51:W51" si="48">(C51+F51+I51+L51+O51+R51)</f>
        <v>55</v>
      </c>
      <c r="V51" s="22">
        <f t="shared" si="48"/>
        <v>19</v>
      </c>
      <c r="W51" s="22">
        <f t="shared" si="48"/>
        <v>16</v>
      </c>
      <c r="X51" s="23">
        <f t="shared" si="3"/>
        <v>90.16393443</v>
      </c>
      <c r="Y51" s="23">
        <f t="shared" si="4"/>
        <v>67.85714286</v>
      </c>
      <c r="Z51" s="23">
        <f t="shared" si="5"/>
        <v>84.21052632</v>
      </c>
    </row>
    <row r="52" ht="14.25" customHeight="1">
      <c r="A52" s="24">
        <v>44.0</v>
      </c>
      <c r="B52" s="25" t="s">
        <v>61</v>
      </c>
      <c r="C52" s="52">
        <v>11.0</v>
      </c>
      <c r="D52" s="52">
        <v>8.0</v>
      </c>
      <c r="E52" s="52">
        <v>2.0</v>
      </c>
      <c r="F52" s="52">
        <v>11.0</v>
      </c>
      <c r="G52" s="52">
        <v>3.0</v>
      </c>
      <c r="H52" s="52">
        <v>2.0</v>
      </c>
      <c r="I52" s="52">
        <v>9.0</v>
      </c>
      <c r="J52" s="52">
        <v>2.0</v>
      </c>
      <c r="K52" s="52">
        <v>2.0</v>
      </c>
      <c r="L52" s="52">
        <v>8.0</v>
      </c>
      <c r="M52" s="52">
        <v>8.0</v>
      </c>
      <c r="N52" s="52">
        <v>3.0</v>
      </c>
      <c r="O52" s="53">
        <v>12.0</v>
      </c>
      <c r="P52" s="54">
        <v>4.0</v>
      </c>
      <c r="Q52" s="54">
        <v>1.0</v>
      </c>
      <c r="R52" s="53">
        <v>8.0</v>
      </c>
      <c r="S52" s="30">
        <v>0.0</v>
      </c>
      <c r="T52" s="54">
        <v>8.0</v>
      </c>
      <c r="U52" s="22">
        <f t="shared" ref="U52:W52" si="49">(C52+F52+I52+L52+O52+R52)</f>
        <v>59</v>
      </c>
      <c r="V52" s="22">
        <f t="shared" si="49"/>
        <v>25</v>
      </c>
      <c r="W52" s="22">
        <f t="shared" si="49"/>
        <v>18</v>
      </c>
      <c r="X52" s="23">
        <f t="shared" si="3"/>
        <v>96.72131148</v>
      </c>
      <c r="Y52" s="23">
        <f t="shared" si="4"/>
        <v>89.28571429</v>
      </c>
      <c r="Z52" s="23">
        <f t="shared" si="5"/>
        <v>94.73684211</v>
      </c>
    </row>
    <row r="53" ht="14.25" customHeight="1">
      <c r="A53" s="24">
        <v>45.0</v>
      </c>
      <c r="B53" s="25" t="s">
        <v>62</v>
      </c>
      <c r="C53" s="52">
        <v>8.0</v>
      </c>
      <c r="D53" s="52">
        <v>7.0</v>
      </c>
      <c r="E53" s="52">
        <v>2.0</v>
      </c>
      <c r="F53" s="52">
        <v>9.0</v>
      </c>
      <c r="G53" s="52">
        <v>3.0</v>
      </c>
      <c r="H53" s="52">
        <v>2.0</v>
      </c>
      <c r="I53" s="52">
        <v>8.0</v>
      </c>
      <c r="J53" s="52">
        <v>2.0</v>
      </c>
      <c r="K53" s="52">
        <v>0.0</v>
      </c>
      <c r="L53" s="52">
        <v>7.0</v>
      </c>
      <c r="M53" s="52">
        <v>4.0</v>
      </c>
      <c r="N53" s="52">
        <v>3.0</v>
      </c>
      <c r="O53" s="53">
        <v>11.0</v>
      </c>
      <c r="P53" s="54">
        <v>1.0</v>
      </c>
      <c r="Q53" s="54">
        <v>1.0</v>
      </c>
      <c r="R53" s="53">
        <v>8.0</v>
      </c>
      <c r="S53" s="30">
        <v>0.0</v>
      </c>
      <c r="T53" s="54">
        <v>7.0</v>
      </c>
      <c r="U53" s="22">
        <f t="shared" ref="U53:W53" si="50">(C53+F53+I53+L53+O53+R53)</f>
        <v>51</v>
      </c>
      <c r="V53" s="22">
        <f t="shared" si="50"/>
        <v>17</v>
      </c>
      <c r="W53" s="22">
        <f t="shared" si="50"/>
        <v>15</v>
      </c>
      <c r="X53" s="23">
        <f t="shared" si="3"/>
        <v>83.60655738</v>
      </c>
      <c r="Y53" s="23">
        <f t="shared" si="4"/>
        <v>60.71428571</v>
      </c>
      <c r="Z53" s="23">
        <f t="shared" si="5"/>
        <v>78.94736842</v>
      </c>
    </row>
    <row r="54" ht="14.25" customHeight="1">
      <c r="A54" s="24">
        <v>46.0</v>
      </c>
      <c r="B54" s="25" t="s">
        <v>63</v>
      </c>
      <c r="C54" s="52">
        <v>12.0</v>
      </c>
      <c r="D54" s="52">
        <v>8.0</v>
      </c>
      <c r="E54" s="52">
        <v>2.0</v>
      </c>
      <c r="F54" s="52">
        <v>11.0</v>
      </c>
      <c r="G54" s="52">
        <v>3.0</v>
      </c>
      <c r="H54" s="52">
        <v>2.0</v>
      </c>
      <c r="I54" s="52">
        <v>7.0</v>
      </c>
      <c r="J54" s="52">
        <v>2.0</v>
      </c>
      <c r="K54" s="52">
        <v>2.0</v>
      </c>
      <c r="L54" s="52">
        <v>7.0</v>
      </c>
      <c r="M54" s="52">
        <v>8.0</v>
      </c>
      <c r="N54" s="52">
        <v>3.0</v>
      </c>
      <c r="O54" s="53">
        <v>11.0</v>
      </c>
      <c r="P54" s="54">
        <v>3.0</v>
      </c>
      <c r="Q54" s="54">
        <v>1.0</v>
      </c>
      <c r="R54" s="53">
        <v>7.0</v>
      </c>
      <c r="S54" s="30">
        <v>0.0</v>
      </c>
      <c r="T54" s="54">
        <v>8.0</v>
      </c>
      <c r="U54" s="22">
        <f t="shared" ref="U54:W54" si="51">(C54+F54+I54+L54+O54+R54)</f>
        <v>55</v>
      </c>
      <c r="V54" s="22">
        <f t="shared" si="51"/>
        <v>24</v>
      </c>
      <c r="W54" s="22">
        <f t="shared" si="51"/>
        <v>18</v>
      </c>
      <c r="X54" s="23">
        <f t="shared" si="3"/>
        <v>90.16393443</v>
      </c>
      <c r="Y54" s="23">
        <f t="shared" si="4"/>
        <v>85.71428571</v>
      </c>
      <c r="Z54" s="23">
        <f t="shared" si="5"/>
        <v>94.73684211</v>
      </c>
    </row>
    <row r="55" ht="14.25" customHeight="1">
      <c r="A55" s="24">
        <v>47.0</v>
      </c>
      <c r="B55" s="25" t="s">
        <v>64</v>
      </c>
      <c r="C55" s="52">
        <v>11.0</v>
      </c>
      <c r="D55" s="52">
        <v>8.0</v>
      </c>
      <c r="E55" s="52">
        <v>1.0</v>
      </c>
      <c r="F55" s="52">
        <v>9.0</v>
      </c>
      <c r="G55" s="52">
        <v>3.0</v>
      </c>
      <c r="H55" s="52">
        <v>2.0</v>
      </c>
      <c r="I55" s="52">
        <v>8.0</v>
      </c>
      <c r="J55" s="52">
        <v>2.0</v>
      </c>
      <c r="K55" s="52">
        <v>1.0</v>
      </c>
      <c r="L55" s="52">
        <v>8.0</v>
      </c>
      <c r="M55" s="52">
        <v>6.0</v>
      </c>
      <c r="N55" s="52">
        <v>3.0</v>
      </c>
      <c r="O55" s="53">
        <v>12.0</v>
      </c>
      <c r="P55" s="54">
        <v>3.0</v>
      </c>
      <c r="Q55" s="54">
        <v>1.0</v>
      </c>
      <c r="R55" s="53">
        <v>8.0</v>
      </c>
      <c r="S55" s="30">
        <v>0.0</v>
      </c>
      <c r="T55" s="54">
        <v>7.0</v>
      </c>
      <c r="U55" s="22">
        <f t="shared" ref="U55:W55" si="52">(C55+F55+I55+L55+O55+R55)</f>
        <v>56</v>
      </c>
      <c r="V55" s="22">
        <f t="shared" si="52"/>
        <v>22</v>
      </c>
      <c r="W55" s="22">
        <f t="shared" si="52"/>
        <v>15</v>
      </c>
      <c r="X55" s="23">
        <f t="shared" si="3"/>
        <v>91.80327869</v>
      </c>
      <c r="Y55" s="23">
        <f t="shared" si="4"/>
        <v>78.57142857</v>
      </c>
      <c r="Z55" s="23">
        <f t="shared" si="5"/>
        <v>78.94736842</v>
      </c>
    </row>
    <row r="56" ht="14.25" customHeight="1">
      <c r="A56" s="24">
        <v>48.0</v>
      </c>
      <c r="B56" s="25" t="s">
        <v>65</v>
      </c>
      <c r="C56" s="52">
        <v>8.0</v>
      </c>
      <c r="D56" s="52">
        <v>4.0</v>
      </c>
      <c r="E56" s="52">
        <v>2.0</v>
      </c>
      <c r="F56" s="52">
        <v>4.0</v>
      </c>
      <c r="G56" s="52">
        <v>2.0</v>
      </c>
      <c r="H56" s="52">
        <v>1.0</v>
      </c>
      <c r="I56" s="52">
        <v>6.0</v>
      </c>
      <c r="J56" s="52">
        <v>1.0</v>
      </c>
      <c r="K56" s="52">
        <v>0.0</v>
      </c>
      <c r="L56" s="52">
        <v>8.0</v>
      </c>
      <c r="M56" s="52">
        <v>2.0</v>
      </c>
      <c r="N56" s="52">
        <v>2.0</v>
      </c>
      <c r="O56" s="53">
        <v>12.0</v>
      </c>
      <c r="P56" s="54">
        <v>2.0</v>
      </c>
      <c r="Q56" s="54">
        <v>0.0</v>
      </c>
      <c r="R56" s="53">
        <v>7.0</v>
      </c>
      <c r="S56" s="30">
        <v>0.0</v>
      </c>
      <c r="T56" s="54">
        <v>7.0</v>
      </c>
      <c r="U56" s="22">
        <f t="shared" ref="U56:W56" si="53">(C56+F56+I56+L56+O56+R56)</f>
        <v>45</v>
      </c>
      <c r="V56" s="22">
        <f t="shared" si="53"/>
        <v>11</v>
      </c>
      <c r="W56" s="22">
        <f t="shared" si="53"/>
        <v>12</v>
      </c>
      <c r="X56" s="23">
        <f t="shared" si="3"/>
        <v>73.7704918</v>
      </c>
      <c r="Y56" s="23">
        <f t="shared" si="4"/>
        <v>39.28571429</v>
      </c>
      <c r="Z56" s="23">
        <f t="shared" si="5"/>
        <v>63.15789474</v>
      </c>
    </row>
    <row r="57" ht="14.25" customHeight="1">
      <c r="A57" s="24">
        <v>49.0</v>
      </c>
      <c r="B57" s="25" t="s">
        <v>66</v>
      </c>
      <c r="C57" s="52">
        <v>11.0</v>
      </c>
      <c r="D57" s="52">
        <v>8.0</v>
      </c>
      <c r="E57" s="52">
        <v>2.0</v>
      </c>
      <c r="F57" s="52">
        <v>11.0</v>
      </c>
      <c r="G57" s="52">
        <v>3.0</v>
      </c>
      <c r="H57" s="52">
        <v>2.0</v>
      </c>
      <c r="I57" s="52">
        <v>8.0</v>
      </c>
      <c r="J57" s="52">
        <v>2.0</v>
      </c>
      <c r="K57" s="52">
        <v>2.0</v>
      </c>
      <c r="L57" s="52">
        <v>8.0</v>
      </c>
      <c r="M57" s="52">
        <v>8.0</v>
      </c>
      <c r="N57" s="52">
        <v>3.0</v>
      </c>
      <c r="O57" s="53">
        <v>12.0</v>
      </c>
      <c r="P57" s="54">
        <v>3.0</v>
      </c>
      <c r="Q57" s="54">
        <v>1.0</v>
      </c>
      <c r="R57" s="53">
        <v>8.0</v>
      </c>
      <c r="S57" s="30">
        <v>0.0</v>
      </c>
      <c r="T57" s="54">
        <v>8.0</v>
      </c>
      <c r="U57" s="22">
        <f t="shared" ref="U57:W57" si="54">(C57+F57+I57+L57+O57+R57)</f>
        <v>58</v>
      </c>
      <c r="V57" s="22">
        <f t="shared" si="54"/>
        <v>24</v>
      </c>
      <c r="W57" s="22">
        <f t="shared" si="54"/>
        <v>18</v>
      </c>
      <c r="X57" s="23">
        <f t="shared" si="3"/>
        <v>95.08196721</v>
      </c>
      <c r="Y57" s="23">
        <f t="shared" si="4"/>
        <v>85.71428571</v>
      </c>
      <c r="Z57" s="23">
        <f t="shared" si="5"/>
        <v>94.73684211</v>
      </c>
    </row>
    <row r="58" ht="14.25" customHeight="1">
      <c r="A58" s="24">
        <v>50.0</v>
      </c>
      <c r="B58" s="25" t="s">
        <v>67</v>
      </c>
      <c r="C58" s="52">
        <v>10.0</v>
      </c>
      <c r="D58" s="52">
        <v>6.0</v>
      </c>
      <c r="E58" s="52">
        <v>2.0</v>
      </c>
      <c r="F58" s="52">
        <v>8.0</v>
      </c>
      <c r="G58" s="52">
        <v>3.0</v>
      </c>
      <c r="H58" s="52">
        <v>2.0</v>
      </c>
      <c r="I58" s="52">
        <v>7.0</v>
      </c>
      <c r="J58" s="52">
        <v>1.0</v>
      </c>
      <c r="K58" s="52">
        <v>1.0</v>
      </c>
      <c r="L58" s="52">
        <v>8.0</v>
      </c>
      <c r="M58" s="52">
        <v>6.0</v>
      </c>
      <c r="N58" s="52">
        <v>3.0</v>
      </c>
      <c r="O58" s="53">
        <v>11.0</v>
      </c>
      <c r="P58" s="54">
        <v>3.0</v>
      </c>
      <c r="Q58" s="54">
        <v>0.0</v>
      </c>
      <c r="R58" s="53">
        <v>8.0</v>
      </c>
      <c r="S58" s="30">
        <v>0.0</v>
      </c>
      <c r="T58" s="54">
        <v>7.0</v>
      </c>
      <c r="U58" s="22">
        <f t="shared" ref="U58:W58" si="55">(C58+F58+I58+L58+O58+R58)</f>
        <v>52</v>
      </c>
      <c r="V58" s="22">
        <f t="shared" si="55"/>
        <v>19</v>
      </c>
      <c r="W58" s="22">
        <f t="shared" si="55"/>
        <v>15</v>
      </c>
      <c r="X58" s="23">
        <f t="shared" si="3"/>
        <v>85.24590164</v>
      </c>
      <c r="Y58" s="23">
        <f t="shared" si="4"/>
        <v>67.85714286</v>
      </c>
      <c r="Z58" s="23">
        <f t="shared" si="5"/>
        <v>78.94736842</v>
      </c>
    </row>
    <row r="59" ht="14.25" customHeight="1">
      <c r="A59" s="24">
        <v>51.0</v>
      </c>
      <c r="B59" s="25" t="s">
        <v>68</v>
      </c>
      <c r="C59" s="52">
        <v>11.0</v>
      </c>
      <c r="D59" s="52">
        <v>7.0</v>
      </c>
      <c r="E59" s="52">
        <v>2.0</v>
      </c>
      <c r="F59" s="52">
        <v>9.0</v>
      </c>
      <c r="G59" s="52">
        <v>3.0</v>
      </c>
      <c r="H59" s="52">
        <v>2.0</v>
      </c>
      <c r="I59" s="52">
        <v>9.0</v>
      </c>
      <c r="J59" s="52">
        <v>2.0</v>
      </c>
      <c r="K59" s="52">
        <v>1.0</v>
      </c>
      <c r="L59" s="52">
        <v>8.0</v>
      </c>
      <c r="M59" s="52">
        <v>6.0</v>
      </c>
      <c r="N59" s="52">
        <v>3.0</v>
      </c>
      <c r="O59" s="53">
        <v>11.0</v>
      </c>
      <c r="P59" s="54">
        <v>2.0</v>
      </c>
      <c r="Q59" s="54">
        <v>1.0</v>
      </c>
      <c r="R59" s="53">
        <v>8.0</v>
      </c>
      <c r="S59" s="30">
        <v>0.0</v>
      </c>
      <c r="T59" s="54">
        <v>8.0</v>
      </c>
      <c r="U59" s="22">
        <f t="shared" ref="U59:W59" si="56">(C59+F59+I59+L59+O59+R59)</f>
        <v>56</v>
      </c>
      <c r="V59" s="22">
        <f t="shared" si="56"/>
        <v>20</v>
      </c>
      <c r="W59" s="22">
        <f t="shared" si="56"/>
        <v>17</v>
      </c>
      <c r="X59" s="23">
        <f t="shared" si="3"/>
        <v>91.80327869</v>
      </c>
      <c r="Y59" s="23">
        <f t="shared" si="4"/>
        <v>71.42857143</v>
      </c>
      <c r="Z59" s="23">
        <f t="shared" si="5"/>
        <v>89.47368421</v>
      </c>
    </row>
    <row r="60" ht="14.25" customHeight="1">
      <c r="A60" s="24">
        <v>52.0</v>
      </c>
      <c r="B60" s="25" t="s">
        <v>69</v>
      </c>
      <c r="C60" s="52">
        <v>12.0</v>
      </c>
      <c r="D60" s="52">
        <v>8.0</v>
      </c>
      <c r="E60" s="52">
        <v>2.0</v>
      </c>
      <c r="F60" s="52">
        <v>11.0</v>
      </c>
      <c r="G60" s="52">
        <v>1.0</v>
      </c>
      <c r="H60" s="52">
        <v>2.0</v>
      </c>
      <c r="I60" s="52">
        <v>7.0</v>
      </c>
      <c r="J60" s="52">
        <v>2.0</v>
      </c>
      <c r="K60" s="52">
        <v>2.0</v>
      </c>
      <c r="L60" s="52">
        <v>8.0</v>
      </c>
      <c r="M60" s="52">
        <v>8.0</v>
      </c>
      <c r="N60" s="52">
        <v>3.0</v>
      </c>
      <c r="O60" s="53">
        <v>12.0</v>
      </c>
      <c r="P60" s="54">
        <v>2.0</v>
      </c>
      <c r="Q60" s="54">
        <v>1.0</v>
      </c>
      <c r="R60" s="53">
        <v>7.0</v>
      </c>
      <c r="S60" s="30">
        <v>0.0</v>
      </c>
      <c r="T60" s="54">
        <v>8.0</v>
      </c>
      <c r="U60" s="22">
        <f t="shared" ref="U60:W60" si="57">(C60+F60+I60+L60+O60+R60)</f>
        <v>57</v>
      </c>
      <c r="V60" s="22">
        <f t="shared" si="57"/>
        <v>21</v>
      </c>
      <c r="W60" s="22">
        <f t="shared" si="57"/>
        <v>18</v>
      </c>
      <c r="X60" s="23">
        <f t="shared" si="3"/>
        <v>93.44262295</v>
      </c>
      <c r="Y60" s="23">
        <f t="shared" si="4"/>
        <v>75</v>
      </c>
      <c r="Z60" s="23">
        <f t="shared" si="5"/>
        <v>94.73684211</v>
      </c>
    </row>
    <row r="61" ht="14.25" customHeight="1">
      <c r="A61" s="24">
        <v>53.0</v>
      </c>
      <c r="B61" s="25" t="s">
        <v>70</v>
      </c>
      <c r="C61" s="52">
        <v>9.0</v>
      </c>
      <c r="D61" s="52">
        <v>6.0</v>
      </c>
      <c r="E61" s="52">
        <v>2.0</v>
      </c>
      <c r="F61" s="52">
        <v>6.0</v>
      </c>
      <c r="G61" s="52">
        <v>3.0</v>
      </c>
      <c r="H61" s="52">
        <v>2.0</v>
      </c>
      <c r="I61" s="52">
        <v>7.0</v>
      </c>
      <c r="J61" s="52">
        <v>2.0</v>
      </c>
      <c r="K61" s="52">
        <v>0.0</v>
      </c>
      <c r="L61" s="52">
        <v>7.0</v>
      </c>
      <c r="M61" s="52">
        <v>4.0</v>
      </c>
      <c r="N61" s="52">
        <v>2.0</v>
      </c>
      <c r="O61" s="53">
        <v>12.0</v>
      </c>
      <c r="P61" s="54">
        <v>4.0</v>
      </c>
      <c r="Q61" s="54">
        <v>0.0</v>
      </c>
      <c r="R61" s="53">
        <v>8.0</v>
      </c>
      <c r="S61" s="30">
        <v>0.0</v>
      </c>
      <c r="T61" s="54">
        <v>7.0</v>
      </c>
      <c r="U61" s="22">
        <f t="shared" ref="U61:W61" si="58">(C61+F61+I61+L61+O61+R61)</f>
        <v>49</v>
      </c>
      <c r="V61" s="22">
        <f t="shared" si="58"/>
        <v>19</v>
      </c>
      <c r="W61" s="22">
        <f t="shared" si="58"/>
        <v>13</v>
      </c>
      <c r="X61" s="23">
        <f t="shared" si="3"/>
        <v>80.32786885</v>
      </c>
      <c r="Y61" s="23">
        <f t="shared" si="4"/>
        <v>67.85714286</v>
      </c>
      <c r="Z61" s="23">
        <f t="shared" si="5"/>
        <v>68.42105263</v>
      </c>
    </row>
    <row r="62" ht="14.25" customHeight="1">
      <c r="A62" s="24">
        <v>54.0</v>
      </c>
      <c r="B62" s="25" t="s">
        <v>77</v>
      </c>
      <c r="C62" s="52">
        <v>11.0</v>
      </c>
      <c r="D62" s="52">
        <v>8.0</v>
      </c>
      <c r="E62" s="52">
        <v>2.0</v>
      </c>
      <c r="F62" s="52">
        <v>11.0</v>
      </c>
      <c r="G62" s="52">
        <v>3.0</v>
      </c>
      <c r="H62" s="52">
        <v>2.0</v>
      </c>
      <c r="I62" s="52">
        <v>8.0</v>
      </c>
      <c r="J62" s="52">
        <v>2.0</v>
      </c>
      <c r="K62" s="52">
        <v>2.0</v>
      </c>
      <c r="L62" s="52">
        <v>7.0</v>
      </c>
      <c r="M62" s="52">
        <v>8.0</v>
      </c>
      <c r="N62" s="52">
        <v>3.0</v>
      </c>
      <c r="O62" s="53">
        <v>12.0</v>
      </c>
      <c r="P62" s="54">
        <v>4.0</v>
      </c>
      <c r="Q62" s="54">
        <v>1.0</v>
      </c>
      <c r="R62" s="53">
        <v>8.0</v>
      </c>
      <c r="S62" s="30">
        <v>0.0</v>
      </c>
      <c r="T62" s="54">
        <v>8.0</v>
      </c>
      <c r="U62" s="22">
        <f t="shared" ref="U62:W62" si="59">(C62+F62+I62+L62+O62+R62)</f>
        <v>57</v>
      </c>
      <c r="V62" s="22">
        <f t="shared" si="59"/>
        <v>25</v>
      </c>
      <c r="W62" s="22">
        <f t="shared" si="59"/>
        <v>18</v>
      </c>
      <c r="X62" s="23">
        <f t="shared" si="3"/>
        <v>93.44262295</v>
      </c>
      <c r="Y62" s="23">
        <f t="shared" si="4"/>
        <v>89.28571429</v>
      </c>
      <c r="Z62" s="23">
        <f t="shared" si="5"/>
        <v>94.73684211</v>
      </c>
    </row>
    <row r="63" ht="14.25" customHeight="1">
      <c r="A63" s="24">
        <v>55.0</v>
      </c>
      <c r="B63" s="25" t="s">
        <v>78</v>
      </c>
      <c r="C63" s="52">
        <v>11.0</v>
      </c>
      <c r="D63" s="52">
        <v>8.0</v>
      </c>
      <c r="E63" s="52">
        <v>2.0</v>
      </c>
      <c r="F63" s="52">
        <v>10.0</v>
      </c>
      <c r="G63" s="52">
        <v>3.0</v>
      </c>
      <c r="H63" s="52">
        <v>2.0</v>
      </c>
      <c r="I63" s="52">
        <v>8.0</v>
      </c>
      <c r="J63" s="52">
        <v>2.0</v>
      </c>
      <c r="K63" s="52">
        <v>2.0</v>
      </c>
      <c r="L63" s="52">
        <v>8.0</v>
      </c>
      <c r="M63" s="52">
        <v>8.0</v>
      </c>
      <c r="N63" s="52">
        <v>3.0</v>
      </c>
      <c r="O63" s="53">
        <v>11.0</v>
      </c>
      <c r="P63" s="54">
        <v>4.0</v>
      </c>
      <c r="Q63" s="54">
        <v>1.0</v>
      </c>
      <c r="R63" s="53">
        <v>7.0</v>
      </c>
      <c r="S63" s="30">
        <v>0.0</v>
      </c>
      <c r="T63" s="54">
        <v>7.0</v>
      </c>
      <c r="U63" s="22">
        <f t="shared" ref="U63:W63" si="60">(C63+F63+I63+L63+O63+R63)</f>
        <v>55</v>
      </c>
      <c r="V63" s="22">
        <f t="shared" si="60"/>
        <v>25</v>
      </c>
      <c r="W63" s="22">
        <f t="shared" si="60"/>
        <v>17</v>
      </c>
      <c r="X63" s="23">
        <f t="shared" si="3"/>
        <v>90.16393443</v>
      </c>
      <c r="Y63" s="23">
        <f t="shared" si="4"/>
        <v>89.28571429</v>
      </c>
      <c r="Z63" s="23">
        <f t="shared" si="5"/>
        <v>89.47368421</v>
      </c>
    </row>
    <row r="64" ht="14.25" customHeight="1">
      <c r="A64" s="24">
        <v>56.0</v>
      </c>
      <c r="B64" s="25" t="s">
        <v>73</v>
      </c>
      <c r="C64" s="52">
        <v>12.0</v>
      </c>
      <c r="D64" s="52">
        <v>7.0</v>
      </c>
      <c r="E64" s="52">
        <v>2.0</v>
      </c>
      <c r="F64" s="52">
        <v>10.0</v>
      </c>
      <c r="G64" s="52">
        <v>3.0</v>
      </c>
      <c r="H64" s="52">
        <v>2.0</v>
      </c>
      <c r="I64" s="52">
        <v>7.0</v>
      </c>
      <c r="J64" s="52">
        <v>2.0</v>
      </c>
      <c r="K64" s="52">
        <v>2.0</v>
      </c>
      <c r="L64" s="52">
        <v>7.0</v>
      </c>
      <c r="M64" s="52">
        <v>8.0</v>
      </c>
      <c r="N64" s="52">
        <v>3.0</v>
      </c>
      <c r="O64" s="53">
        <v>10.0</v>
      </c>
      <c r="P64" s="54">
        <v>1.0</v>
      </c>
      <c r="Q64" s="54">
        <v>1.0</v>
      </c>
      <c r="R64" s="53">
        <v>8.0</v>
      </c>
      <c r="S64" s="30">
        <v>0.0</v>
      </c>
      <c r="T64" s="54">
        <v>8.0</v>
      </c>
      <c r="U64" s="22">
        <f t="shared" ref="U64:W64" si="61">(C64+F64+I64+L64+O64+R64)</f>
        <v>54</v>
      </c>
      <c r="V64" s="22">
        <f t="shared" si="61"/>
        <v>21</v>
      </c>
      <c r="W64" s="22">
        <f t="shared" si="61"/>
        <v>18</v>
      </c>
      <c r="X64" s="23">
        <f t="shared" si="3"/>
        <v>88.52459016</v>
      </c>
      <c r="Y64" s="23">
        <f t="shared" si="4"/>
        <v>75</v>
      </c>
      <c r="Z64" s="23">
        <f t="shared" si="5"/>
        <v>94.73684211</v>
      </c>
    </row>
    <row r="65" ht="14.25" customHeight="1">
      <c r="A65" s="24">
        <v>57.0</v>
      </c>
      <c r="B65" s="25" t="s">
        <v>74</v>
      </c>
      <c r="C65" s="52">
        <v>12.0</v>
      </c>
      <c r="D65" s="52">
        <v>8.0</v>
      </c>
      <c r="E65" s="52">
        <v>2.0</v>
      </c>
      <c r="F65" s="52">
        <v>11.0</v>
      </c>
      <c r="G65" s="52">
        <v>1.0</v>
      </c>
      <c r="H65" s="52">
        <v>2.0</v>
      </c>
      <c r="I65" s="52">
        <v>8.0</v>
      </c>
      <c r="J65" s="52">
        <v>2.0</v>
      </c>
      <c r="K65" s="52">
        <v>1.0</v>
      </c>
      <c r="L65" s="52">
        <v>7.0</v>
      </c>
      <c r="M65" s="52">
        <v>4.0</v>
      </c>
      <c r="N65" s="52">
        <v>3.0</v>
      </c>
      <c r="O65" s="53">
        <v>10.0</v>
      </c>
      <c r="P65" s="54">
        <v>4.0</v>
      </c>
      <c r="Q65" s="54">
        <v>1.0</v>
      </c>
      <c r="R65" s="53">
        <v>7.0</v>
      </c>
      <c r="S65" s="30">
        <v>0.0</v>
      </c>
      <c r="T65" s="54">
        <v>7.0</v>
      </c>
      <c r="U65" s="22">
        <f t="shared" ref="U65:W65" si="62">(C65+F65+I65+L65+O65+R65)</f>
        <v>55</v>
      </c>
      <c r="V65" s="22">
        <f t="shared" si="62"/>
        <v>19</v>
      </c>
      <c r="W65" s="22">
        <f t="shared" si="62"/>
        <v>16</v>
      </c>
      <c r="X65" s="23">
        <f t="shared" si="3"/>
        <v>90.16393443</v>
      </c>
      <c r="Y65" s="23">
        <f t="shared" si="4"/>
        <v>67.85714286</v>
      </c>
      <c r="Z65" s="23">
        <f t="shared" si="5"/>
        <v>84.21052632</v>
      </c>
    </row>
    <row r="66" ht="14.25" customHeight="1">
      <c r="A66" s="24">
        <v>58.0</v>
      </c>
      <c r="B66" s="25" t="s">
        <v>75</v>
      </c>
      <c r="C66" s="52">
        <v>7.0</v>
      </c>
      <c r="D66" s="52">
        <v>2.0</v>
      </c>
      <c r="E66" s="52">
        <v>1.0</v>
      </c>
      <c r="F66" s="52">
        <v>0.0</v>
      </c>
      <c r="G66" s="52">
        <v>0.0</v>
      </c>
      <c r="H66" s="52">
        <v>0.0</v>
      </c>
      <c r="I66" s="52">
        <v>4.0</v>
      </c>
      <c r="J66" s="52">
        <v>2.0</v>
      </c>
      <c r="K66" s="52">
        <v>0.0</v>
      </c>
      <c r="L66" s="52">
        <v>7.0</v>
      </c>
      <c r="M66" s="52">
        <v>2.0</v>
      </c>
      <c r="N66" s="52">
        <v>3.0</v>
      </c>
      <c r="O66" s="53">
        <v>6.0</v>
      </c>
      <c r="P66" s="54">
        <v>3.0</v>
      </c>
      <c r="Q66" s="54">
        <v>1.0</v>
      </c>
      <c r="R66" s="53">
        <v>5.0</v>
      </c>
      <c r="S66" s="30">
        <v>0.0</v>
      </c>
      <c r="T66" s="54">
        <v>7.0</v>
      </c>
      <c r="U66" s="22">
        <f t="shared" ref="U66:W66" si="63">(C66+F66+I66+L66+O66+R66)</f>
        <v>29</v>
      </c>
      <c r="V66" s="22">
        <f t="shared" si="63"/>
        <v>9</v>
      </c>
      <c r="W66" s="22">
        <f t="shared" si="63"/>
        <v>12</v>
      </c>
      <c r="X66" s="23">
        <f t="shared" si="3"/>
        <v>47.54098361</v>
      </c>
      <c r="Y66" s="23">
        <f t="shared" si="4"/>
        <v>32.14285714</v>
      </c>
      <c r="Z66" s="23">
        <f t="shared" si="5"/>
        <v>63.15789474</v>
      </c>
    </row>
    <row r="67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60"/>
      <c r="V67" s="60"/>
      <c r="W67" s="60"/>
      <c r="X67" s="59"/>
      <c r="Y67" s="59"/>
      <c r="Z67" s="59"/>
    </row>
    <row r="68" ht="14.25" customHeight="1">
      <c r="A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60"/>
      <c r="V68" s="60"/>
      <c r="W68" s="60"/>
      <c r="X68" s="59"/>
      <c r="Y68" s="59"/>
      <c r="Z68" s="59"/>
    </row>
    <row r="69" ht="14.2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60"/>
      <c r="V69" s="60"/>
      <c r="W69" s="60"/>
      <c r="X69" s="59"/>
      <c r="Y69" s="59"/>
      <c r="Z69" s="59"/>
    </row>
    <row r="70" ht="14.25" customHeight="1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60"/>
      <c r="V70" s="60"/>
      <c r="W70" s="60"/>
      <c r="X70" s="59"/>
      <c r="Y70" s="59"/>
      <c r="Z70" s="59"/>
    </row>
    <row r="71" ht="14.25" customHeight="1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60"/>
      <c r="V71" s="60"/>
      <c r="W71" s="60"/>
      <c r="X71" s="59"/>
      <c r="Y71" s="59"/>
      <c r="Z71" s="59"/>
    </row>
    <row r="72" ht="14.2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60"/>
      <c r="V72" s="60"/>
      <c r="W72" s="60"/>
      <c r="X72" s="59"/>
      <c r="Y72" s="59"/>
      <c r="Z72" s="59"/>
    </row>
    <row r="73" ht="14.2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60"/>
      <c r="V73" s="60"/>
      <c r="W73" s="60"/>
      <c r="X73" s="59"/>
      <c r="Y73" s="59"/>
      <c r="Z73" s="59"/>
    </row>
    <row r="74" ht="14.2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60"/>
      <c r="V74" s="60"/>
      <c r="W74" s="60"/>
      <c r="X74" s="59"/>
      <c r="Y74" s="59"/>
      <c r="Z74" s="59"/>
    </row>
    <row r="75" ht="14.2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60"/>
      <c r="V75" s="60"/>
      <c r="W75" s="60"/>
      <c r="X75" s="59"/>
      <c r="Y75" s="59"/>
      <c r="Z75" s="59"/>
    </row>
    <row r="76" ht="14.2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60"/>
      <c r="V76" s="60"/>
      <c r="W76" s="60"/>
      <c r="X76" s="59"/>
      <c r="Y76" s="59"/>
      <c r="Z76" s="59"/>
    </row>
    <row r="77" ht="14.2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60"/>
      <c r="V77" s="60"/>
      <c r="W77" s="60"/>
      <c r="X77" s="59"/>
      <c r="Y77" s="59"/>
      <c r="Z77" s="59"/>
    </row>
    <row r="78" ht="14.2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60"/>
      <c r="V78" s="60"/>
      <c r="W78" s="60"/>
      <c r="X78" s="59"/>
      <c r="Y78" s="59"/>
      <c r="Z78" s="59"/>
    </row>
    <row r="79" ht="14.2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60"/>
      <c r="V79" s="60"/>
      <c r="W79" s="60"/>
      <c r="X79" s="59"/>
      <c r="Y79" s="59"/>
      <c r="Z79" s="59"/>
    </row>
    <row r="80" ht="14.2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60"/>
      <c r="V80" s="60"/>
      <c r="W80" s="60"/>
      <c r="X80" s="59"/>
      <c r="Y80" s="59"/>
      <c r="Z80" s="59"/>
    </row>
    <row r="81" ht="14.25" customHeight="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60"/>
      <c r="V81" s="60"/>
      <c r="W81" s="60"/>
      <c r="X81" s="59"/>
      <c r="Y81" s="59"/>
      <c r="Z81" s="59"/>
    </row>
    <row r="82" ht="14.2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60"/>
      <c r="V82" s="60"/>
      <c r="W82" s="60"/>
      <c r="X82" s="59"/>
      <c r="Y82" s="59"/>
      <c r="Z82" s="59"/>
    </row>
    <row r="83" ht="14.25" customHeight="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60"/>
      <c r="V83" s="60"/>
      <c r="W83" s="60"/>
      <c r="X83" s="59"/>
      <c r="Y83" s="59"/>
      <c r="Z83" s="59"/>
    </row>
    <row r="84" ht="14.25" customHeight="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60"/>
      <c r="V84" s="60"/>
      <c r="W84" s="60"/>
      <c r="X84" s="59"/>
      <c r="Y84" s="59"/>
      <c r="Z84" s="59"/>
    </row>
    <row r="85" ht="14.25" customHeight="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60"/>
      <c r="V85" s="60"/>
      <c r="W85" s="60"/>
      <c r="X85" s="59"/>
      <c r="Y85" s="59"/>
      <c r="Z85" s="59"/>
    </row>
    <row r="86" ht="14.25" customHeight="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60"/>
      <c r="V86" s="60"/>
      <c r="W86" s="60"/>
      <c r="X86" s="59"/>
      <c r="Y86" s="59"/>
      <c r="Z86" s="59"/>
    </row>
    <row r="87" ht="14.25" customHeight="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60"/>
      <c r="V87" s="60"/>
      <c r="W87" s="60"/>
      <c r="X87" s="59"/>
      <c r="Y87" s="59"/>
      <c r="Z87" s="59"/>
    </row>
    <row r="88" ht="14.25" customHeight="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60"/>
      <c r="V88" s="60"/>
      <c r="W88" s="60"/>
      <c r="X88" s="59"/>
      <c r="Y88" s="59"/>
      <c r="Z88" s="59"/>
    </row>
    <row r="89" ht="14.25" customHeight="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60"/>
      <c r="V89" s="60"/>
      <c r="W89" s="60"/>
      <c r="X89" s="59"/>
      <c r="Y89" s="59"/>
      <c r="Z89" s="59"/>
    </row>
    <row r="90" ht="14.25" customHeight="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60"/>
      <c r="V90" s="60"/>
      <c r="W90" s="60"/>
      <c r="X90" s="59"/>
      <c r="Y90" s="59"/>
      <c r="Z90" s="59"/>
    </row>
    <row r="91" ht="14.25" customHeigh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60"/>
      <c r="V91" s="60"/>
      <c r="W91" s="60"/>
      <c r="X91" s="59"/>
      <c r="Y91" s="59"/>
      <c r="Z91" s="59"/>
    </row>
    <row r="92" ht="14.25" customHeight="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60"/>
      <c r="V92" s="60"/>
      <c r="W92" s="60"/>
      <c r="X92" s="59"/>
      <c r="Y92" s="59"/>
      <c r="Z92" s="59"/>
    </row>
    <row r="93" ht="14.25" customHeigh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60"/>
      <c r="V93" s="60"/>
      <c r="W93" s="60"/>
      <c r="X93" s="59"/>
      <c r="Y93" s="59"/>
      <c r="Z93" s="59"/>
    </row>
    <row r="94" ht="14.25" customHeigh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60"/>
      <c r="V94" s="60"/>
      <c r="W94" s="60"/>
      <c r="X94" s="59"/>
      <c r="Y94" s="59"/>
      <c r="Z94" s="59"/>
    </row>
    <row r="95" ht="14.25" customHeigh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60"/>
      <c r="V95" s="60"/>
      <c r="W95" s="60"/>
      <c r="X95" s="59"/>
      <c r="Y95" s="59"/>
      <c r="Z95" s="59"/>
    </row>
    <row r="96" ht="14.25" customHeigh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60"/>
      <c r="V96" s="60"/>
      <c r="W96" s="60"/>
      <c r="X96" s="59"/>
      <c r="Y96" s="59"/>
      <c r="Z96" s="59"/>
    </row>
    <row r="97" ht="14.25" customHeight="1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60"/>
      <c r="V97" s="60"/>
      <c r="W97" s="60"/>
      <c r="X97" s="59"/>
      <c r="Y97" s="59"/>
      <c r="Z97" s="59"/>
    </row>
    <row r="98" ht="14.25" customHeight="1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60"/>
      <c r="V98" s="60"/>
      <c r="W98" s="60"/>
      <c r="X98" s="59"/>
      <c r="Y98" s="59"/>
      <c r="Z98" s="59"/>
    </row>
    <row r="99" ht="14.25" customHeight="1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60"/>
      <c r="V99" s="60"/>
      <c r="W99" s="60"/>
      <c r="X99" s="59"/>
      <c r="Y99" s="59"/>
      <c r="Z99" s="59"/>
    </row>
    <row r="100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60"/>
      <c r="V100" s="60"/>
      <c r="W100" s="60"/>
      <c r="X100" s="59"/>
      <c r="Y100" s="59"/>
      <c r="Z100" s="59"/>
    </row>
    <row r="101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60"/>
      <c r="V101" s="60"/>
      <c r="W101" s="60"/>
      <c r="X101" s="59"/>
      <c r="Y101" s="59"/>
      <c r="Z101" s="59"/>
    </row>
    <row r="102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60"/>
      <c r="V102" s="60"/>
      <c r="W102" s="60"/>
      <c r="X102" s="59"/>
      <c r="Y102" s="59"/>
      <c r="Z102" s="59"/>
    </row>
    <row r="103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60"/>
      <c r="V103" s="60"/>
      <c r="W103" s="60"/>
      <c r="X103" s="59"/>
      <c r="Y103" s="59"/>
      <c r="Z103" s="59"/>
    </row>
    <row r="104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60"/>
      <c r="V104" s="60"/>
      <c r="W104" s="60"/>
      <c r="X104" s="59"/>
      <c r="Y104" s="59"/>
      <c r="Z104" s="59"/>
    </row>
    <row r="105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60"/>
      <c r="V105" s="60"/>
      <c r="W105" s="60"/>
      <c r="X105" s="59"/>
      <c r="Y105" s="59"/>
      <c r="Z105" s="59"/>
    </row>
    <row r="10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60"/>
      <c r="V106" s="60"/>
      <c r="W106" s="60"/>
      <c r="X106" s="59"/>
      <c r="Y106" s="59"/>
      <c r="Z106" s="59"/>
    </row>
    <row r="107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60"/>
      <c r="V107" s="60"/>
      <c r="W107" s="60"/>
      <c r="X107" s="59"/>
      <c r="Y107" s="59"/>
      <c r="Z107" s="59"/>
    </row>
    <row r="108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60"/>
      <c r="V108" s="60"/>
      <c r="W108" s="60"/>
      <c r="X108" s="59"/>
      <c r="Y108" s="59"/>
      <c r="Z108" s="59"/>
    </row>
    <row r="109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60"/>
      <c r="V109" s="60"/>
      <c r="W109" s="60"/>
      <c r="X109" s="59"/>
      <c r="Y109" s="59"/>
      <c r="Z109" s="59"/>
    </row>
    <row r="110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60"/>
      <c r="V110" s="60"/>
      <c r="W110" s="60"/>
      <c r="X110" s="59"/>
      <c r="Y110" s="59"/>
      <c r="Z110" s="59"/>
    </row>
    <row r="111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60"/>
      <c r="V111" s="60"/>
      <c r="W111" s="60"/>
      <c r="X111" s="59"/>
      <c r="Y111" s="59"/>
      <c r="Z111" s="59"/>
    </row>
    <row r="112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60"/>
      <c r="V112" s="60"/>
      <c r="W112" s="60"/>
      <c r="X112" s="59"/>
      <c r="Y112" s="59"/>
      <c r="Z112" s="59"/>
    </row>
    <row r="113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60"/>
      <c r="V113" s="60"/>
      <c r="W113" s="60"/>
      <c r="X113" s="59"/>
      <c r="Y113" s="59"/>
      <c r="Z113" s="59"/>
    </row>
    <row r="114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60"/>
      <c r="V114" s="60"/>
      <c r="W114" s="60"/>
      <c r="X114" s="59"/>
      <c r="Y114" s="59"/>
      <c r="Z114" s="59"/>
    </row>
    <row r="115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60"/>
      <c r="V115" s="60"/>
      <c r="W115" s="60"/>
      <c r="X115" s="59"/>
      <c r="Y115" s="59"/>
      <c r="Z115" s="59"/>
    </row>
    <row r="11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60"/>
      <c r="V116" s="60"/>
      <c r="W116" s="60"/>
      <c r="X116" s="59"/>
      <c r="Y116" s="59"/>
      <c r="Z116" s="59"/>
    </row>
    <row r="117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60"/>
      <c r="V117" s="60"/>
      <c r="W117" s="60"/>
      <c r="X117" s="59"/>
      <c r="Y117" s="59"/>
      <c r="Z117" s="59"/>
    </row>
    <row r="118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60"/>
      <c r="V118" s="60"/>
      <c r="W118" s="60"/>
      <c r="X118" s="59"/>
      <c r="Y118" s="59"/>
      <c r="Z118" s="59"/>
    </row>
    <row r="119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60"/>
      <c r="V119" s="60"/>
      <c r="W119" s="60"/>
      <c r="X119" s="59"/>
      <c r="Y119" s="59"/>
      <c r="Z119" s="59"/>
    </row>
    <row r="120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60"/>
      <c r="V120" s="60"/>
      <c r="W120" s="60"/>
      <c r="X120" s="59"/>
      <c r="Y120" s="59"/>
      <c r="Z120" s="59"/>
    </row>
    <row r="121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60"/>
      <c r="V121" s="60"/>
      <c r="W121" s="60"/>
      <c r="X121" s="59"/>
      <c r="Y121" s="59"/>
      <c r="Z121" s="59"/>
    </row>
    <row r="122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60"/>
      <c r="V122" s="60"/>
      <c r="W122" s="60"/>
      <c r="X122" s="59"/>
      <c r="Y122" s="59"/>
      <c r="Z122" s="59"/>
    </row>
    <row r="123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60"/>
      <c r="V123" s="60"/>
      <c r="W123" s="60"/>
      <c r="X123" s="59"/>
      <c r="Y123" s="59"/>
      <c r="Z123" s="59"/>
    </row>
    <row r="124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60"/>
      <c r="V124" s="60"/>
      <c r="W124" s="60"/>
      <c r="X124" s="59"/>
      <c r="Y124" s="59"/>
      <c r="Z124" s="59"/>
    </row>
    <row r="125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60"/>
      <c r="V125" s="60"/>
      <c r="W125" s="60"/>
      <c r="X125" s="59"/>
      <c r="Y125" s="59"/>
      <c r="Z125" s="59"/>
    </row>
    <row r="1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60"/>
      <c r="V126" s="60"/>
      <c r="W126" s="60"/>
      <c r="X126" s="59"/>
      <c r="Y126" s="59"/>
      <c r="Z126" s="59"/>
    </row>
    <row r="127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60"/>
      <c r="V127" s="60"/>
      <c r="W127" s="60"/>
      <c r="X127" s="59"/>
      <c r="Y127" s="59"/>
      <c r="Z127" s="59"/>
    </row>
    <row r="128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60"/>
      <c r="V128" s="60"/>
      <c r="W128" s="60"/>
      <c r="X128" s="59"/>
      <c r="Y128" s="59"/>
      <c r="Z128" s="59"/>
    </row>
    <row r="129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60"/>
      <c r="V129" s="60"/>
      <c r="W129" s="60"/>
      <c r="X129" s="59"/>
      <c r="Y129" s="59"/>
      <c r="Z129" s="59"/>
    </row>
    <row r="130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60"/>
      <c r="V130" s="60"/>
      <c r="W130" s="60"/>
      <c r="X130" s="59"/>
      <c r="Y130" s="59"/>
      <c r="Z130" s="59"/>
    </row>
    <row r="131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60"/>
      <c r="V131" s="60"/>
      <c r="W131" s="60"/>
      <c r="X131" s="59"/>
      <c r="Y131" s="59"/>
      <c r="Z131" s="59"/>
    </row>
    <row r="132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60"/>
      <c r="V132" s="60"/>
      <c r="W132" s="60"/>
      <c r="X132" s="59"/>
      <c r="Y132" s="59"/>
      <c r="Z132" s="59"/>
    </row>
    <row r="133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60"/>
      <c r="V133" s="60"/>
      <c r="W133" s="60"/>
      <c r="X133" s="59"/>
      <c r="Y133" s="59"/>
      <c r="Z133" s="59"/>
    </row>
    <row r="134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60"/>
      <c r="V134" s="60"/>
      <c r="W134" s="60"/>
      <c r="X134" s="59"/>
      <c r="Y134" s="59"/>
      <c r="Z134" s="59"/>
    </row>
    <row r="135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60"/>
      <c r="V135" s="60"/>
      <c r="W135" s="60"/>
      <c r="X135" s="59"/>
      <c r="Y135" s="59"/>
      <c r="Z135" s="59"/>
    </row>
    <row r="13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60"/>
      <c r="V136" s="60"/>
      <c r="W136" s="60"/>
      <c r="X136" s="59"/>
      <c r="Y136" s="59"/>
      <c r="Z136" s="59"/>
    </row>
    <row r="137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60"/>
      <c r="V137" s="60"/>
      <c r="W137" s="60"/>
      <c r="X137" s="59"/>
      <c r="Y137" s="59"/>
      <c r="Z137" s="59"/>
    </row>
    <row r="138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60"/>
      <c r="V138" s="60"/>
      <c r="W138" s="60"/>
      <c r="X138" s="59"/>
      <c r="Y138" s="59"/>
      <c r="Z138" s="59"/>
    </row>
    <row r="139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60"/>
      <c r="V139" s="60"/>
      <c r="W139" s="60"/>
      <c r="X139" s="59"/>
      <c r="Y139" s="59"/>
      <c r="Z139" s="59"/>
    </row>
    <row r="140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60"/>
      <c r="V140" s="60"/>
      <c r="W140" s="60"/>
      <c r="X140" s="59"/>
      <c r="Y140" s="59"/>
      <c r="Z140" s="59"/>
    </row>
    <row r="141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60"/>
      <c r="V141" s="60"/>
      <c r="W141" s="60"/>
      <c r="X141" s="59"/>
      <c r="Y141" s="59"/>
      <c r="Z141" s="59"/>
    </row>
    <row r="142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60"/>
      <c r="V142" s="60"/>
      <c r="W142" s="60"/>
      <c r="X142" s="59"/>
      <c r="Y142" s="59"/>
      <c r="Z142" s="59"/>
    </row>
    <row r="143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60"/>
      <c r="V143" s="60"/>
      <c r="W143" s="60"/>
      <c r="X143" s="59"/>
      <c r="Y143" s="59"/>
      <c r="Z143" s="59"/>
    </row>
    <row r="144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60"/>
      <c r="V144" s="60"/>
      <c r="W144" s="60"/>
      <c r="X144" s="59"/>
      <c r="Y144" s="59"/>
      <c r="Z144" s="59"/>
    </row>
    <row r="145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60"/>
      <c r="V145" s="60"/>
      <c r="W145" s="60"/>
      <c r="X145" s="59"/>
      <c r="Y145" s="59"/>
      <c r="Z145" s="59"/>
    </row>
    <row r="14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60"/>
      <c r="V146" s="60"/>
      <c r="W146" s="60"/>
      <c r="X146" s="59"/>
      <c r="Y146" s="59"/>
      <c r="Z146" s="59"/>
    </row>
    <row r="147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60"/>
      <c r="V147" s="60"/>
      <c r="W147" s="60"/>
      <c r="X147" s="59"/>
      <c r="Y147" s="59"/>
      <c r="Z147" s="59"/>
    </row>
    <row r="148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60"/>
      <c r="V148" s="60"/>
      <c r="W148" s="60"/>
      <c r="X148" s="59"/>
      <c r="Y148" s="59"/>
      <c r="Z148" s="59"/>
    </row>
    <row r="149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60"/>
      <c r="V149" s="60"/>
      <c r="W149" s="60"/>
      <c r="X149" s="59"/>
      <c r="Y149" s="59"/>
      <c r="Z149" s="59"/>
    </row>
    <row r="150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60"/>
      <c r="V150" s="60"/>
      <c r="W150" s="60"/>
      <c r="X150" s="59"/>
      <c r="Y150" s="59"/>
      <c r="Z150" s="59"/>
    </row>
    <row r="151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60"/>
      <c r="V151" s="60"/>
      <c r="W151" s="60"/>
      <c r="X151" s="59"/>
      <c r="Y151" s="59"/>
      <c r="Z151" s="59"/>
    </row>
    <row r="152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60"/>
      <c r="V152" s="60"/>
      <c r="W152" s="60"/>
      <c r="X152" s="59"/>
      <c r="Y152" s="59"/>
      <c r="Z152" s="59"/>
    </row>
    <row r="153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60"/>
      <c r="V153" s="60"/>
      <c r="W153" s="60"/>
      <c r="X153" s="59"/>
      <c r="Y153" s="59"/>
      <c r="Z153" s="59"/>
    </row>
    <row r="154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60"/>
      <c r="V154" s="60"/>
      <c r="W154" s="60"/>
      <c r="X154" s="59"/>
      <c r="Y154" s="59"/>
      <c r="Z154" s="59"/>
    </row>
    <row r="155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60"/>
      <c r="V155" s="60"/>
      <c r="W155" s="60"/>
      <c r="X155" s="59"/>
      <c r="Y155" s="59"/>
      <c r="Z155" s="59"/>
    </row>
    <row r="15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60"/>
      <c r="V156" s="60"/>
      <c r="W156" s="60"/>
      <c r="X156" s="59"/>
      <c r="Y156" s="59"/>
      <c r="Z156" s="59"/>
    </row>
    <row r="157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60"/>
      <c r="V157" s="60"/>
      <c r="W157" s="60"/>
      <c r="X157" s="59"/>
      <c r="Y157" s="59"/>
      <c r="Z157" s="59"/>
    </row>
    <row r="158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60"/>
      <c r="V158" s="60"/>
      <c r="W158" s="60"/>
      <c r="X158" s="59"/>
      <c r="Y158" s="59"/>
      <c r="Z158" s="59"/>
    </row>
    <row r="159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60"/>
      <c r="V159" s="60"/>
      <c r="W159" s="60"/>
      <c r="X159" s="59"/>
      <c r="Y159" s="59"/>
      <c r="Z159" s="59"/>
    </row>
    <row r="160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60"/>
      <c r="V160" s="60"/>
      <c r="W160" s="60"/>
      <c r="X160" s="59"/>
      <c r="Y160" s="59"/>
      <c r="Z160" s="59"/>
    </row>
    <row r="161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60"/>
      <c r="V161" s="60"/>
      <c r="W161" s="60"/>
      <c r="X161" s="59"/>
      <c r="Y161" s="59"/>
      <c r="Z161" s="59"/>
    </row>
    <row r="162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60"/>
      <c r="V162" s="60"/>
      <c r="W162" s="60"/>
      <c r="X162" s="59"/>
      <c r="Y162" s="59"/>
      <c r="Z162" s="59"/>
    </row>
    <row r="163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60"/>
      <c r="V163" s="60"/>
      <c r="W163" s="60"/>
      <c r="X163" s="59"/>
      <c r="Y163" s="59"/>
      <c r="Z163" s="59"/>
    </row>
    <row r="164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60"/>
      <c r="V164" s="60"/>
      <c r="W164" s="60"/>
      <c r="X164" s="59"/>
      <c r="Y164" s="59"/>
      <c r="Z164" s="59"/>
    </row>
    <row r="165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60"/>
      <c r="V165" s="60"/>
      <c r="W165" s="60"/>
      <c r="X165" s="59"/>
      <c r="Y165" s="59"/>
      <c r="Z165" s="59"/>
    </row>
    <row r="16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60"/>
      <c r="V166" s="60"/>
      <c r="W166" s="60"/>
      <c r="X166" s="59"/>
      <c r="Y166" s="59"/>
      <c r="Z166" s="59"/>
    </row>
    <row r="167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60"/>
      <c r="V167" s="60"/>
      <c r="W167" s="60"/>
      <c r="X167" s="59"/>
      <c r="Y167" s="59"/>
      <c r="Z167" s="59"/>
    </row>
    <row r="168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60"/>
      <c r="V168" s="60"/>
      <c r="W168" s="60"/>
      <c r="X168" s="59"/>
      <c r="Y168" s="59"/>
      <c r="Z168" s="59"/>
    </row>
    <row r="169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60"/>
      <c r="V169" s="60"/>
      <c r="W169" s="60"/>
      <c r="X169" s="59"/>
      <c r="Y169" s="59"/>
      <c r="Z169" s="59"/>
    </row>
    <row r="170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60"/>
      <c r="V170" s="60"/>
      <c r="W170" s="60"/>
      <c r="X170" s="59"/>
      <c r="Y170" s="59"/>
      <c r="Z170" s="59"/>
    </row>
    <row r="171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60"/>
      <c r="V171" s="60"/>
      <c r="W171" s="60"/>
      <c r="X171" s="59"/>
      <c r="Y171" s="59"/>
      <c r="Z171" s="59"/>
    </row>
    <row r="172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60"/>
      <c r="V172" s="60"/>
      <c r="W172" s="60"/>
      <c r="X172" s="59"/>
      <c r="Y172" s="59"/>
      <c r="Z172" s="59"/>
    </row>
    <row r="173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60"/>
      <c r="V173" s="60"/>
      <c r="W173" s="60"/>
      <c r="X173" s="59"/>
      <c r="Y173" s="59"/>
      <c r="Z173" s="59"/>
    </row>
    <row r="174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60"/>
      <c r="V174" s="60"/>
      <c r="W174" s="60"/>
      <c r="X174" s="59"/>
      <c r="Y174" s="59"/>
      <c r="Z174" s="59"/>
    </row>
    <row r="175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60"/>
      <c r="V175" s="60"/>
      <c r="W175" s="60"/>
      <c r="X175" s="59"/>
      <c r="Y175" s="59"/>
      <c r="Z175" s="59"/>
    </row>
    <row r="17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60"/>
      <c r="V176" s="60"/>
      <c r="W176" s="60"/>
      <c r="X176" s="59"/>
      <c r="Y176" s="59"/>
      <c r="Z176" s="59"/>
    </row>
    <row r="177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60"/>
      <c r="V177" s="60"/>
      <c r="W177" s="60"/>
      <c r="X177" s="59"/>
      <c r="Y177" s="59"/>
      <c r="Z177" s="59"/>
    </row>
    <row r="178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60"/>
      <c r="V178" s="60"/>
      <c r="W178" s="60"/>
      <c r="X178" s="59"/>
      <c r="Y178" s="59"/>
      <c r="Z178" s="59"/>
    </row>
    <row r="179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60"/>
      <c r="V179" s="60"/>
      <c r="W179" s="60"/>
      <c r="X179" s="59"/>
      <c r="Y179" s="59"/>
      <c r="Z179" s="59"/>
    </row>
    <row r="180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60"/>
      <c r="V180" s="60"/>
      <c r="W180" s="60"/>
      <c r="X180" s="59"/>
      <c r="Y180" s="59"/>
      <c r="Z180" s="59"/>
    </row>
    <row r="181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60"/>
      <c r="V181" s="60"/>
      <c r="W181" s="60"/>
      <c r="X181" s="59"/>
      <c r="Y181" s="59"/>
      <c r="Z181" s="59"/>
    </row>
    <row r="182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60"/>
      <c r="V182" s="60"/>
      <c r="W182" s="60"/>
      <c r="X182" s="59"/>
      <c r="Y182" s="59"/>
      <c r="Z182" s="59"/>
    </row>
    <row r="183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60"/>
      <c r="V183" s="60"/>
      <c r="W183" s="60"/>
      <c r="X183" s="59"/>
      <c r="Y183" s="59"/>
      <c r="Z183" s="59"/>
    </row>
    <row r="184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60"/>
      <c r="V184" s="60"/>
      <c r="W184" s="60"/>
      <c r="X184" s="59"/>
      <c r="Y184" s="59"/>
      <c r="Z184" s="59"/>
    </row>
    <row r="185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60"/>
      <c r="V185" s="60"/>
      <c r="W185" s="60"/>
      <c r="X185" s="59"/>
      <c r="Y185" s="59"/>
      <c r="Z185" s="59"/>
    </row>
    <row r="18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60"/>
      <c r="V186" s="60"/>
      <c r="W186" s="60"/>
      <c r="X186" s="59"/>
      <c r="Y186" s="59"/>
      <c r="Z186" s="59"/>
    </row>
    <row r="187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60"/>
      <c r="V187" s="60"/>
      <c r="W187" s="60"/>
      <c r="X187" s="59"/>
      <c r="Y187" s="59"/>
      <c r="Z187" s="59"/>
    </row>
    <row r="188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60"/>
      <c r="V188" s="60"/>
      <c r="W188" s="60"/>
      <c r="X188" s="59"/>
      <c r="Y188" s="59"/>
      <c r="Z188" s="59"/>
    </row>
    <row r="189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60"/>
      <c r="V189" s="60"/>
      <c r="W189" s="60"/>
      <c r="X189" s="59"/>
      <c r="Y189" s="59"/>
      <c r="Z189" s="59"/>
    </row>
    <row r="190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60"/>
      <c r="V190" s="60"/>
      <c r="W190" s="60"/>
      <c r="X190" s="59"/>
      <c r="Y190" s="59"/>
      <c r="Z190" s="59"/>
    </row>
    <row r="191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60"/>
      <c r="V191" s="60"/>
      <c r="W191" s="60"/>
      <c r="X191" s="59"/>
      <c r="Y191" s="59"/>
      <c r="Z191" s="59"/>
    </row>
    <row r="192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60"/>
      <c r="V192" s="60"/>
      <c r="W192" s="60"/>
      <c r="X192" s="59"/>
      <c r="Y192" s="59"/>
      <c r="Z192" s="59"/>
    </row>
    <row r="193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60"/>
      <c r="V193" s="60"/>
      <c r="W193" s="60"/>
      <c r="X193" s="59"/>
      <c r="Y193" s="59"/>
      <c r="Z193" s="59"/>
    </row>
    <row r="194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60"/>
      <c r="V194" s="60"/>
      <c r="W194" s="60"/>
      <c r="X194" s="59"/>
      <c r="Y194" s="59"/>
      <c r="Z194" s="59"/>
    </row>
    <row r="195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60"/>
      <c r="V195" s="60"/>
      <c r="W195" s="60"/>
      <c r="X195" s="59"/>
      <c r="Y195" s="59"/>
      <c r="Z195" s="59"/>
    </row>
    <row r="19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60"/>
      <c r="V196" s="60"/>
      <c r="W196" s="60"/>
      <c r="X196" s="59"/>
      <c r="Y196" s="59"/>
      <c r="Z196" s="59"/>
    </row>
    <row r="197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60"/>
      <c r="V197" s="60"/>
      <c r="W197" s="60"/>
      <c r="X197" s="59"/>
      <c r="Y197" s="59"/>
      <c r="Z197" s="59"/>
    </row>
    <row r="198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60"/>
      <c r="V198" s="60"/>
      <c r="W198" s="60"/>
      <c r="X198" s="59"/>
      <c r="Y198" s="59"/>
      <c r="Z198" s="59"/>
    </row>
    <row r="199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60"/>
      <c r="V199" s="60"/>
      <c r="W199" s="60"/>
      <c r="X199" s="59"/>
      <c r="Y199" s="59"/>
      <c r="Z199" s="59"/>
    </row>
    <row r="200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60"/>
      <c r="V200" s="60"/>
      <c r="W200" s="60"/>
      <c r="X200" s="59"/>
      <c r="Y200" s="59"/>
      <c r="Z200" s="59"/>
    </row>
    <row r="201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60"/>
      <c r="V201" s="60"/>
      <c r="W201" s="60"/>
      <c r="X201" s="59"/>
      <c r="Y201" s="59"/>
      <c r="Z201" s="59"/>
    </row>
    <row r="202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60"/>
      <c r="V202" s="60"/>
      <c r="W202" s="60"/>
      <c r="X202" s="59"/>
      <c r="Y202" s="59"/>
      <c r="Z202" s="59"/>
    </row>
    <row r="203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60"/>
      <c r="V203" s="60"/>
      <c r="W203" s="60"/>
      <c r="X203" s="59"/>
      <c r="Y203" s="59"/>
      <c r="Z203" s="59"/>
    </row>
    <row r="204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60"/>
      <c r="V204" s="60"/>
      <c r="W204" s="60"/>
      <c r="X204" s="59"/>
      <c r="Y204" s="59"/>
      <c r="Z204" s="59"/>
    </row>
    <row r="205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60"/>
      <c r="V205" s="60"/>
      <c r="W205" s="60"/>
      <c r="X205" s="59"/>
      <c r="Y205" s="59"/>
      <c r="Z205" s="59"/>
    </row>
    <row r="20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60"/>
      <c r="V206" s="60"/>
      <c r="W206" s="60"/>
      <c r="X206" s="59"/>
      <c r="Y206" s="59"/>
      <c r="Z206" s="59"/>
    </row>
    <row r="207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60"/>
      <c r="V207" s="60"/>
      <c r="W207" s="60"/>
      <c r="X207" s="59"/>
      <c r="Y207" s="59"/>
      <c r="Z207" s="59"/>
    </row>
    <row r="208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60"/>
      <c r="V208" s="60"/>
      <c r="W208" s="60"/>
      <c r="X208" s="59"/>
      <c r="Y208" s="59"/>
      <c r="Z208" s="59"/>
    </row>
    <row r="209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60"/>
      <c r="V209" s="60"/>
      <c r="W209" s="60"/>
      <c r="X209" s="59"/>
      <c r="Y209" s="59"/>
      <c r="Z209" s="59"/>
    </row>
    <row r="210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60"/>
      <c r="V210" s="60"/>
      <c r="W210" s="60"/>
      <c r="X210" s="59"/>
      <c r="Y210" s="59"/>
      <c r="Z210" s="59"/>
    </row>
    <row r="211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60"/>
      <c r="V211" s="60"/>
      <c r="W211" s="60"/>
      <c r="X211" s="59"/>
      <c r="Y211" s="59"/>
      <c r="Z211" s="59"/>
    </row>
    <row r="212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60"/>
      <c r="V212" s="60"/>
      <c r="W212" s="60"/>
      <c r="X212" s="59"/>
      <c r="Y212" s="59"/>
      <c r="Z212" s="59"/>
    </row>
    <row r="213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60"/>
      <c r="V213" s="60"/>
      <c r="W213" s="60"/>
      <c r="X213" s="59"/>
      <c r="Y213" s="59"/>
      <c r="Z213" s="59"/>
    </row>
    <row r="214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60"/>
      <c r="V214" s="60"/>
      <c r="W214" s="60"/>
      <c r="X214" s="59"/>
      <c r="Y214" s="59"/>
      <c r="Z214" s="59"/>
    </row>
    <row r="215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60"/>
      <c r="V215" s="60"/>
      <c r="W215" s="60"/>
      <c r="X215" s="59"/>
      <c r="Y215" s="59"/>
      <c r="Z215" s="59"/>
    </row>
    <row r="21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60"/>
      <c r="V216" s="60"/>
      <c r="W216" s="60"/>
      <c r="X216" s="59"/>
      <c r="Y216" s="59"/>
      <c r="Z216" s="59"/>
    </row>
    <row r="217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60"/>
      <c r="V217" s="60"/>
      <c r="W217" s="60"/>
      <c r="X217" s="59"/>
      <c r="Y217" s="59"/>
      <c r="Z217" s="59"/>
    </row>
    <row r="218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60"/>
      <c r="V218" s="60"/>
      <c r="W218" s="60"/>
      <c r="X218" s="59"/>
      <c r="Y218" s="59"/>
      <c r="Z218" s="59"/>
    </row>
    <row r="219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60"/>
      <c r="V219" s="60"/>
      <c r="W219" s="60"/>
      <c r="X219" s="59"/>
      <c r="Y219" s="59"/>
      <c r="Z219" s="59"/>
    </row>
    <row r="220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60"/>
      <c r="V220" s="60"/>
      <c r="W220" s="60"/>
      <c r="X220" s="59"/>
      <c r="Y220" s="59"/>
      <c r="Z220" s="59"/>
    </row>
    <row r="221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60"/>
      <c r="V221" s="60"/>
      <c r="W221" s="60"/>
      <c r="X221" s="59"/>
      <c r="Y221" s="59"/>
      <c r="Z221" s="59"/>
    </row>
    <row r="222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60"/>
      <c r="V222" s="60"/>
      <c r="W222" s="60"/>
      <c r="X222" s="59"/>
      <c r="Y222" s="59"/>
      <c r="Z222" s="59"/>
    </row>
    <row r="223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60"/>
      <c r="V223" s="60"/>
      <c r="W223" s="60"/>
      <c r="X223" s="59"/>
      <c r="Y223" s="59"/>
      <c r="Z223" s="59"/>
    </row>
    <row r="224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60"/>
      <c r="V224" s="60"/>
      <c r="W224" s="60"/>
      <c r="X224" s="59"/>
      <c r="Y224" s="59"/>
      <c r="Z224" s="59"/>
    </row>
    <row r="225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60"/>
      <c r="V225" s="60"/>
      <c r="W225" s="60"/>
      <c r="X225" s="59"/>
      <c r="Y225" s="59"/>
      <c r="Z225" s="59"/>
    </row>
    <row r="2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60"/>
      <c r="V226" s="60"/>
      <c r="W226" s="60"/>
      <c r="X226" s="59"/>
      <c r="Y226" s="59"/>
      <c r="Z226" s="59"/>
    </row>
    <row r="227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60"/>
      <c r="V227" s="60"/>
      <c r="W227" s="60"/>
      <c r="X227" s="59"/>
      <c r="Y227" s="59"/>
      <c r="Z227" s="59"/>
    </row>
    <row r="228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60"/>
      <c r="V228" s="60"/>
      <c r="W228" s="60"/>
      <c r="X228" s="59"/>
      <c r="Y228" s="59"/>
      <c r="Z228" s="59"/>
    </row>
    <row r="229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60"/>
      <c r="V229" s="60"/>
      <c r="W229" s="60"/>
      <c r="X229" s="59"/>
      <c r="Y229" s="59"/>
      <c r="Z229" s="59"/>
    </row>
    <row r="230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60"/>
      <c r="V230" s="60"/>
      <c r="W230" s="60"/>
      <c r="X230" s="59"/>
      <c r="Y230" s="59"/>
      <c r="Z230" s="59"/>
    </row>
    <row r="231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60"/>
      <c r="V231" s="60"/>
      <c r="W231" s="60"/>
      <c r="X231" s="59"/>
      <c r="Y231" s="59"/>
      <c r="Z231" s="59"/>
    </row>
    <row r="232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60"/>
      <c r="V232" s="60"/>
      <c r="W232" s="60"/>
      <c r="X232" s="59"/>
      <c r="Y232" s="59"/>
      <c r="Z232" s="59"/>
    </row>
    <row r="233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60"/>
      <c r="V233" s="60"/>
      <c r="W233" s="60"/>
      <c r="X233" s="59"/>
      <c r="Y233" s="59"/>
      <c r="Z233" s="59"/>
    </row>
    <row r="234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60"/>
      <c r="V234" s="60"/>
      <c r="W234" s="60"/>
      <c r="X234" s="59"/>
      <c r="Y234" s="59"/>
      <c r="Z234" s="59"/>
    </row>
    <row r="235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60"/>
      <c r="V235" s="60"/>
      <c r="W235" s="60"/>
      <c r="X235" s="59"/>
      <c r="Y235" s="59"/>
      <c r="Z235" s="59"/>
    </row>
    <row r="23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60"/>
      <c r="V236" s="60"/>
      <c r="W236" s="60"/>
      <c r="X236" s="59"/>
      <c r="Y236" s="59"/>
      <c r="Z236" s="59"/>
    </row>
    <row r="237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60"/>
      <c r="V237" s="60"/>
      <c r="W237" s="60"/>
      <c r="X237" s="59"/>
      <c r="Y237" s="59"/>
      <c r="Z237" s="59"/>
    </row>
    <row r="238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60"/>
      <c r="V238" s="60"/>
      <c r="W238" s="60"/>
      <c r="X238" s="59"/>
      <c r="Y238" s="59"/>
      <c r="Z238" s="59"/>
    </row>
    <row r="239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60"/>
      <c r="V239" s="60"/>
      <c r="W239" s="60"/>
      <c r="X239" s="59"/>
      <c r="Y239" s="59"/>
      <c r="Z239" s="59"/>
    </row>
    <row r="240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60"/>
      <c r="V240" s="60"/>
      <c r="W240" s="60"/>
      <c r="X240" s="59"/>
      <c r="Y240" s="59"/>
      <c r="Z240" s="59"/>
    </row>
    <row r="241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60"/>
      <c r="V241" s="60"/>
      <c r="W241" s="60"/>
      <c r="X241" s="59"/>
      <c r="Y241" s="59"/>
      <c r="Z241" s="59"/>
    </row>
    <row r="242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60"/>
      <c r="V242" s="60"/>
      <c r="W242" s="60"/>
      <c r="X242" s="59"/>
      <c r="Y242" s="59"/>
      <c r="Z242" s="59"/>
    </row>
    <row r="243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60"/>
      <c r="V243" s="60"/>
      <c r="W243" s="60"/>
      <c r="X243" s="59"/>
      <c r="Y243" s="59"/>
      <c r="Z243" s="59"/>
    </row>
    <row r="244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60"/>
      <c r="V244" s="60"/>
      <c r="W244" s="60"/>
      <c r="X244" s="59"/>
      <c r="Y244" s="59"/>
      <c r="Z244" s="59"/>
    </row>
    <row r="245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60"/>
      <c r="V245" s="60"/>
      <c r="W245" s="60"/>
      <c r="X245" s="59"/>
      <c r="Y245" s="59"/>
      <c r="Z245" s="59"/>
    </row>
    <row r="24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60"/>
      <c r="V246" s="60"/>
      <c r="W246" s="60"/>
      <c r="X246" s="59"/>
      <c r="Y246" s="59"/>
      <c r="Z246" s="59"/>
    </row>
    <row r="247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60"/>
      <c r="V247" s="60"/>
      <c r="W247" s="60"/>
      <c r="X247" s="59"/>
      <c r="Y247" s="59"/>
      <c r="Z247" s="59"/>
    </row>
    <row r="248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60"/>
      <c r="V248" s="60"/>
      <c r="W248" s="60"/>
      <c r="X248" s="59"/>
      <c r="Y248" s="59"/>
      <c r="Z248" s="59"/>
    </row>
    <row r="249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60"/>
      <c r="V249" s="60"/>
      <c r="W249" s="60"/>
      <c r="X249" s="59"/>
      <c r="Y249" s="59"/>
      <c r="Z249" s="59"/>
    </row>
    <row r="250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60"/>
      <c r="V250" s="60"/>
      <c r="W250" s="60"/>
      <c r="X250" s="59"/>
      <c r="Y250" s="59"/>
      <c r="Z250" s="59"/>
    </row>
    <row r="251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60"/>
      <c r="V251" s="60"/>
      <c r="W251" s="60"/>
      <c r="X251" s="59"/>
      <c r="Y251" s="59"/>
      <c r="Z251" s="59"/>
    </row>
    <row r="252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60"/>
      <c r="V252" s="60"/>
      <c r="W252" s="60"/>
      <c r="X252" s="59"/>
      <c r="Y252" s="59"/>
      <c r="Z252" s="59"/>
    </row>
    <row r="253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60"/>
      <c r="V253" s="60"/>
      <c r="W253" s="60"/>
      <c r="X253" s="59"/>
      <c r="Y253" s="59"/>
      <c r="Z253" s="59"/>
    </row>
    <row r="254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60"/>
      <c r="V254" s="60"/>
      <c r="W254" s="60"/>
      <c r="X254" s="59"/>
      <c r="Y254" s="59"/>
      <c r="Z254" s="59"/>
    </row>
    <row r="255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60"/>
      <c r="V255" s="60"/>
      <c r="W255" s="60"/>
      <c r="X255" s="59"/>
      <c r="Y255" s="59"/>
      <c r="Z255" s="59"/>
    </row>
    <row r="25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60"/>
      <c r="V256" s="60"/>
      <c r="W256" s="60"/>
      <c r="X256" s="59"/>
      <c r="Y256" s="59"/>
      <c r="Z256" s="59"/>
    </row>
    <row r="257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60"/>
      <c r="V257" s="60"/>
      <c r="W257" s="60"/>
      <c r="X257" s="59"/>
      <c r="Y257" s="59"/>
      <c r="Z257" s="59"/>
    </row>
    <row r="258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60"/>
      <c r="V258" s="60"/>
      <c r="W258" s="60"/>
      <c r="X258" s="59"/>
      <c r="Y258" s="59"/>
      <c r="Z258" s="59"/>
    </row>
    <row r="259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60"/>
      <c r="V259" s="60"/>
      <c r="W259" s="60"/>
      <c r="X259" s="59"/>
      <c r="Y259" s="59"/>
      <c r="Z259" s="59"/>
    </row>
    <row r="260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60"/>
      <c r="V260" s="60"/>
      <c r="W260" s="60"/>
      <c r="X260" s="59"/>
      <c r="Y260" s="59"/>
      <c r="Z260" s="59"/>
    </row>
    <row r="261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60"/>
      <c r="V261" s="60"/>
      <c r="W261" s="60"/>
      <c r="X261" s="59"/>
      <c r="Y261" s="59"/>
      <c r="Z261" s="59"/>
    </row>
    <row r="262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60"/>
      <c r="V262" s="60"/>
      <c r="W262" s="60"/>
      <c r="X262" s="59"/>
      <c r="Y262" s="59"/>
      <c r="Z262" s="59"/>
    </row>
    <row r="263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60"/>
      <c r="V263" s="60"/>
      <c r="W263" s="60"/>
      <c r="X263" s="59"/>
      <c r="Y263" s="59"/>
      <c r="Z263" s="59"/>
    </row>
    <row r="264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60"/>
      <c r="V264" s="60"/>
      <c r="W264" s="60"/>
      <c r="X264" s="59"/>
      <c r="Y264" s="59"/>
      <c r="Z264" s="59"/>
    </row>
    <row r="265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60"/>
      <c r="V265" s="60"/>
      <c r="W265" s="60"/>
      <c r="X265" s="59"/>
      <c r="Y265" s="59"/>
      <c r="Z265" s="59"/>
    </row>
    <row r="26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60"/>
      <c r="V266" s="60"/>
      <c r="W266" s="60"/>
      <c r="X266" s="59"/>
      <c r="Y266" s="59"/>
      <c r="Z266" s="59"/>
    </row>
    <row r="267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60"/>
      <c r="V267" s="60"/>
      <c r="W267" s="60"/>
      <c r="X267" s="59"/>
      <c r="Y267" s="59"/>
      <c r="Z267" s="59"/>
    </row>
    <row r="268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60"/>
      <c r="V268" s="60"/>
      <c r="W268" s="60"/>
      <c r="X268" s="59"/>
      <c r="Y268" s="59"/>
      <c r="Z268" s="59"/>
    </row>
    <row r="269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60"/>
      <c r="V269" s="60"/>
      <c r="W269" s="60"/>
      <c r="X269" s="59"/>
      <c r="Y269" s="59"/>
      <c r="Z269" s="59"/>
    </row>
    <row r="270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60"/>
      <c r="V270" s="60"/>
      <c r="W270" s="60"/>
      <c r="X270" s="59"/>
      <c r="Y270" s="59"/>
      <c r="Z270" s="59"/>
    </row>
    <row r="271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60"/>
      <c r="V271" s="60"/>
      <c r="W271" s="60"/>
      <c r="X271" s="59"/>
      <c r="Y271" s="59"/>
      <c r="Z271" s="59"/>
    </row>
    <row r="272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60"/>
      <c r="V272" s="60"/>
      <c r="W272" s="60"/>
      <c r="X272" s="59"/>
      <c r="Y272" s="59"/>
      <c r="Z272" s="59"/>
    </row>
    <row r="273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60"/>
      <c r="V273" s="60"/>
      <c r="W273" s="60"/>
      <c r="X273" s="59"/>
      <c r="Y273" s="59"/>
      <c r="Z273" s="59"/>
    </row>
    <row r="274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60"/>
      <c r="V274" s="60"/>
      <c r="W274" s="60"/>
      <c r="X274" s="59"/>
      <c r="Y274" s="59"/>
      <c r="Z274" s="59"/>
    </row>
    <row r="275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60"/>
      <c r="V275" s="60"/>
      <c r="W275" s="60"/>
      <c r="X275" s="59"/>
      <c r="Y275" s="59"/>
      <c r="Z275" s="59"/>
    </row>
    <row r="27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60"/>
      <c r="V276" s="60"/>
      <c r="W276" s="60"/>
      <c r="X276" s="59"/>
      <c r="Y276" s="59"/>
      <c r="Z276" s="59"/>
    </row>
    <row r="277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60"/>
      <c r="V277" s="60"/>
      <c r="W277" s="60"/>
      <c r="X277" s="59"/>
      <c r="Y277" s="59"/>
      <c r="Z277" s="59"/>
    </row>
    <row r="278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60"/>
      <c r="V278" s="60"/>
      <c r="W278" s="60"/>
      <c r="X278" s="59"/>
      <c r="Y278" s="59"/>
      <c r="Z278" s="59"/>
    </row>
    <row r="279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60"/>
      <c r="V279" s="60"/>
      <c r="W279" s="60"/>
      <c r="X279" s="59"/>
      <c r="Y279" s="59"/>
      <c r="Z279" s="59"/>
    </row>
    <row r="280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60"/>
      <c r="V280" s="60"/>
      <c r="W280" s="60"/>
      <c r="X280" s="59"/>
      <c r="Y280" s="59"/>
      <c r="Z280" s="59"/>
    </row>
    <row r="281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60"/>
      <c r="V281" s="60"/>
      <c r="W281" s="60"/>
      <c r="X281" s="59"/>
      <c r="Y281" s="59"/>
      <c r="Z281" s="59"/>
    </row>
    <row r="282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60"/>
      <c r="V282" s="60"/>
      <c r="W282" s="60"/>
      <c r="X282" s="59"/>
      <c r="Y282" s="59"/>
      <c r="Z282" s="59"/>
    </row>
    <row r="283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60"/>
      <c r="V283" s="60"/>
      <c r="W283" s="60"/>
      <c r="X283" s="59"/>
      <c r="Y283" s="59"/>
      <c r="Z283" s="59"/>
    </row>
    <row r="284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60"/>
      <c r="V284" s="60"/>
      <c r="W284" s="60"/>
      <c r="X284" s="59"/>
      <c r="Y284" s="59"/>
      <c r="Z284" s="59"/>
    </row>
    <row r="285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60"/>
      <c r="V285" s="60"/>
      <c r="W285" s="60"/>
      <c r="X285" s="59"/>
      <c r="Y285" s="59"/>
      <c r="Z285" s="59"/>
    </row>
    <row r="28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60"/>
      <c r="V286" s="60"/>
      <c r="W286" s="60"/>
      <c r="X286" s="59"/>
      <c r="Y286" s="59"/>
      <c r="Z286" s="59"/>
    </row>
    <row r="287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60"/>
      <c r="V287" s="60"/>
      <c r="W287" s="60"/>
      <c r="X287" s="59"/>
      <c r="Y287" s="59"/>
      <c r="Z287" s="59"/>
    </row>
    <row r="288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60"/>
      <c r="V288" s="60"/>
      <c r="W288" s="60"/>
      <c r="X288" s="59"/>
      <c r="Y288" s="59"/>
      <c r="Z288" s="59"/>
    </row>
    <row r="289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60"/>
      <c r="V289" s="60"/>
      <c r="W289" s="60"/>
      <c r="X289" s="59"/>
      <c r="Y289" s="59"/>
      <c r="Z289" s="59"/>
    </row>
    <row r="290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60"/>
      <c r="V290" s="60"/>
      <c r="W290" s="60"/>
      <c r="X290" s="59"/>
      <c r="Y290" s="59"/>
      <c r="Z290" s="59"/>
    </row>
    <row r="291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60"/>
      <c r="V291" s="60"/>
      <c r="W291" s="60"/>
      <c r="X291" s="59"/>
      <c r="Y291" s="59"/>
      <c r="Z291" s="59"/>
    </row>
    <row r="292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60"/>
      <c r="V292" s="60"/>
      <c r="W292" s="60"/>
      <c r="X292" s="59"/>
      <c r="Y292" s="59"/>
      <c r="Z292" s="59"/>
    </row>
    <row r="293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60"/>
      <c r="V293" s="60"/>
      <c r="W293" s="60"/>
      <c r="X293" s="59"/>
      <c r="Y293" s="59"/>
      <c r="Z293" s="59"/>
    </row>
    <row r="294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60"/>
      <c r="V294" s="60"/>
      <c r="W294" s="60"/>
      <c r="X294" s="59"/>
      <c r="Y294" s="59"/>
      <c r="Z294" s="59"/>
    </row>
    <row r="295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60"/>
      <c r="V295" s="60"/>
      <c r="W295" s="60"/>
      <c r="X295" s="59"/>
      <c r="Y295" s="59"/>
      <c r="Z295" s="59"/>
    </row>
    <row r="29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60"/>
      <c r="V296" s="60"/>
      <c r="W296" s="60"/>
      <c r="X296" s="59"/>
      <c r="Y296" s="59"/>
      <c r="Z296" s="59"/>
    </row>
    <row r="297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60"/>
      <c r="V297" s="60"/>
      <c r="W297" s="60"/>
      <c r="X297" s="59"/>
      <c r="Y297" s="59"/>
      <c r="Z297" s="59"/>
    </row>
    <row r="298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60"/>
      <c r="V298" s="60"/>
      <c r="W298" s="60"/>
      <c r="X298" s="59"/>
      <c r="Y298" s="59"/>
      <c r="Z298" s="59"/>
    </row>
    <row r="299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60"/>
      <c r="V299" s="60"/>
      <c r="W299" s="60"/>
      <c r="X299" s="59"/>
      <c r="Y299" s="59"/>
      <c r="Z299" s="59"/>
    </row>
    <row r="300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60"/>
      <c r="V300" s="60"/>
      <c r="W300" s="60"/>
      <c r="X300" s="59"/>
      <c r="Y300" s="59"/>
      <c r="Z300" s="59"/>
    </row>
    <row r="301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60"/>
      <c r="V301" s="60"/>
      <c r="W301" s="60"/>
      <c r="X301" s="59"/>
      <c r="Y301" s="59"/>
      <c r="Z301" s="59"/>
    </row>
    <row r="302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60"/>
      <c r="V302" s="60"/>
      <c r="W302" s="60"/>
      <c r="X302" s="59"/>
      <c r="Y302" s="59"/>
      <c r="Z302" s="59"/>
    </row>
    <row r="303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60"/>
      <c r="V303" s="60"/>
      <c r="W303" s="60"/>
      <c r="X303" s="59"/>
      <c r="Y303" s="59"/>
      <c r="Z303" s="59"/>
    </row>
    <row r="304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60"/>
      <c r="V304" s="60"/>
      <c r="W304" s="60"/>
      <c r="X304" s="59"/>
      <c r="Y304" s="59"/>
      <c r="Z304" s="59"/>
    </row>
    <row r="305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60"/>
      <c r="V305" s="60"/>
      <c r="W305" s="60"/>
      <c r="X305" s="59"/>
      <c r="Y305" s="59"/>
      <c r="Z305" s="59"/>
    </row>
    <row r="30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60"/>
      <c r="V306" s="60"/>
      <c r="W306" s="60"/>
      <c r="X306" s="59"/>
      <c r="Y306" s="59"/>
      <c r="Z306" s="59"/>
    </row>
    <row r="307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60"/>
      <c r="V307" s="60"/>
      <c r="W307" s="60"/>
      <c r="X307" s="59"/>
      <c r="Y307" s="59"/>
      <c r="Z307" s="59"/>
    </row>
    <row r="308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60"/>
      <c r="V308" s="60"/>
      <c r="W308" s="60"/>
      <c r="X308" s="59"/>
      <c r="Y308" s="59"/>
      <c r="Z308" s="59"/>
    </row>
    <row r="309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60"/>
      <c r="V309" s="60"/>
      <c r="W309" s="60"/>
      <c r="X309" s="59"/>
      <c r="Y309" s="59"/>
      <c r="Z309" s="59"/>
    </row>
    <row r="310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60"/>
      <c r="V310" s="60"/>
      <c r="W310" s="60"/>
      <c r="X310" s="59"/>
      <c r="Y310" s="59"/>
      <c r="Z310" s="59"/>
    </row>
    <row r="311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60"/>
      <c r="V311" s="60"/>
      <c r="W311" s="60"/>
      <c r="X311" s="59"/>
      <c r="Y311" s="59"/>
      <c r="Z311" s="59"/>
    </row>
    <row r="312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60"/>
      <c r="V312" s="60"/>
      <c r="W312" s="60"/>
      <c r="X312" s="59"/>
      <c r="Y312" s="59"/>
      <c r="Z312" s="59"/>
    </row>
    <row r="313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60"/>
      <c r="V313" s="60"/>
      <c r="W313" s="60"/>
      <c r="X313" s="59"/>
      <c r="Y313" s="59"/>
      <c r="Z313" s="59"/>
    </row>
    <row r="314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60"/>
      <c r="V314" s="60"/>
      <c r="W314" s="60"/>
      <c r="X314" s="59"/>
      <c r="Y314" s="59"/>
      <c r="Z314" s="59"/>
    </row>
    <row r="315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60"/>
      <c r="V315" s="60"/>
      <c r="W315" s="60"/>
      <c r="X315" s="59"/>
      <c r="Y315" s="59"/>
      <c r="Z315" s="59"/>
    </row>
    <row r="31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60"/>
      <c r="V316" s="60"/>
      <c r="W316" s="60"/>
      <c r="X316" s="59"/>
      <c r="Y316" s="59"/>
      <c r="Z316" s="59"/>
    </row>
    <row r="317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60"/>
      <c r="V317" s="60"/>
      <c r="W317" s="60"/>
      <c r="X317" s="59"/>
      <c r="Y317" s="59"/>
      <c r="Z317" s="59"/>
    </row>
    <row r="318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60"/>
      <c r="V318" s="60"/>
      <c r="W318" s="60"/>
      <c r="X318" s="59"/>
      <c r="Y318" s="59"/>
      <c r="Z318" s="59"/>
    </row>
    <row r="319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60"/>
      <c r="V319" s="60"/>
      <c r="W319" s="60"/>
      <c r="X319" s="59"/>
      <c r="Y319" s="59"/>
      <c r="Z319" s="59"/>
    </row>
    <row r="320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60"/>
      <c r="V320" s="60"/>
      <c r="W320" s="60"/>
      <c r="X320" s="59"/>
      <c r="Y320" s="59"/>
      <c r="Z320" s="59"/>
    </row>
    <row r="321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60"/>
      <c r="V321" s="60"/>
      <c r="W321" s="60"/>
      <c r="X321" s="59"/>
      <c r="Y321" s="59"/>
      <c r="Z321" s="59"/>
    </row>
    <row r="322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60"/>
      <c r="V322" s="60"/>
      <c r="W322" s="60"/>
      <c r="X322" s="59"/>
      <c r="Y322" s="59"/>
      <c r="Z322" s="59"/>
    </row>
    <row r="323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60"/>
      <c r="V323" s="60"/>
      <c r="W323" s="60"/>
      <c r="X323" s="59"/>
      <c r="Y323" s="59"/>
      <c r="Z323" s="59"/>
    </row>
    <row r="324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60"/>
      <c r="V324" s="60"/>
      <c r="W324" s="60"/>
      <c r="X324" s="59"/>
      <c r="Y324" s="59"/>
      <c r="Z324" s="59"/>
    </row>
    <row r="325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60"/>
      <c r="V325" s="60"/>
      <c r="W325" s="60"/>
      <c r="X325" s="59"/>
      <c r="Y325" s="59"/>
      <c r="Z325" s="59"/>
    </row>
    <row r="3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60"/>
      <c r="V326" s="60"/>
      <c r="W326" s="60"/>
      <c r="X326" s="59"/>
      <c r="Y326" s="59"/>
      <c r="Z326" s="59"/>
    </row>
    <row r="327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60"/>
      <c r="V327" s="60"/>
      <c r="W327" s="60"/>
      <c r="X327" s="59"/>
      <c r="Y327" s="59"/>
      <c r="Z327" s="59"/>
    </row>
    <row r="328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60"/>
      <c r="V328" s="60"/>
      <c r="W328" s="60"/>
      <c r="X328" s="59"/>
      <c r="Y328" s="59"/>
      <c r="Z328" s="59"/>
    </row>
    <row r="329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60"/>
      <c r="V329" s="60"/>
      <c r="W329" s="60"/>
      <c r="X329" s="59"/>
      <c r="Y329" s="59"/>
      <c r="Z329" s="59"/>
    </row>
    <row r="330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60"/>
      <c r="V330" s="60"/>
      <c r="W330" s="60"/>
      <c r="X330" s="59"/>
      <c r="Y330" s="59"/>
      <c r="Z330" s="59"/>
    </row>
    <row r="331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60"/>
      <c r="V331" s="60"/>
      <c r="W331" s="60"/>
      <c r="X331" s="59"/>
      <c r="Y331" s="59"/>
      <c r="Z331" s="59"/>
    </row>
    <row r="332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60"/>
      <c r="V332" s="60"/>
      <c r="W332" s="60"/>
      <c r="X332" s="59"/>
      <c r="Y332" s="59"/>
      <c r="Z332" s="59"/>
    </row>
    <row r="333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60"/>
      <c r="V333" s="60"/>
      <c r="W333" s="60"/>
      <c r="X333" s="59"/>
      <c r="Y333" s="59"/>
      <c r="Z333" s="59"/>
    </row>
    <row r="334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60"/>
      <c r="V334" s="60"/>
      <c r="W334" s="60"/>
      <c r="X334" s="59"/>
      <c r="Y334" s="59"/>
      <c r="Z334" s="59"/>
    </row>
    <row r="335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60"/>
      <c r="V335" s="60"/>
      <c r="W335" s="60"/>
      <c r="X335" s="59"/>
      <c r="Y335" s="59"/>
      <c r="Z335" s="59"/>
    </row>
    <row r="33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60"/>
      <c r="V336" s="60"/>
      <c r="W336" s="60"/>
      <c r="X336" s="59"/>
      <c r="Y336" s="59"/>
      <c r="Z336" s="59"/>
    </row>
    <row r="337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60"/>
      <c r="V337" s="60"/>
      <c r="W337" s="60"/>
      <c r="X337" s="59"/>
      <c r="Y337" s="59"/>
      <c r="Z337" s="59"/>
    </row>
    <row r="338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60"/>
      <c r="V338" s="60"/>
      <c r="W338" s="60"/>
      <c r="X338" s="59"/>
      <c r="Y338" s="59"/>
      <c r="Z338" s="59"/>
    </row>
    <row r="339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60"/>
      <c r="V339" s="60"/>
      <c r="W339" s="60"/>
      <c r="X339" s="59"/>
      <c r="Y339" s="59"/>
      <c r="Z339" s="59"/>
    </row>
    <row r="340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60"/>
      <c r="V340" s="60"/>
      <c r="W340" s="60"/>
      <c r="X340" s="59"/>
      <c r="Y340" s="59"/>
      <c r="Z340" s="59"/>
    </row>
    <row r="341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60"/>
      <c r="V341" s="60"/>
      <c r="W341" s="60"/>
      <c r="X341" s="59"/>
      <c r="Y341" s="59"/>
      <c r="Z341" s="59"/>
    </row>
    <row r="342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60"/>
      <c r="V342" s="60"/>
      <c r="W342" s="60"/>
      <c r="X342" s="59"/>
      <c r="Y342" s="59"/>
      <c r="Z342" s="59"/>
    </row>
    <row r="343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60"/>
      <c r="V343" s="60"/>
      <c r="W343" s="60"/>
      <c r="X343" s="59"/>
      <c r="Y343" s="59"/>
      <c r="Z343" s="59"/>
    </row>
    <row r="344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60"/>
      <c r="V344" s="60"/>
      <c r="W344" s="60"/>
      <c r="X344" s="59"/>
      <c r="Y344" s="59"/>
      <c r="Z344" s="59"/>
    </row>
    <row r="345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60"/>
      <c r="V345" s="60"/>
      <c r="W345" s="60"/>
      <c r="X345" s="59"/>
      <c r="Y345" s="59"/>
      <c r="Z345" s="59"/>
    </row>
    <row r="34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60"/>
      <c r="V346" s="60"/>
      <c r="W346" s="60"/>
      <c r="X346" s="59"/>
      <c r="Y346" s="59"/>
      <c r="Z346" s="59"/>
    </row>
    <row r="347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60"/>
      <c r="V347" s="60"/>
      <c r="W347" s="60"/>
      <c r="X347" s="59"/>
      <c r="Y347" s="59"/>
      <c r="Z347" s="59"/>
    </row>
    <row r="348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60"/>
      <c r="V348" s="60"/>
      <c r="W348" s="60"/>
      <c r="X348" s="59"/>
      <c r="Y348" s="59"/>
      <c r="Z348" s="59"/>
    </row>
    <row r="349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60"/>
      <c r="V349" s="60"/>
      <c r="W349" s="60"/>
      <c r="X349" s="59"/>
      <c r="Y349" s="59"/>
      <c r="Z349" s="59"/>
    </row>
    <row r="350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60"/>
      <c r="V350" s="60"/>
      <c r="W350" s="60"/>
      <c r="X350" s="59"/>
      <c r="Y350" s="59"/>
      <c r="Z350" s="59"/>
    </row>
    <row r="351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60"/>
      <c r="V351" s="60"/>
      <c r="W351" s="60"/>
      <c r="X351" s="59"/>
      <c r="Y351" s="59"/>
      <c r="Z351" s="59"/>
    </row>
    <row r="352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60"/>
      <c r="V352" s="60"/>
      <c r="W352" s="60"/>
      <c r="X352" s="59"/>
      <c r="Y352" s="59"/>
      <c r="Z352" s="59"/>
    </row>
    <row r="353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60"/>
      <c r="V353" s="60"/>
      <c r="W353" s="60"/>
      <c r="X353" s="59"/>
      <c r="Y353" s="59"/>
      <c r="Z353" s="59"/>
    </row>
    <row r="354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60"/>
      <c r="V354" s="60"/>
      <c r="W354" s="60"/>
      <c r="X354" s="59"/>
      <c r="Y354" s="59"/>
      <c r="Z354" s="59"/>
    </row>
    <row r="355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60"/>
      <c r="V355" s="60"/>
      <c r="W355" s="60"/>
      <c r="X355" s="59"/>
      <c r="Y355" s="59"/>
      <c r="Z355" s="59"/>
    </row>
    <row r="35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60"/>
      <c r="V356" s="60"/>
      <c r="W356" s="60"/>
      <c r="X356" s="59"/>
      <c r="Y356" s="59"/>
      <c r="Z356" s="59"/>
    </row>
    <row r="357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60"/>
      <c r="V357" s="60"/>
      <c r="W357" s="60"/>
      <c r="X357" s="59"/>
      <c r="Y357" s="59"/>
      <c r="Z357" s="59"/>
    </row>
    <row r="358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60"/>
      <c r="V358" s="60"/>
      <c r="W358" s="60"/>
      <c r="X358" s="59"/>
      <c r="Y358" s="59"/>
      <c r="Z358" s="59"/>
    </row>
    <row r="359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60"/>
      <c r="V359" s="60"/>
      <c r="W359" s="60"/>
      <c r="X359" s="59"/>
      <c r="Y359" s="59"/>
      <c r="Z359" s="59"/>
    </row>
    <row r="360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60"/>
      <c r="V360" s="60"/>
      <c r="W360" s="60"/>
      <c r="X360" s="59"/>
      <c r="Y360" s="59"/>
      <c r="Z360" s="59"/>
    </row>
    <row r="361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60"/>
      <c r="V361" s="60"/>
      <c r="W361" s="60"/>
      <c r="X361" s="59"/>
      <c r="Y361" s="59"/>
      <c r="Z361" s="59"/>
    </row>
    <row r="362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60"/>
      <c r="V362" s="60"/>
      <c r="W362" s="60"/>
      <c r="X362" s="59"/>
      <c r="Y362" s="59"/>
      <c r="Z362" s="59"/>
    </row>
    <row r="363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60"/>
      <c r="V363" s="60"/>
      <c r="W363" s="60"/>
      <c r="X363" s="59"/>
      <c r="Y363" s="59"/>
      <c r="Z363" s="59"/>
    </row>
    <row r="364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60"/>
      <c r="V364" s="60"/>
      <c r="W364" s="60"/>
      <c r="X364" s="59"/>
      <c r="Y364" s="59"/>
      <c r="Z364" s="59"/>
    </row>
    <row r="365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60"/>
      <c r="V365" s="60"/>
      <c r="W365" s="60"/>
      <c r="X365" s="59"/>
      <c r="Y365" s="59"/>
      <c r="Z365" s="59"/>
    </row>
    <row r="36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60"/>
      <c r="V366" s="60"/>
      <c r="W366" s="60"/>
      <c r="X366" s="59"/>
      <c r="Y366" s="59"/>
      <c r="Z366" s="59"/>
    </row>
    <row r="367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60"/>
      <c r="V367" s="60"/>
      <c r="W367" s="60"/>
      <c r="X367" s="59"/>
      <c r="Y367" s="59"/>
      <c r="Z367" s="59"/>
    </row>
    <row r="368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60"/>
      <c r="V368" s="60"/>
      <c r="W368" s="60"/>
      <c r="X368" s="59"/>
      <c r="Y368" s="59"/>
      <c r="Z368" s="59"/>
    </row>
    <row r="369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60"/>
      <c r="V369" s="60"/>
      <c r="W369" s="60"/>
      <c r="X369" s="59"/>
      <c r="Y369" s="59"/>
      <c r="Z369" s="59"/>
    </row>
    <row r="370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60"/>
      <c r="V370" s="60"/>
      <c r="W370" s="60"/>
      <c r="X370" s="59"/>
      <c r="Y370" s="59"/>
      <c r="Z370" s="59"/>
    </row>
    <row r="371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60"/>
      <c r="V371" s="60"/>
      <c r="W371" s="60"/>
      <c r="X371" s="59"/>
      <c r="Y371" s="59"/>
      <c r="Z371" s="59"/>
    </row>
    <row r="372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60"/>
      <c r="V372" s="60"/>
      <c r="W372" s="60"/>
      <c r="X372" s="59"/>
      <c r="Y372" s="59"/>
      <c r="Z372" s="59"/>
    </row>
    <row r="373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60"/>
      <c r="V373" s="60"/>
      <c r="W373" s="60"/>
      <c r="X373" s="59"/>
      <c r="Y373" s="59"/>
      <c r="Z373" s="59"/>
    </row>
    <row r="374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60"/>
      <c r="V374" s="60"/>
      <c r="W374" s="60"/>
      <c r="X374" s="59"/>
      <c r="Y374" s="59"/>
      <c r="Z374" s="59"/>
    </row>
    <row r="375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60"/>
      <c r="V375" s="60"/>
      <c r="W375" s="60"/>
      <c r="X375" s="59"/>
      <c r="Y375" s="59"/>
      <c r="Z375" s="59"/>
    </row>
    <row r="37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60"/>
      <c r="V376" s="60"/>
      <c r="W376" s="60"/>
      <c r="X376" s="59"/>
      <c r="Y376" s="59"/>
      <c r="Z376" s="59"/>
    </row>
    <row r="377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60"/>
      <c r="V377" s="60"/>
      <c r="W377" s="60"/>
      <c r="X377" s="59"/>
      <c r="Y377" s="59"/>
      <c r="Z377" s="59"/>
    </row>
    <row r="378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60"/>
      <c r="V378" s="60"/>
      <c r="W378" s="60"/>
      <c r="X378" s="59"/>
      <c r="Y378" s="59"/>
      <c r="Z378" s="59"/>
    </row>
    <row r="379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60"/>
      <c r="V379" s="60"/>
      <c r="W379" s="60"/>
      <c r="X379" s="59"/>
      <c r="Y379" s="59"/>
      <c r="Z379" s="59"/>
    </row>
    <row r="380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60"/>
      <c r="V380" s="60"/>
      <c r="W380" s="60"/>
      <c r="X380" s="59"/>
      <c r="Y380" s="59"/>
      <c r="Z380" s="59"/>
    </row>
    <row r="381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60"/>
      <c r="V381" s="60"/>
      <c r="W381" s="60"/>
      <c r="X381" s="59"/>
      <c r="Y381" s="59"/>
      <c r="Z381" s="59"/>
    </row>
    <row r="382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60"/>
      <c r="V382" s="60"/>
      <c r="W382" s="60"/>
      <c r="X382" s="59"/>
      <c r="Y382" s="59"/>
      <c r="Z382" s="59"/>
    </row>
    <row r="383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60"/>
      <c r="V383" s="60"/>
      <c r="W383" s="60"/>
      <c r="X383" s="59"/>
      <c r="Y383" s="59"/>
      <c r="Z383" s="59"/>
    </row>
    <row r="384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60"/>
      <c r="V384" s="60"/>
      <c r="W384" s="60"/>
      <c r="X384" s="59"/>
      <c r="Y384" s="59"/>
      <c r="Z384" s="59"/>
    </row>
    <row r="385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60"/>
      <c r="V385" s="60"/>
      <c r="W385" s="60"/>
      <c r="X385" s="59"/>
      <c r="Y385" s="59"/>
      <c r="Z385" s="59"/>
    </row>
    <row r="38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60"/>
      <c r="V386" s="60"/>
      <c r="W386" s="60"/>
      <c r="X386" s="59"/>
      <c r="Y386" s="59"/>
      <c r="Z386" s="59"/>
    </row>
    <row r="387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60"/>
      <c r="V387" s="60"/>
      <c r="W387" s="60"/>
      <c r="X387" s="59"/>
      <c r="Y387" s="59"/>
      <c r="Z387" s="59"/>
    </row>
    <row r="388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60"/>
      <c r="V388" s="60"/>
      <c r="W388" s="60"/>
      <c r="X388" s="59"/>
      <c r="Y388" s="59"/>
      <c r="Z388" s="59"/>
    </row>
    <row r="389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60"/>
      <c r="V389" s="60"/>
      <c r="W389" s="60"/>
      <c r="X389" s="59"/>
      <c r="Y389" s="59"/>
      <c r="Z389" s="59"/>
    </row>
    <row r="390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60"/>
      <c r="V390" s="60"/>
      <c r="W390" s="60"/>
      <c r="X390" s="59"/>
      <c r="Y390" s="59"/>
      <c r="Z390" s="59"/>
    </row>
    <row r="391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60"/>
      <c r="V391" s="60"/>
      <c r="W391" s="60"/>
      <c r="X391" s="59"/>
      <c r="Y391" s="59"/>
      <c r="Z391" s="59"/>
    </row>
    <row r="392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60"/>
      <c r="V392" s="60"/>
      <c r="W392" s="60"/>
      <c r="X392" s="59"/>
      <c r="Y392" s="59"/>
      <c r="Z392" s="59"/>
    </row>
    <row r="393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60"/>
      <c r="V393" s="60"/>
      <c r="W393" s="60"/>
      <c r="X393" s="59"/>
      <c r="Y393" s="59"/>
      <c r="Z393" s="59"/>
    </row>
    <row r="394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60"/>
      <c r="V394" s="60"/>
      <c r="W394" s="60"/>
      <c r="X394" s="59"/>
      <c r="Y394" s="59"/>
      <c r="Z394" s="59"/>
    </row>
    <row r="395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60"/>
      <c r="V395" s="60"/>
      <c r="W395" s="60"/>
      <c r="X395" s="59"/>
      <c r="Y395" s="59"/>
      <c r="Z395" s="59"/>
    </row>
    <row r="39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60"/>
      <c r="V396" s="60"/>
      <c r="W396" s="60"/>
      <c r="X396" s="59"/>
      <c r="Y396" s="59"/>
      <c r="Z396" s="59"/>
    </row>
    <row r="397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60"/>
      <c r="V397" s="60"/>
      <c r="W397" s="60"/>
      <c r="X397" s="59"/>
      <c r="Y397" s="59"/>
      <c r="Z397" s="59"/>
    </row>
    <row r="398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60"/>
      <c r="V398" s="60"/>
      <c r="W398" s="60"/>
      <c r="X398" s="59"/>
      <c r="Y398" s="59"/>
      <c r="Z398" s="59"/>
    </row>
    <row r="399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60"/>
      <c r="V399" s="60"/>
      <c r="W399" s="60"/>
      <c r="X399" s="59"/>
      <c r="Y399" s="59"/>
      <c r="Z399" s="59"/>
    </row>
    <row r="400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60"/>
      <c r="V400" s="60"/>
      <c r="W400" s="60"/>
      <c r="X400" s="59"/>
      <c r="Y400" s="59"/>
      <c r="Z400" s="59"/>
    </row>
    <row r="401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60"/>
      <c r="V401" s="60"/>
      <c r="W401" s="60"/>
      <c r="X401" s="59"/>
      <c r="Y401" s="59"/>
      <c r="Z401" s="59"/>
    </row>
    <row r="402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60"/>
      <c r="V402" s="60"/>
      <c r="W402" s="60"/>
      <c r="X402" s="59"/>
      <c r="Y402" s="59"/>
      <c r="Z402" s="59"/>
    </row>
    <row r="403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60"/>
      <c r="V403" s="60"/>
      <c r="W403" s="60"/>
      <c r="X403" s="59"/>
      <c r="Y403" s="59"/>
      <c r="Z403" s="59"/>
    </row>
    <row r="404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60"/>
      <c r="V404" s="60"/>
      <c r="W404" s="60"/>
      <c r="X404" s="59"/>
      <c r="Y404" s="59"/>
      <c r="Z404" s="59"/>
    </row>
    <row r="405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60"/>
      <c r="V405" s="60"/>
      <c r="W405" s="60"/>
      <c r="X405" s="59"/>
      <c r="Y405" s="59"/>
      <c r="Z405" s="59"/>
    </row>
    <row r="40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60"/>
      <c r="V406" s="60"/>
      <c r="W406" s="60"/>
      <c r="X406" s="59"/>
      <c r="Y406" s="59"/>
      <c r="Z406" s="59"/>
    </row>
    <row r="407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60"/>
      <c r="V407" s="60"/>
      <c r="W407" s="60"/>
      <c r="X407" s="59"/>
      <c r="Y407" s="59"/>
      <c r="Z407" s="59"/>
    </row>
    <row r="408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60"/>
      <c r="V408" s="60"/>
      <c r="W408" s="60"/>
      <c r="X408" s="59"/>
      <c r="Y408" s="59"/>
      <c r="Z408" s="59"/>
    </row>
    <row r="409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60"/>
      <c r="V409" s="60"/>
      <c r="W409" s="60"/>
      <c r="X409" s="59"/>
      <c r="Y409" s="59"/>
      <c r="Z409" s="59"/>
    </row>
    <row r="410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60"/>
      <c r="V410" s="60"/>
      <c r="W410" s="60"/>
      <c r="X410" s="59"/>
      <c r="Y410" s="59"/>
      <c r="Z410" s="59"/>
    </row>
    <row r="411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60"/>
      <c r="V411" s="60"/>
      <c r="W411" s="60"/>
      <c r="X411" s="59"/>
      <c r="Y411" s="59"/>
      <c r="Z411" s="59"/>
    </row>
    <row r="412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60"/>
      <c r="V412" s="60"/>
      <c r="W412" s="60"/>
      <c r="X412" s="59"/>
      <c r="Y412" s="59"/>
      <c r="Z412" s="59"/>
    </row>
    <row r="413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60"/>
      <c r="V413" s="60"/>
      <c r="W413" s="60"/>
      <c r="X413" s="59"/>
      <c r="Y413" s="59"/>
      <c r="Z413" s="59"/>
    </row>
    <row r="414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60"/>
      <c r="V414" s="60"/>
      <c r="W414" s="60"/>
      <c r="X414" s="59"/>
      <c r="Y414" s="59"/>
      <c r="Z414" s="59"/>
    </row>
    <row r="415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60"/>
      <c r="V415" s="60"/>
      <c r="W415" s="60"/>
      <c r="X415" s="59"/>
      <c r="Y415" s="59"/>
      <c r="Z415" s="59"/>
    </row>
    <row r="41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60"/>
      <c r="V416" s="60"/>
      <c r="W416" s="60"/>
      <c r="X416" s="59"/>
      <c r="Y416" s="59"/>
      <c r="Z416" s="59"/>
    </row>
    <row r="417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60"/>
      <c r="V417" s="60"/>
      <c r="W417" s="60"/>
      <c r="X417" s="59"/>
      <c r="Y417" s="59"/>
      <c r="Z417" s="59"/>
    </row>
    <row r="418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60"/>
      <c r="V418" s="60"/>
      <c r="W418" s="60"/>
      <c r="X418" s="59"/>
      <c r="Y418" s="59"/>
      <c r="Z418" s="59"/>
    </row>
    <row r="419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60"/>
      <c r="V419" s="60"/>
      <c r="W419" s="60"/>
      <c r="X419" s="59"/>
      <c r="Y419" s="59"/>
      <c r="Z419" s="59"/>
    </row>
    <row r="420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60"/>
      <c r="V420" s="60"/>
      <c r="W420" s="60"/>
      <c r="X420" s="59"/>
      <c r="Y420" s="59"/>
      <c r="Z420" s="59"/>
    </row>
    <row r="421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60"/>
      <c r="V421" s="60"/>
      <c r="W421" s="60"/>
      <c r="X421" s="59"/>
      <c r="Y421" s="59"/>
      <c r="Z421" s="59"/>
    </row>
    <row r="422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60"/>
      <c r="V422" s="60"/>
      <c r="W422" s="60"/>
      <c r="X422" s="59"/>
      <c r="Y422" s="59"/>
      <c r="Z422" s="59"/>
    </row>
    <row r="423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60"/>
      <c r="V423" s="60"/>
      <c r="W423" s="60"/>
      <c r="X423" s="59"/>
      <c r="Y423" s="59"/>
      <c r="Z423" s="59"/>
    </row>
    <row r="424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60"/>
      <c r="V424" s="60"/>
      <c r="W424" s="60"/>
      <c r="X424" s="59"/>
      <c r="Y424" s="59"/>
      <c r="Z424" s="59"/>
    </row>
    <row r="425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60"/>
      <c r="V425" s="60"/>
      <c r="W425" s="60"/>
      <c r="X425" s="59"/>
      <c r="Y425" s="59"/>
      <c r="Z425" s="59"/>
    </row>
    <row r="4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60"/>
      <c r="V426" s="60"/>
      <c r="W426" s="60"/>
      <c r="X426" s="59"/>
      <c r="Y426" s="59"/>
      <c r="Z426" s="59"/>
    </row>
    <row r="427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60"/>
      <c r="V427" s="60"/>
      <c r="W427" s="60"/>
      <c r="X427" s="59"/>
      <c r="Y427" s="59"/>
      <c r="Z427" s="59"/>
    </row>
    <row r="428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60"/>
      <c r="V428" s="60"/>
      <c r="W428" s="60"/>
      <c r="X428" s="59"/>
      <c r="Y428" s="59"/>
      <c r="Z428" s="59"/>
    </row>
    <row r="429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60"/>
      <c r="V429" s="60"/>
      <c r="W429" s="60"/>
      <c r="X429" s="59"/>
      <c r="Y429" s="59"/>
      <c r="Z429" s="59"/>
    </row>
    <row r="430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60"/>
      <c r="V430" s="60"/>
      <c r="W430" s="60"/>
      <c r="X430" s="59"/>
      <c r="Y430" s="59"/>
      <c r="Z430" s="59"/>
    </row>
    <row r="431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60"/>
      <c r="V431" s="60"/>
      <c r="W431" s="60"/>
      <c r="X431" s="59"/>
      <c r="Y431" s="59"/>
      <c r="Z431" s="59"/>
    </row>
    <row r="432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60"/>
      <c r="V432" s="60"/>
      <c r="W432" s="60"/>
      <c r="X432" s="59"/>
      <c r="Y432" s="59"/>
      <c r="Z432" s="59"/>
    </row>
    <row r="433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60"/>
      <c r="V433" s="60"/>
      <c r="W433" s="60"/>
      <c r="X433" s="59"/>
      <c r="Y433" s="59"/>
      <c r="Z433" s="59"/>
    </row>
    <row r="434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60"/>
      <c r="V434" s="60"/>
      <c r="W434" s="60"/>
      <c r="X434" s="59"/>
      <c r="Y434" s="59"/>
      <c r="Z434" s="59"/>
    </row>
    <row r="435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60"/>
      <c r="V435" s="60"/>
      <c r="W435" s="60"/>
      <c r="X435" s="59"/>
      <c r="Y435" s="59"/>
      <c r="Z435" s="59"/>
    </row>
    <row r="43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60"/>
      <c r="V436" s="60"/>
      <c r="W436" s="60"/>
      <c r="X436" s="59"/>
      <c r="Y436" s="59"/>
      <c r="Z436" s="59"/>
    </row>
    <row r="437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60"/>
      <c r="V437" s="60"/>
      <c r="W437" s="60"/>
      <c r="X437" s="59"/>
      <c r="Y437" s="59"/>
      <c r="Z437" s="59"/>
    </row>
    <row r="438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60"/>
      <c r="V438" s="60"/>
      <c r="W438" s="60"/>
      <c r="X438" s="59"/>
      <c r="Y438" s="59"/>
      <c r="Z438" s="59"/>
    </row>
    <row r="439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60"/>
      <c r="V439" s="60"/>
      <c r="W439" s="60"/>
      <c r="X439" s="59"/>
      <c r="Y439" s="59"/>
      <c r="Z439" s="59"/>
    </row>
    <row r="440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60"/>
      <c r="V440" s="60"/>
      <c r="W440" s="60"/>
      <c r="X440" s="59"/>
      <c r="Y440" s="59"/>
      <c r="Z440" s="59"/>
    </row>
    <row r="441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60"/>
      <c r="V441" s="60"/>
      <c r="W441" s="60"/>
      <c r="X441" s="59"/>
      <c r="Y441" s="59"/>
      <c r="Z441" s="59"/>
    </row>
    <row r="442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60"/>
      <c r="V442" s="60"/>
      <c r="W442" s="60"/>
      <c r="X442" s="59"/>
      <c r="Y442" s="59"/>
      <c r="Z442" s="59"/>
    </row>
    <row r="443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60"/>
      <c r="V443" s="60"/>
      <c r="W443" s="60"/>
      <c r="X443" s="59"/>
      <c r="Y443" s="59"/>
      <c r="Z443" s="59"/>
    </row>
    <row r="444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60"/>
      <c r="V444" s="60"/>
      <c r="W444" s="60"/>
      <c r="X444" s="59"/>
      <c r="Y444" s="59"/>
      <c r="Z444" s="59"/>
    </row>
    <row r="445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60"/>
      <c r="V445" s="60"/>
      <c r="W445" s="60"/>
      <c r="X445" s="59"/>
      <c r="Y445" s="59"/>
      <c r="Z445" s="59"/>
    </row>
    <row r="44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60"/>
      <c r="V446" s="60"/>
      <c r="W446" s="60"/>
      <c r="X446" s="59"/>
      <c r="Y446" s="59"/>
      <c r="Z446" s="59"/>
    </row>
    <row r="447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60"/>
      <c r="V447" s="60"/>
      <c r="W447" s="60"/>
      <c r="X447" s="59"/>
      <c r="Y447" s="59"/>
      <c r="Z447" s="59"/>
    </row>
    <row r="448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60"/>
      <c r="V448" s="60"/>
      <c r="W448" s="60"/>
      <c r="X448" s="59"/>
      <c r="Y448" s="59"/>
      <c r="Z448" s="59"/>
    </row>
    <row r="449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60"/>
      <c r="V449" s="60"/>
      <c r="W449" s="60"/>
      <c r="X449" s="59"/>
      <c r="Y449" s="59"/>
      <c r="Z449" s="59"/>
    </row>
    <row r="450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60"/>
      <c r="V450" s="60"/>
      <c r="W450" s="60"/>
      <c r="X450" s="59"/>
      <c r="Y450" s="59"/>
      <c r="Z450" s="59"/>
    </row>
    <row r="451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60"/>
      <c r="V451" s="60"/>
      <c r="W451" s="60"/>
      <c r="X451" s="59"/>
      <c r="Y451" s="59"/>
      <c r="Z451" s="59"/>
    </row>
    <row r="452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60"/>
      <c r="V452" s="60"/>
      <c r="W452" s="60"/>
      <c r="X452" s="59"/>
      <c r="Y452" s="59"/>
      <c r="Z452" s="59"/>
    </row>
    <row r="453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60"/>
      <c r="V453" s="60"/>
      <c r="W453" s="60"/>
      <c r="X453" s="59"/>
      <c r="Y453" s="59"/>
      <c r="Z453" s="59"/>
    </row>
    <row r="454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60"/>
      <c r="V454" s="60"/>
      <c r="W454" s="60"/>
      <c r="X454" s="59"/>
      <c r="Y454" s="59"/>
      <c r="Z454" s="59"/>
    </row>
    <row r="455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60"/>
      <c r="V455" s="60"/>
      <c r="W455" s="60"/>
      <c r="X455" s="59"/>
      <c r="Y455" s="59"/>
      <c r="Z455" s="59"/>
    </row>
    <row r="45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60"/>
      <c r="V456" s="60"/>
      <c r="W456" s="60"/>
      <c r="X456" s="59"/>
      <c r="Y456" s="59"/>
      <c r="Z456" s="59"/>
    </row>
    <row r="457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60"/>
      <c r="V457" s="60"/>
      <c r="W457" s="60"/>
      <c r="X457" s="59"/>
      <c r="Y457" s="59"/>
      <c r="Z457" s="59"/>
    </row>
    <row r="458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60"/>
      <c r="V458" s="60"/>
      <c r="W458" s="60"/>
      <c r="X458" s="59"/>
      <c r="Y458" s="59"/>
      <c r="Z458" s="59"/>
    </row>
    <row r="459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60"/>
      <c r="V459" s="60"/>
      <c r="W459" s="60"/>
      <c r="X459" s="59"/>
      <c r="Y459" s="59"/>
      <c r="Z459" s="59"/>
    </row>
    <row r="460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60"/>
      <c r="V460" s="60"/>
      <c r="W460" s="60"/>
      <c r="X460" s="59"/>
      <c r="Y460" s="59"/>
      <c r="Z460" s="59"/>
    </row>
    <row r="461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60"/>
      <c r="V461" s="60"/>
      <c r="W461" s="60"/>
      <c r="X461" s="59"/>
      <c r="Y461" s="59"/>
      <c r="Z461" s="59"/>
    </row>
    <row r="462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60"/>
      <c r="V462" s="60"/>
      <c r="W462" s="60"/>
      <c r="X462" s="59"/>
      <c r="Y462" s="59"/>
      <c r="Z462" s="59"/>
    </row>
    <row r="463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60"/>
      <c r="V463" s="60"/>
      <c r="W463" s="60"/>
      <c r="X463" s="59"/>
      <c r="Y463" s="59"/>
      <c r="Z463" s="59"/>
    </row>
    <row r="464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60"/>
      <c r="V464" s="60"/>
      <c r="W464" s="60"/>
      <c r="X464" s="59"/>
      <c r="Y464" s="59"/>
      <c r="Z464" s="59"/>
    </row>
    <row r="465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60"/>
      <c r="V465" s="60"/>
      <c r="W465" s="60"/>
      <c r="X465" s="59"/>
      <c r="Y465" s="59"/>
      <c r="Z465" s="59"/>
    </row>
    <row r="46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60"/>
      <c r="V466" s="60"/>
      <c r="W466" s="60"/>
      <c r="X466" s="59"/>
      <c r="Y466" s="59"/>
      <c r="Z466" s="59"/>
    </row>
    <row r="467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60"/>
      <c r="V467" s="60"/>
      <c r="W467" s="60"/>
      <c r="X467" s="59"/>
      <c r="Y467" s="59"/>
      <c r="Z467" s="59"/>
    </row>
    <row r="468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60"/>
      <c r="V468" s="60"/>
      <c r="W468" s="60"/>
      <c r="X468" s="59"/>
      <c r="Y468" s="59"/>
      <c r="Z468" s="59"/>
    </row>
    <row r="469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60"/>
      <c r="V469" s="60"/>
      <c r="W469" s="60"/>
      <c r="X469" s="59"/>
      <c r="Y469" s="59"/>
      <c r="Z469" s="59"/>
    </row>
    <row r="470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60"/>
      <c r="V470" s="60"/>
      <c r="W470" s="60"/>
      <c r="X470" s="59"/>
      <c r="Y470" s="59"/>
      <c r="Z470" s="59"/>
    </row>
    <row r="471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60"/>
      <c r="V471" s="60"/>
      <c r="W471" s="60"/>
      <c r="X471" s="59"/>
      <c r="Y471" s="59"/>
      <c r="Z471" s="59"/>
    </row>
    <row r="472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60"/>
      <c r="V472" s="60"/>
      <c r="W472" s="60"/>
      <c r="X472" s="59"/>
      <c r="Y472" s="59"/>
      <c r="Z472" s="59"/>
    </row>
    <row r="473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60"/>
      <c r="V473" s="60"/>
      <c r="W473" s="60"/>
      <c r="X473" s="59"/>
      <c r="Y473" s="59"/>
      <c r="Z473" s="59"/>
    </row>
    <row r="474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60"/>
      <c r="V474" s="60"/>
      <c r="W474" s="60"/>
      <c r="X474" s="59"/>
      <c r="Y474" s="59"/>
      <c r="Z474" s="59"/>
    </row>
    <row r="475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60"/>
      <c r="V475" s="60"/>
      <c r="W475" s="60"/>
      <c r="X475" s="59"/>
      <c r="Y475" s="59"/>
      <c r="Z475" s="59"/>
    </row>
    <row r="47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60"/>
      <c r="V476" s="60"/>
      <c r="W476" s="60"/>
      <c r="X476" s="59"/>
      <c r="Y476" s="59"/>
      <c r="Z476" s="59"/>
    </row>
    <row r="477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60"/>
      <c r="V477" s="60"/>
      <c r="W477" s="60"/>
      <c r="X477" s="59"/>
      <c r="Y477" s="59"/>
      <c r="Z477" s="59"/>
    </row>
    <row r="478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60"/>
      <c r="V478" s="60"/>
      <c r="W478" s="60"/>
      <c r="X478" s="59"/>
      <c r="Y478" s="59"/>
      <c r="Z478" s="59"/>
    </row>
    <row r="479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60"/>
      <c r="V479" s="60"/>
      <c r="W479" s="60"/>
      <c r="X479" s="59"/>
      <c r="Y479" s="59"/>
      <c r="Z479" s="59"/>
    </row>
    <row r="480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60"/>
      <c r="V480" s="60"/>
      <c r="W480" s="60"/>
      <c r="X480" s="59"/>
      <c r="Y480" s="59"/>
      <c r="Z480" s="59"/>
    </row>
    <row r="481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60"/>
      <c r="V481" s="60"/>
      <c r="W481" s="60"/>
      <c r="X481" s="59"/>
      <c r="Y481" s="59"/>
      <c r="Z481" s="59"/>
    </row>
    <row r="482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60"/>
      <c r="V482" s="60"/>
      <c r="W482" s="60"/>
      <c r="X482" s="59"/>
      <c r="Y482" s="59"/>
      <c r="Z482" s="59"/>
    </row>
    <row r="483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60"/>
      <c r="V483" s="60"/>
      <c r="W483" s="60"/>
      <c r="X483" s="59"/>
      <c r="Y483" s="59"/>
      <c r="Z483" s="59"/>
    </row>
    <row r="484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60"/>
      <c r="V484" s="60"/>
      <c r="W484" s="60"/>
      <c r="X484" s="59"/>
      <c r="Y484" s="59"/>
      <c r="Z484" s="59"/>
    </row>
    <row r="485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60"/>
      <c r="V485" s="60"/>
      <c r="W485" s="60"/>
      <c r="X485" s="59"/>
      <c r="Y485" s="59"/>
      <c r="Z485" s="59"/>
    </row>
    <row r="48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60"/>
      <c r="V486" s="60"/>
      <c r="W486" s="60"/>
      <c r="X486" s="59"/>
      <c r="Y486" s="59"/>
      <c r="Z486" s="59"/>
    </row>
    <row r="487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60"/>
      <c r="V487" s="60"/>
      <c r="W487" s="60"/>
      <c r="X487" s="59"/>
      <c r="Y487" s="59"/>
      <c r="Z487" s="59"/>
    </row>
    <row r="488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60"/>
      <c r="V488" s="60"/>
      <c r="W488" s="60"/>
      <c r="X488" s="59"/>
      <c r="Y488" s="59"/>
      <c r="Z488" s="59"/>
    </row>
    <row r="489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60"/>
      <c r="V489" s="60"/>
      <c r="W489" s="60"/>
      <c r="X489" s="59"/>
      <c r="Y489" s="59"/>
      <c r="Z489" s="59"/>
    </row>
    <row r="490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60"/>
      <c r="V490" s="60"/>
      <c r="W490" s="60"/>
      <c r="X490" s="59"/>
      <c r="Y490" s="59"/>
      <c r="Z490" s="59"/>
    </row>
    <row r="491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60"/>
      <c r="V491" s="60"/>
      <c r="W491" s="60"/>
      <c r="X491" s="59"/>
      <c r="Y491" s="59"/>
      <c r="Z491" s="59"/>
    </row>
    <row r="492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60"/>
      <c r="V492" s="60"/>
      <c r="W492" s="60"/>
      <c r="X492" s="59"/>
      <c r="Y492" s="59"/>
      <c r="Z492" s="59"/>
    </row>
    <row r="493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60"/>
      <c r="V493" s="60"/>
      <c r="W493" s="60"/>
      <c r="X493" s="59"/>
      <c r="Y493" s="59"/>
      <c r="Z493" s="59"/>
    </row>
    <row r="494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60"/>
      <c r="V494" s="60"/>
      <c r="W494" s="60"/>
      <c r="X494" s="59"/>
      <c r="Y494" s="59"/>
      <c r="Z494" s="59"/>
    </row>
    <row r="495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60"/>
      <c r="V495" s="60"/>
      <c r="W495" s="60"/>
      <c r="X495" s="59"/>
      <c r="Y495" s="59"/>
      <c r="Z495" s="59"/>
    </row>
    <row r="49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60"/>
      <c r="V496" s="60"/>
      <c r="W496" s="60"/>
      <c r="X496" s="59"/>
      <c r="Y496" s="59"/>
      <c r="Z496" s="59"/>
    </row>
    <row r="497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60"/>
      <c r="V497" s="60"/>
      <c r="W497" s="60"/>
      <c r="X497" s="59"/>
      <c r="Y497" s="59"/>
      <c r="Z497" s="59"/>
    </row>
    <row r="498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60"/>
      <c r="V498" s="60"/>
      <c r="W498" s="60"/>
      <c r="X498" s="59"/>
      <c r="Y498" s="59"/>
      <c r="Z498" s="59"/>
    </row>
    <row r="499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60"/>
      <c r="V499" s="60"/>
      <c r="W499" s="60"/>
      <c r="X499" s="59"/>
      <c r="Y499" s="59"/>
      <c r="Z499" s="59"/>
    </row>
    <row r="500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60"/>
      <c r="V500" s="60"/>
      <c r="W500" s="60"/>
      <c r="X500" s="59"/>
      <c r="Y500" s="59"/>
      <c r="Z500" s="59"/>
    </row>
    <row r="501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60"/>
      <c r="V501" s="60"/>
      <c r="W501" s="60"/>
      <c r="X501" s="59"/>
      <c r="Y501" s="59"/>
      <c r="Z501" s="59"/>
    </row>
    <row r="502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60"/>
      <c r="V502" s="60"/>
      <c r="W502" s="60"/>
      <c r="X502" s="59"/>
      <c r="Y502" s="59"/>
      <c r="Z502" s="59"/>
    </row>
    <row r="503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60"/>
      <c r="V503" s="60"/>
      <c r="W503" s="60"/>
      <c r="X503" s="59"/>
      <c r="Y503" s="59"/>
      <c r="Z503" s="59"/>
    </row>
    <row r="504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60"/>
      <c r="V504" s="60"/>
      <c r="W504" s="60"/>
      <c r="X504" s="59"/>
      <c r="Y504" s="59"/>
      <c r="Z504" s="59"/>
    </row>
    <row r="505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60"/>
      <c r="V505" s="60"/>
      <c r="W505" s="60"/>
      <c r="X505" s="59"/>
      <c r="Y505" s="59"/>
      <c r="Z505" s="59"/>
    </row>
    <row r="50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60"/>
      <c r="V506" s="60"/>
      <c r="W506" s="60"/>
      <c r="X506" s="59"/>
      <c r="Y506" s="59"/>
      <c r="Z506" s="59"/>
    </row>
    <row r="507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60"/>
      <c r="V507" s="60"/>
      <c r="W507" s="60"/>
      <c r="X507" s="59"/>
      <c r="Y507" s="59"/>
      <c r="Z507" s="59"/>
    </row>
    <row r="508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60"/>
      <c r="V508" s="60"/>
      <c r="W508" s="60"/>
      <c r="X508" s="59"/>
      <c r="Y508" s="59"/>
      <c r="Z508" s="59"/>
    </row>
    <row r="509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60"/>
      <c r="V509" s="60"/>
      <c r="W509" s="60"/>
      <c r="X509" s="59"/>
      <c r="Y509" s="59"/>
      <c r="Z509" s="59"/>
    </row>
    <row r="510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60"/>
      <c r="V510" s="60"/>
      <c r="W510" s="60"/>
      <c r="X510" s="59"/>
      <c r="Y510" s="59"/>
      <c r="Z510" s="59"/>
    </row>
    <row r="511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60"/>
      <c r="V511" s="60"/>
      <c r="W511" s="60"/>
      <c r="X511" s="59"/>
      <c r="Y511" s="59"/>
      <c r="Z511" s="59"/>
    </row>
    <row r="512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60"/>
      <c r="V512" s="60"/>
      <c r="W512" s="60"/>
      <c r="X512" s="59"/>
      <c r="Y512" s="59"/>
      <c r="Z512" s="59"/>
    </row>
    <row r="513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60"/>
      <c r="V513" s="60"/>
      <c r="W513" s="60"/>
      <c r="X513" s="59"/>
      <c r="Y513" s="59"/>
      <c r="Z513" s="59"/>
    </row>
    <row r="514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60"/>
      <c r="V514" s="60"/>
      <c r="W514" s="60"/>
      <c r="X514" s="59"/>
      <c r="Y514" s="59"/>
      <c r="Z514" s="59"/>
    </row>
    <row r="515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60"/>
      <c r="V515" s="60"/>
      <c r="W515" s="60"/>
      <c r="X515" s="59"/>
      <c r="Y515" s="59"/>
      <c r="Z515" s="59"/>
    </row>
    <row r="51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60"/>
      <c r="V516" s="60"/>
      <c r="W516" s="60"/>
      <c r="X516" s="59"/>
      <c r="Y516" s="59"/>
      <c r="Z516" s="59"/>
    </row>
    <row r="517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60"/>
      <c r="V517" s="60"/>
      <c r="W517" s="60"/>
      <c r="X517" s="59"/>
      <c r="Y517" s="59"/>
      <c r="Z517" s="59"/>
    </row>
    <row r="518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60"/>
      <c r="V518" s="60"/>
      <c r="W518" s="60"/>
      <c r="X518" s="59"/>
      <c r="Y518" s="59"/>
      <c r="Z518" s="59"/>
    </row>
    <row r="519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60"/>
      <c r="V519" s="60"/>
      <c r="W519" s="60"/>
      <c r="X519" s="59"/>
      <c r="Y519" s="59"/>
      <c r="Z519" s="59"/>
    </row>
    <row r="520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60"/>
      <c r="V520" s="60"/>
      <c r="W520" s="60"/>
      <c r="X520" s="59"/>
      <c r="Y520" s="59"/>
      <c r="Z520" s="59"/>
    </row>
    <row r="521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60"/>
      <c r="V521" s="60"/>
      <c r="W521" s="60"/>
      <c r="X521" s="59"/>
      <c r="Y521" s="59"/>
      <c r="Z521" s="59"/>
    </row>
    <row r="522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60"/>
      <c r="V522" s="60"/>
      <c r="W522" s="60"/>
      <c r="X522" s="59"/>
      <c r="Y522" s="59"/>
      <c r="Z522" s="59"/>
    </row>
    <row r="523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60"/>
      <c r="V523" s="60"/>
      <c r="W523" s="60"/>
      <c r="X523" s="59"/>
      <c r="Y523" s="59"/>
      <c r="Z523" s="59"/>
    </row>
    <row r="524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60"/>
      <c r="V524" s="60"/>
      <c r="W524" s="60"/>
      <c r="X524" s="59"/>
      <c r="Y524" s="59"/>
      <c r="Z524" s="59"/>
    </row>
    <row r="525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60"/>
      <c r="V525" s="60"/>
      <c r="W525" s="60"/>
      <c r="X525" s="59"/>
      <c r="Y525" s="59"/>
      <c r="Z525" s="59"/>
    </row>
    <row r="5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60"/>
      <c r="V526" s="60"/>
      <c r="W526" s="60"/>
      <c r="X526" s="59"/>
      <c r="Y526" s="59"/>
      <c r="Z526" s="59"/>
    </row>
    <row r="527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60"/>
      <c r="V527" s="60"/>
      <c r="W527" s="60"/>
      <c r="X527" s="59"/>
      <c r="Y527" s="59"/>
      <c r="Z527" s="59"/>
    </row>
    <row r="528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60"/>
      <c r="V528" s="60"/>
      <c r="W528" s="60"/>
      <c r="X528" s="59"/>
      <c r="Y528" s="59"/>
      <c r="Z528" s="59"/>
    </row>
    <row r="529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60"/>
      <c r="V529" s="60"/>
      <c r="W529" s="60"/>
      <c r="X529" s="59"/>
      <c r="Y529" s="59"/>
      <c r="Z529" s="59"/>
    </row>
    <row r="530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60"/>
      <c r="V530" s="60"/>
      <c r="W530" s="60"/>
      <c r="X530" s="59"/>
      <c r="Y530" s="59"/>
      <c r="Z530" s="59"/>
    </row>
    <row r="531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60"/>
      <c r="V531" s="60"/>
      <c r="W531" s="60"/>
      <c r="X531" s="59"/>
      <c r="Y531" s="59"/>
      <c r="Z531" s="59"/>
    </row>
    <row r="532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60"/>
      <c r="V532" s="60"/>
      <c r="W532" s="60"/>
      <c r="X532" s="59"/>
      <c r="Y532" s="59"/>
      <c r="Z532" s="59"/>
    </row>
    <row r="533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60"/>
      <c r="V533" s="60"/>
      <c r="W533" s="60"/>
      <c r="X533" s="59"/>
      <c r="Y533" s="59"/>
      <c r="Z533" s="59"/>
    </row>
    <row r="534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60"/>
      <c r="V534" s="60"/>
      <c r="W534" s="60"/>
      <c r="X534" s="59"/>
      <c r="Y534" s="59"/>
      <c r="Z534" s="59"/>
    </row>
    <row r="535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60"/>
      <c r="V535" s="60"/>
      <c r="W535" s="60"/>
      <c r="X535" s="59"/>
      <c r="Y535" s="59"/>
      <c r="Z535" s="59"/>
    </row>
    <row r="53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60"/>
      <c r="V536" s="60"/>
      <c r="W536" s="60"/>
      <c r="X536" s="59"/>
      <c r="Y536" s="59"/>
      <c r="Z536" s="59"/>
    </row>
    <row r="537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60"/>
      <c r="V537" s="60"/>
      <c r="W537" s="60"/>
      <c r="X537" s="59"/>
      <c r="Y537" s="59"/>
      <c r="Z537" s="59"/>
    </row>
    <row r="538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60"/>
      <c r="V538" s="60"/>
      <c r="W538" s="60"/>
      <c r="X538" s="59"/>
      <c r="Y538" s="59"/>
      <c r="Z538" s="59"/>
    </row>
    <row r="539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60"/>
      <c r="V539" s="60"/>
      <c r="W539" s="60"/>
      <c r="X539" s="59"/>
      <c r="Y539" s="59"/>
      <c r="Z539" s="59"/>
    </row>
    <row r="540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60"/>
      <c r="V540" s="60"/>
      <c r="W540" s="60"/>
      <c r="X540" s="59"/>
      <c r="Y540" s="59"/>
      <c r="Z540" s="59"/>
    </row>
    <row r="541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60"/>
      <c r="V541" s="60"/>
      <c r="W541" s="60"/>
      <c r="X541" s="59"/>
      <c r="Y541" s="59"/>
      <c r="Z541" s="59"/>
    </row>
    <row r="542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60"/>
      <c r="V542" s="60"/>
      <c r="W542" s="60"/>
      <c r="X542" s="59"/>
      <c r="Y542" s="59"/>
      <c r="Z542" s="59"/>
    </row>
    <row r="543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60"/>
      <c r="V543" s="60"/>
      <c r="W543" s="60"/>
      <c r="X543" s="59"/>
      <c r="Y543" s="59"/>
      <c r="Z543" s="59"/>
    </row>
    <row r="544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60"/>
      <c r="V544" s="60"/>
      <c r="W544" s="60"/>
      <c r="X544" s="59"/>
      <c r="Y544" s="59"/>
      <c r="Z544" s="59"/>
    </row>
    <row r="545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60"/>
      <c r="V545" s="60"/>
      <c r="W545" s="60"/>
      <c r="X545" s="59"/>
      <c r="Y545" s="59"/>
      <c r="Z545" s="59"/>
    </row>
    <row r="54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60"/>
      <c r="V546" s="60"/>
      <c r="W546" s="60"/>
      <c r="X546" s="59"/>
      <c r="Y546" s="59"/>
      <c r="Z546" s="59"/>
    </row>
    <row r="547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60"/>
      <c r="V547" s="60"/>
      <c r="W547" s="60"/>
      <c r="X547" s="59"/>
      <c r="Y547" s="59"/>
      <c r="Z547" s="59"/>
    </row>
    <row r="548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60"/>
      <c r="V548" s="60"/>
      <c r="W548" s="60"/>
      <c r="X548" s="59"/>
      <c r="Y548" s="59"/>
      <c r="Z548" s="59"/>
    </row>
    <row r="549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60"/>
      <c r="V549" s="60"/>
      <c r="W549" s="60"/>
      <c r="X549" s="59"/>
      <c r="Y549" s="59"/>
      <c r="Z549" s="59"/>
    </row>
    <row r="550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60"/>
      <c r="V550" s="60"/>
      <c r="W550" s="60"/>
      <c r="X550" s="59"/>
      <c r="Y550" s="59"/>
      <c r="Z550" s="59"/>
    </row>
    <row r="551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60"/>
      <c r="V551" s="60"/>
      <c r="W551" s="60"/>
      <c r="X551" s="59"/>
      <c r="Y551" s="59"/>
      <c r="Z551" s="59"/>
    </row>
    <row r="552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60"/>
      <c r="V552" s="60"/>
      <c r="W552" s="60"/>
      <c r="X552" s="59"/>
      <c r="Y552" s="59"/>
      <c r="Z552" s="59"/>
    </row>
    <row r="553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60"/>
      <c r="V553" s="60"/>
      <c r="W553" s="60"/>
      <c r="X553" s="59"/>
      <c r="Y553" s="59"/>
      <c r="Z553" s="59"/>
    </row>
    <row r="554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60"/>
      <c r="V554" s="60"/>
      <c r="W554" s="60"/>
      <c r="X554" s="59"/>
      <c r="Y554" s="59"/>
      <c r="Z554" s="59"/>
    </row>
    <row r="555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60"/>
      <c r="V555" s="60"/>
      <c r="W555" s="60"/>
      <c r="X555" s="59"/>
      <c r="Y555" s="59"/>
      <c r="Z555" s="59"/>
    </row>
    <row r="55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60"/>
      <c r="V556" s="60"/>
      <c r="W556" s="60"/>
      <c r="X556" s="59"/>
      <c r="Y556" s="59"/>
      <c r="Z556" s="59"/>
    </row>
    <row r="557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60"/>
      <c r="V557" s="60"/>
      <c r="W557" s="60"/>
      <c r="X557" s="59"/>
      <c r="Y557" s="59"/>
      <c r="Z557" s="59"/>
    </row>
    <row r="558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60"/>
      <c r="V558" s="60"/>
      <c r="W558" s="60"/>
      <c r="X558" s="59"/>
      <c r="Y558" s="59"/>
      <c r="Z558" s="59"/>
    </row>
    <row r="559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60"/>
      <c r="V559" s="60"/>
      <c r="W559" s="60"/>
      <c r="X559" s="59"/>
      <c r="Y559" s="59"/>
      <c r="Z559" s="59"/>
    </row>
    <row r="560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60"/>
      <c r="V560" s="60"/>
      <c r="W560" s="60"/>
      <c r="X560" s="59"/>
      <c r="Y560" s="59"/>
      <c r="Z560" s="59"/>
    </row>
    <row r="561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60"/>
      <c r="V561" s="60"/>
      <c r="W561" s="60"/>
      <c r="X561" s="59"/>
      <c r="Y561" s="59"/>
      <c r="Z561" s="59"/>
    </row>
    <row r="562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60"/>
      <c r="V562" s="60"/>
      <c r="W562" s="60"/>
      <c r="X562" s="59"/>
      <c r="Y562" s="59"/>
      <c r="Z562" s="59"/>
    </row>
    <row r="563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60"/>
      <c r="V563" s="60"/>
      <c r="W563" s="60"/>
      <c r="X563" s="59"/>
      <c r="Y563" s="59"/>
      <c r="Z563" s="59"/>
    </row>
    <row r="564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60"/>
      <c r="V564" s="60"/>
      <c r="W564" s="60"/>
      <c r="X564" s="59"/>
      <c r="Y564" s="59"/>
      <c r="Z564" s="59"/>
    </row>
    <row r="565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60"/>
      <c r="V565" s="60"/>
      <c r="W565" s="60"/>
      <c r="X565" s="59"/>
      <c r="Y565" s="59"/>
      <c r="Z565" s="59"/>
    </row>
    <row r="56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60"/>
      <c r="V566" s="60"/>
      <c r="W566" s="60"/>
      <c r="X566" s="59"/>
      <c r="Y566" s="59"/>
      <c r="Z566" s="59"/>
    </row>
    <row r="567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60"/>
      <c r="V567" s="60"/>
      <c r="W567" s="60"/>
      <c r="X567" s="59"/>
      <c r="Y567" s="59"/>
      <c r="Z567" s="59"/>
    </row>
    <row r="568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60"/>
      <c r="V568" s="60"/>
      <c r="W568" s="60"/>
      <c r="X568" s="59"/>
      <c r="Y568" s="59"/>
      <c r="Z568" s="59"/>
    </row>
    <row r="569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60"/>
      <c r="V569" s="60"/>
      <c r="W569" s="60"/>
      <c r="X569" s="59"/>
      <c r="Y569" s="59"/>
      <c r="Z569" s="59"/>
    </row>
    <row r="570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60"/>
      <c r="V570" s="60"/>
      <c r="W570" s="60"/>
      <c r="X570" s="59"/>
      <c r="Y570" s="59"/>
      <c r="Z570" s="59"/>
    </row>
    <row r="571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60"/>
      <c r="V571" s="60"/>
      <c r="W571" s="60"/>
      <c r="X571" s="59"/>
      <c r="Y571" s="59"/>
      <c r="Z571" s="59"/>
    </row>
    <row r="572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60"/>
      <c r="V572" s="60"/>
      <c r="W572" s="60"/>
      <c r="X572" s="59"/>
      <c r="Y572" s="59"/>
      <c r="Z572" s="59"/>
    </row>
    <row r="573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60"/>
      <c r="V573" s="60"/>
      <c r="W573" s="60"/>
      <c r="X573" s="59"/>
      <c r="Y573" s="59"/>
      <c r="Z573" s="59"/>
    </row>
    <row r="574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60"/>
      <c r="V574" s="60"/>
      <c r="W574" s="60"/>
      <c r="X574" s="59"/>
      <c r="Y574" s="59"/>
      <c r="Z574" s="59"/>
    </row>
    <row r="575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60"/>
      <c r="V575" s="60"/>
      <c r="W575" s="60"/>
      <c r="X575" s="59"/>
      <c r="Y575" s="59"/>
      <c r="Z575" s="59"/>
    </row>
    <row r="57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60"/>
      <c r="V576" s="60"/>
      <c r="W576" s="60"/>
      <c r="X576" s="59"/>
      <c r="Y576" s="59"/>
      <c r="Z576" s="59"/>
    </row>
    <row r="577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60"/>
      <c r="V577" s="60"/>
      <c r="W577" s="60"/>
      <c r="X577" s="59"/>
      <c r="Y577" s="59"/>
      <c r="Z577" s="59"/>
    </row>
    <row r="578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60"/>
      <c r="V578" s="60"/>
      <c r="W578" s="60"/>
      <c r="X578" s="59"/>
      <c r="Y578" s="59"/>
      <c r="Z578" s="59"/>
    </row>
    <row r="579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60"/>
      <c r="V579" s="60"/>
      <c r="W579" s="60"/>
      <c r="X579" s="59"/>
      <c r="Y579" s="59"/>
      <c r="Z579" s="59"/>
    </row>
    <row r="580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60"/>
      <c r="V580" s="60"/>
      <c r="W580" s="60"/>
      <c r="X580" s="59"/>
      <c r="Y580" s="59"/>
      <c r="Z580" s="59"/>
    </row>
    <row r="581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60"/>
      <c r="V581" s="60"/>
      <c r="W581" s="60"/>
      <c r="X581" s="59"/>
      <c r="Y581" s="59"/>
      <c r="Z581" s="59"/>
    </row>
    <row r="582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60"/>
      <c r="V582" s="60"/>
      <c r="W582" s="60"/>
      <c r="X582" s="59"/>
      <c r="Y582" s="59"/>
      <c r="Z582" s="59"/>
    </row>
    <row r="583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60"/>
      <c r="V583" s="60"/>
      <c r="W583" s="60"/>
      <c r="X583" s="59"/>
      <c r="Y583" s="59"/>
      <c r="Z583" s="59"/>
    </row>
    <row r="584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60"/>
      <c r="V584" s="60"/>
      <c r="W584" s="60"/>
      <c r="X584" s="59"/>
      <c r="Y584" s="59"/>
      <c r="Z584" s="59"/>
    </row>
    <row r="585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60"/>
      <c r="V585" s="60"/>
      <c r="W585" s="60"/>
      <c r="X585" s="59"/>
      <c r="Y585" s="59"/>
      <c r="Z585" s="59"/>
    </row>
    <row r="58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60"/>
      <c r="V586" s="60"/>
      <c r="W586" s="60"/>
      <c r="X586" s="59"/>
      <c r="Y586" s="59"/>
      <c r="Z586" s="59"/>
    </row>
    <row r="587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60"/>
      <c r="V587" s="60"/>
      <c r="W587" s="60"/>
      <c r="X587" s="59"/>
      <c r="Y587" s="59"/>
      <c r="Z587" s="59"/>
    </row>
    <row r="588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60"/>
      <c r="V588" s="60"/>
      <c r="W588" s="60"/>
      <c r="X588" s="59"/>
      <c r="Y588" s="59"/>
      <c r="Z588" s="59"/>
    </row>
    <row r="589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60"/>
      <c r="V589" s="60"/>
      <c r="W589" s="60"/>
      <c r="X589" s="59"/>
      <c r="Y589" s="59"/>
      <c r="Z589" s="59"/>
    </row>
    <row r="590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60"/>
      <c r="V590" s="60"/>
      <c r="W590" s="60"/>
      <c r="X590" s="59"/>
      <c r="Y590" s="59"/>
      <c r="Z590" s="59"/>
    </row>
    <row r="591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60"/>
      <c r="V591" s="60"/>
      <c r="W591" s="60"/>
      <c r="X591" s="59"/>
      <c r="Y591" s="59"/>
      <c r="Z591" s="59"/>
    </row>
    <row r="592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60"/>
      <c r="V592" s="60"/>
      <c r="W592" s="60"/>
      <c r="X592" s="59"/>
      <c r="Y592" s="59"/>
      <c r="Z592" s="59"/>
    </row>
    <row r="593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60"/>
      <c r="V593" s="60"/>
      <c r="W593" s="60"/>
      <c r="X593" s="59"/>
      <c r="Y593" s="59"/>
      <c r="Z593" s="59"/>
    </row>
    <row r="594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60"/>
      <c r="V594" s="60"/>
      <c r="W594" s="60"/>
      <c r="X594" s="59"/>
      <c r="Y594" s="59"/>
      <c r="Z594" s="59"/>
    </row>
    <row r="595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60"/>
      <c r="V595" s="60"/>
      <c r="W595" s="60"/>
      <c r="X595" s="59"/>
      <c r="Y595" s="59"/>
      <c r="Z595" s="59"/>
    </row>
    <row r="59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60"/>
      <c r="V596" s="60"/>
      <c r="W596" s="60"/>
      <c r="X596" s="59"/>
      <c r="Y596" s="59"/>
      <c r="Z596" s="59"/>
    </row>
    <row r="597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60"/>
      <c r="V597" s="60"/>
      <c r="W597" s="60"/>
      <c r="X597" s="59"/>
      <c r="Y597" s="59"/>
      <c r="Z597" s="59"/>
    </row>
    <row r="598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60"/>
      <c r="V598" s="60"/>
      <c r="W598" s="60"/>
      <c r="X598" s="59"/>
      <c r="Y598" s="59"/>
      <c r="Z598" s="59"/>
    </row>
    <row r="599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60"/>
      <c r="V599" s="60"/>
      <c r="W599" s="60"/>
      <c r="X599" s="59"/>
      <c r="Y599" s="59"/>
      <c r="Z599" s="59"/>
    </row>
    <row r="600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60"/>
      <c r="V600" s="60"/>
      <c r="W600" s="60"/>
      <c r="X600" s="59"/>
      <c r="Y600" s="59"/>
      <c r="Z600" s="59"/>
    </row>
    <row r="601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60"/>
      <c r="V601" s="60"/>
      <c r="W601" s="60"/>
      <c r="X601" s="59"/>
      <c r="Y601" s="59"/>
      <c r="Z601" s="59"/>
    </row>
    <row r="602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60"/>
      <c r="V602" s="60"/>
      <c r="W602" s="60"/>
      <c r="X602" s="59"/>
      <c r="Y602" s="59"/>
      <c r="Z602" s="59"/>
    </row>
    <row r="603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60"/>
      <c r="V603" s="60"/>
      <c r="W603" s="60"/>
      <c r="X603" s="59"/>
      <c r="Y603" s="59"/>
      <c r="Z603" s="59"/>
    </row>
    <row r="604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60"/>
      <c r="V604" s="60"/>
      <c r="W604" s="60"/>
      <c r="X604" s="59"/>
      <c r="Y604" s="59"/>
      <c r="Z604" s="59"/>
    </row>
    <row r="605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60"/>
      <c r="V605" s="60"/>
      <c r="W605" s="60"/>
      <c r="X605" s="59"/>
      <c r="Y605" s="59"/>
      <c r="Z605" s="59"/>
    </row>
    <row r="60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60"/>
      <c r="V606" s="60"/>
      <c r="W606" s="60"/>
      <c r="X606" s="59"/>
      <c r="Y606" s="59"/>
      <c r="Z606" s="59"/>
    </row>
    <row r="607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60"/>
      <c r="V607" s="60"/>
      <c r="W607" s="60"/>
      <c r="X607" s="59"/>
      <c r="Y607" s="59"/>
      <c r="Z607" s="59"/>
    </row>
    <row r="608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60"/>
      <c r="V608" s="60"/>
      <c r="W608" s="60"/>
      <c r="X608" s="59"/>
      <c r="Y608" s="59"/>
      <c r="Z608" s="59"/>
    </row>
    <row r="609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60"/>
      <c r="V609" s="60"/>
      <c r="W609" s="60"/>
      <c r="X609" s="59"/>
      <c r="Y609" s="59"/>
      <c r="Z609" s="59"/>
    </row>
    <row r="610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60"/>
      <c r="V610" s="60"/>
      <c r="W610" s="60"/>
      <c r="X610" s="59"/>
      <c r="Y610" s="59"/>
      <c r="Z610" s="59"/>
    </row>
    <row r="611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60"/>
      <c r="V611" s="60"/>
      <c r="W611" s="60"/>
      <c r="X611" s="59"/>
      <c r="Y611" s="59"/>
      <c r="Z611" s="59"/>
    </row>
    <row r="612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60"/>
      <c r="V612" s="60"/>
      <c r="W612" s="60"/>
      <c r="X612" s="59"/>
      <c r="Y612" s="59"/>
      <c r="Z612" s="59"/>
    </row>
    <row r="613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60"/>
      <c r="V613" s="60"/>
      <c r="W613" s="60"/>
      <c r="X613" s="59"/>
      <c r="Y613" s="59"/>
      <c r="Z613" s="59"/>
    </row>
    <row r="614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60"/>
      <c r="V614" s="60"/>
      <c r="W614" s="60"/>
      <c r="X614" s="59"/>
      <c r="Y614" s="59"/>
      <c r="Z614" s="59"/>
    </row>
    <row r="615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60"/>
      <c r="V615" s="60"/>
      <c r="W615" s="60"/>
      <c r="X615" s="59"/>
      <c r="Y615" s="59"/>
      <c r="Z615" s="59"/>
    </row>
    <row r="61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60"/>
      <c r="V616" s="60"/>
      <c r="W616" s="60"/>
      <c r="X616" s="59"/>
      <c r="Y616" s="59"/>
      <c r="Z616" s="59"/>
    </row>
    <row r="617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60"/>
      <c r="V617" s="60"/>
      <c r="W617" s="60"/>
      <c r="X617" s="59"/>
      <c r="Y617" s="59"/>
      <c r="Z617" s="59"/>
    </row>
    <row r="618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60"/>
      <c r="V618" s="60"/>
      <c r="W618" s="60"/>
      <c r="X618" s="59"/>
      <c r="Y618" s="59"/>
      <c r="Z618" s="59"/>
    </row>
    <row r="619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60"/>
      <c r="V619" s="60"/>
      <c r="W619" s="60"/>
      <c r="X619" s="59"/>
      <c r="Y619" s="59"/>
      <c r="Z619" s="59"/>
    </row>
    <row r="620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60"/>
      <c r="V620" s="60"/>
      <c r="W620" s="60"/>
      <c r="X620" s="59"/>
      <c r="Y620" s="59"/>
      <c r="Z620" s="59"/>
    </row>
    <row r="621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60"/>
      <c r="V621" s="60"/>
      <c r="W621" s="60"/>
      <c r="X621" s="59"/>
      <c r="Y621" s="59"/>
      <c r="Z621" s="59"/>
    </row>
    <row r="622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60"/>
      <c r="V622" s="60"/>
      <c r="W622" s="60"/>
      <c r="X622" s="59"/>
      <c r="Y622" s="59"/>
      <c r="Z622" s="59"/>
    </row>
    <row r="623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60"/>
      <c r="V623" s="60"/>
      <c r="W623" s="60"/>
      <c r="X623" s="59"/>
      <c r="Y623" s="59"/>
      <c r="Z623" s="59"/>
    </row>
    <row r="624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60"/>
      <c r="V624" s="60"/>
      <c r="W624" s="60"/>
      <c r="X624" s="59"/>
      <c r="Y624" s="59"/>
      <c r="Z624" s="59"/>
    </row>
    <row r="625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60"/>
      <c r="V625" s="60"/>
      <c r="W625" s="60"/>
      <c r="X625" s="59"/>
      <c r="Y625" s="59"/>
      <c r="Z625" s="59"/>
    </row>
    <row r="6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60"/>
      <c r="V626" s="60"/>
      <c r="W626" s="60"/>
      <c r="X626" s="59"/>
      <c r="Y626" s="59"/>
      <c r="Z626" s="59"/>
    </row>
    <row r="627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60"/>
      <c r="V627" s="60"/>
      <c r="W627" s="60"/>
      <c r="X627" s="59"/>
      <c r="Y627" s="59"/>
      <c r="Z627" s="59"/>
    </row>
    <row r="628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60"/>
      <c r="V628" s="60"/>
      <c r="W628" s="60"/>
      <c r="X628" s="59"/>
      <c r="Y628" s="59"/>
      <c r="Z628" s="59"/>
    </row>
    <row r="629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60"/>
      <c r="V629" s="60"/>
      <c r="W629" s="60"/>
      <c r="X629" s="59"/>
      <c r="Y629" s="59"/>
      <c r="Z629" s="59"/>
    </row>
    <row r="630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60"/>
      <c r="V630" s="60"/>
      <c r="W630" s="60"/>
      <c r="X630" s="59"/>
      <c r="Y630" s="59"/>
      <c r="Z630" s="59"/>
    </row>
    <row r="631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60"/>
      <c r="V631" s="60"/>
      <c r="W631" s="60"/>
      <c r="X631" s="59"/>
      <c r="Y631" s="59"/>
      <c r="Z631" s="59"/>
    </row>
    <row r="632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60"/>
      <c r="V632" s="60"/>
      <c r="W632" s="60"/>
      <c r="X632" s="59"/>
      <c r="Y632" s="59"/>
      <c r="Z632" s="59"/>
    </row>
    <row r="633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60"/>
      <c r="V633" s="60"/>
      <c r="W633" s="60"/>
      <c r="X633" s="59"/>
      <c r="Y633" s="59"/>
      <c r="Z633" s="59"/>
    </row>
    <row r="634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60"/>
      <c r="V634" s="60"/>
      <c r="W634" s="60"/>
      <c r="X634" s="59"/>
      <c r="Y634" s="59"/>
      <c r="Z634" s="59"/>
    </row>
    <row r="635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60"/>
      <c r="V635" s="60"/>
      <c r="W635" s="60"/>
      <c r="X635" s="59"/>
      <c r="Y635" s="59"/>
      <c r="Z635" s="59"/>
    </row>
    <row r="63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60"/>
      <c r="V636" s="60"/>
      <c r="W636" s="60"/>
      <c r="X636" s="59"/>
      <c r="Y636" s="59"/>
      <c r="Z636" s="59"/>
    </row>
    <row r="637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60"/>
      <c r="V637" s="60"/>
      <c r="W637" s="60"/>
      <c r="X637" s="59"/>
      <c r="Y637" s="59"/>
      <c r="Z637" s="59"/>
    </row>
    <row r="638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60"/>
      <c r="V638" s="60"/>
      <c r="W638" s="60"/>
      <c r="X638" s="59"/>
      <c r="Y638" s="59"/>
      <c r="Z638" s="59"/>
    </row>
    <row r="639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60"/>
      <c r="V639" s="60"/>
      <c r="W639" s="60"/>
      <c r="X639" s="59"/>
      <c r="Y639" s="59"/>
      <c r="Z639" s="59"/>
    </row>
    <row r="640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60"/>
      <c r="V640" s="60"/>
      <c r="W640" s="60"/>
      <c r="X640" s="59"/>
      <c r="Y640" s="59"/>
      <c r="Z640" s="59"/>
    </row>
    <row r="641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60"/>
      <c r="V641" s="60"/>
      <c r="W641" s="60"/>
      <c r="X641" s="59"/>
      <c r="Y641" s="59"/>
      <c r="Z641" s="59"/>
    </row>
    <row r="642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60"/>
      <c r="V642" s="60"/>
      <c r="W642" s="60"/>
      <c r="X642" s="59"/>
      <c r="Y642" s="59"/>
      <c r="Z642" s="59"/>
    </row>
    <row r="643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60"/>
      <c r="V643" s="60"/>
      <c r="W643" s="60"/>
      <c r="X643" s="59"/>
      <c r="Y643" s="59"/>
      <c r="Z643" s="59"/>
    </row>
    <row r="644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60"/>
      <c r="V644" s="60"/>
      <c r="W644" s="60"/>
      <c r="X644" s="59"/>
      <c r="Y644" s="59"/>
      <c r="Z644" s="59"/>
    </row>
    <row r="645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60"/>
      <c r="V645" s="60"/>
      <c r="W645" s="60"/>
      <c r="X645" s="59"/>
      <c r="Y645" s="59"/>
      <c r="Z645" s="59"/>
    </row>
    <row r="64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60"/>
      <c r="V646" s="60"/>
      <c r="W646" s="60"/>
      <c r="X646" s="59"/>
      <c r="Y646" s="59"/>
      <c r="Z646" s="59"/>
    </row>
    <row r="647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60"/>
      <c r="V647" s="60"/>
      <c r="W647" s="60"/>
      <c r="X647" s="59"/>
      <c r="Y647" s="59"/>
      <c r="Z647" s="59"/>
    </row>
    <row r="648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60"/>
      <c r="V648" s="60"/>
      <c r="W648" s="60"/>
      <c r="X648" s="59"/>
      <c r="Y648" s="59"/>
      <c r="Z648" s="59"/>
    </row>
    <row r="649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60"/>
      <c r="V649" s="60"/>
      <c r="W649" s="60"/>
      <c r="X649" s="59"/>
      <c r="Y649" s="59"/>
      <c r="Z649" s="59"/>
    </row>
    <row r="650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60"/>
      <c r="V650" s="60"/>
      <c r="W650" s="60"/>
      <c r="X650" s="59"/>
      <c r="Y650" s="59"/>
      <c r="Z650" s="59"/>
    </row>
    <row r="651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60"/>
      <c r="V651" s="60"/>
      <c r="W651" s="60"/>
      <c r="X651" s="59"/>
      <c r="Y651" s="59"/>
      <c r="Z651" s="59"/>
    </row>
    <row r="652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60"/>
      <c r="V652" s="60"/>
      <c r="W652" s="60"/>
      <c r="X652" s="59"/>
      <c r="Y652" s="59"/>
      <c r="Z652" s="59"/>
    </row>
    <row r="653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60"/>
      <c r="V653" s="60"/>
      <c r="W653" s="60"/>
      <c r="X653" s="59"/>
      <c r="Y653" s="59"/>
      <c r="Z653" s="59"/>
    </row>
    <row r="654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60"/>
      <c r="V654" s="60"/>
      <c r="W654" s="60"/>
      <c r="X654" s="59"/>
      <c r="Y654" s="59"/>
      <c r="Z654" s="59"/>
    </row>
    <row r="655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60"/>
      <c r="V655" s="60"/>
      <c r="W655" s="60"/>
      <c r="X655" s="59"/>
      <c r="Y655" s="59"/>
      <c r="Z655" s="59"/>
    </row>
    <row r="65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60"/>
      <c r="V656" s="60"/>
      <c r="W656" s="60"/>
      <c r="X656" s="59"/>
      <c r="Y656" s="59"/>
      <c r="Z656" s="59"/>
    </row>
    <row r="657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60"/>
      <c r="V657" s="60"/>
      <c r="W657" s="60"/>
      <c r="X657" s="59"/>
      <c r="Y657" s="59"/>
      <c r="Z657" s="59"/>
    </row>
    <row r="658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60"/>
      <c r="V658" s="60"/>
      <c r="W658" s="60"/>
      <c r="X658" s="59"/>
      <c r="Y658" s="59"/>
      <c r="Z658" s="59"/>
    </row>
    <row r="659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60"/>
      <c r="V659" s="60"/>
      <c r="W659" s="60"/>
      <c r="X659" s="59"/>
      <c r="Y659" s="59"/>
      <c r="Z659" s="59"/>
    </row>
    <row r="660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60"/>
      <c r="V660" s="60"/>
      <c r="W660" s="60"/>
      <c r="X660" s="59"/>
      <c r="Y660" s="59"/>
      <c r="Z660" s="59"/>
    </row>
    <row r="661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60"/>
      <c r="V661" s="60"/>
      <c r="W661" s="60"/>
      <c r="X661" s="59"/>
      <c r="Y661" s="59"/>
      <c r="Z661" s="59"/>
    </row>
    <row r="662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60"/>
      <c r="V662" s="60"/>
      <c r="W662" s="60"/>
      <c r="X662" s="59"/>
      <c r="Y662" s="59"/>
      <c r="Z662" s="59"/>
    </row>
    <row r="663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60"/>
      <c r="V663" s="60"/>
      <c r="W663" s="60"/>
      <c r="X663" s="59"/>
      <c r="Y663" s="59"/>
      <c r="Z663" s="59"/>
    </row>
    <row r="664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60"/>
      <c r="V664" s="60"/>
      <c r="W664" s="60"/>
      <c r="X664" s="59"/>
      <c r="Y664" s="59"/>
      <c r="Z664" s="59"/>
    </row>
    <row r="665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60"/>
      <c r="V665" s="60"/>
      <c r="W665" s="60"/>
      <c r="X665" s="59"/>
      <c r="Y665" s="59"/>
      <c r="Z665" s="59"/>
    </row>
    <row r="66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60"/>
      <c r="V666" s="60"/>
      <c r="W666" s="60"/>
      <c r="X666" s="59"/>
      <c r="Y666" s="59"/>
      <c r="Z666" s="59"/>
    </row>
    <row r="667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60"/>
      <c r="V667" s="60"/>
      <c r="W667" s="60"/>
      <c r="X667" s="59"/>
      <c r="Y667" s="59"/>
      <c r="Z667" s="59"/>
    </row>
    <row r="668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60"/>
      <c r="V668" s="60"/>
      <c r="W668" s="60"/>
      <c r="X668" s="59"/>
      <c r="Y668" s="59"/>
      <c r="Z668" s="59"/>
    </row>
    <row r="669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60"/>
      <c r="V669" s="60"/>
      <c r="W669" s="60"/>
      <c r="X669" s="59"/>
      <c r="Y669" s="59"/>
      <c r="Z669" s="59"/>
    </row>
    <row r="670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60"/>
      <c r="V670" s="60"/>
      <c r="W670" s="60"/>
      <c r="X670" s="59"/>
      <c r="Y670" s="59"/>
      <c r="Z670" s="59"/>
    </row>
    <row r="671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60"/>
      <c r="V671" s="60"/>
      <c r="W671" s="60"/>
      <c r="X671" s="59"/>
      <c r="Y671" s="59"/>
      <c r="Z671" s="59"/>
    </row>
    <row r="672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60"/>
      <c r="V672" s="60"/>
      <c r="W672" s="60"/>
      <c r="X672" s="59"/>
      <c r="Y672" s="59"/>
      <c r="Z672" s="59"/>
    </row>
    <row r="673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60"/>
      <c r="V673" s="60"/>
      <c r="W673" s="60"/>
      <c r="X673" s="59"/>
      <c r="Y673" s="59"/>
      <c r="Z673" s="59"/>
    </row>
    <row r="674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60"/>
      <c r="V674" s="60"/>
      <c r="W674" s="60"/>
      <c r="X674" s="59"/>
      <c r="Y674" s="59"/>
      <c r="Z674" s="59"/>
    </row>
    <row r="675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60"/>
      <c r="V675" s="60"/>
      <c r="W675" s="60"/>
      <c r="X675" s="59"/>
      <c r="Y675" s="59"/>
      <c r="Z675" s="59"/>
    </row>
    <row r="67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60"/>
      <c r="V676" s="60"/>
      <c r="W676" s="60"/>
      <c r="X676" s="59"/>
      <c r="Y676" s="59"/>
      <c r="Z676" s="59"/>
    </row>
    <row r="677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60"/>
      <c r="V677" s="60"/>
      <c r="W677" s="60"/>
      <c r="X677" s="59"/>
      <c r="Y677" s="59"/>
      <c r="Z677" s="59"/>
    </row>
    <row r="678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60"/>
      <c r="V678" s="60"/>
      <c r="W678" s="60"/>
      <c r="X678" s="59"/>
      <c r="Y678" s="59"/>
      <c r="Z678" s="59"/>
    </row>
    <row r="679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60"/>
      <c r="V679" s="60"/>
      <c r="W679" s="60"/>
      <c r="X679" s="59"/>
      <c r="Y679" s="59"/>
      <c r="Z679" s="59"/>
    </row>
    <row r="680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60"/>
      <c r="V680" s="60"/>
      <c r="W680" s="60"/>
      <c r="X680" s="59"/>
      <c r="Y680" s="59"/>
      <c r="Z680" s="59"/>
    </row>
    <row r="681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60"/>
      <c r="V681" s="60"/>
      <c r="W681" s="60"/>
      <c r="X681" s="59"/>
      <c r="Y681" s="59"/>
      <c r="Z681" s="59"/>
    </row>
    <row r="682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60"/>
      <c r="V682" s="60"/>
      <c r="W682" s="60"/>
      <c r="X682" s="59"/>
      <c r="Y682" s="59"/>
      <c r="Z682" s="59"/>
    </row>
    <row r="683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60"/>
      <c r="V683" s="60"/>
      <c r="W683" s="60"/>
      <c r="X683" s="59"/>
      <c r="Y683" s="59"/>
      <c r="Z683" s="59"/>
    </row>
    <row r="684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60"/>
      <c r="V684" s="60"/>
      <c r="W684" s="60"/>
      <c r="X684" s="59"/>
      <c r="Y684" s="59"/>
      <c r="Z684" s="59"/>
    </row>
    <row r="685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60"/>
      <c r="V685" s="60"/>
      <c r="W685" s="60"/>
      <c r="X685" s="59"/>
      <c r="Y685" s="59"/>
      <c r="Z685" s="59"/>
    </row>
    <row r="68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60"/>
      <c r="V686" s="60"/>
      <c r="W686" s="60"/>
      <c r="X686" s="59"/>
      <c r="Y686" s="59"/>
      <c r="Z686" s="59"/>
    </row>
    <row r="687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60"/>
      <c r="V687" s="60"/>
      <c r="W687" s="60"/>
      <c r="X687" s="59"/>
      <c r="Y687" s="59"/>
      <c r="Z687" s="59"/>
    </row>
    <row r="688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60"/>
      <c r="V688" s="60"/>
      <c r="W688" s="60"/>
      <c r="X688" s="59"/>
      <c r="Y688" s="59"/>
      <c r="Z688" s="59"/>
    </row>
    <row r="689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60"/>
      <c r="V689" s="60"/>
      <c r="W689" s="60"/>
      <c r="X689" s="59"/>
      <c r="Y689" s="59"/>
      <c r="Z689" s="59"/>
    </row>
    <row r="690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60"/>
      <c r="V690" s="60"/>
      <c r="W690" s="60"/>
      <c r="X690" s="59"/>
      <c r="Y690" s="59"/>
      <c r="Z690" s="59"/>
    </row>
    <row r="691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60"/>
      <c r="V691" s="60"/>
      <c r="W691" s="60"/>
      <c r="X691" s="59"/>
      <c r="Y691" s="59"/>
      <c r="Z691" s="59"/>
    </row>
    <row r="692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60"/>
      <c r="V692" s="60"/>
      <c r="W692" s="60"/>
      <c r="X692" s="59"/>
      <c r="Y692" s="59"/>
      <c r="Z692" s="59"/>
    </row>
    <row r="693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60"/>
      <c r="V693" s="60"/>
      <c r="W693" s="60"/>
      <c r="X693" s="59"/>
      <c r="Y693" s="59"/>
      <c r="Z693" s="59"/>
    </row>
    <row r="694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60"/>
      <c r="V694" s="60"/>
      <c r="W694" s="60"/>
      <c r="X694" s="59"/>
      <c r="Y694" s="59"/>
      <c r="Z694" s="59"/>
    </row>
    <row r="695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60"/>
      <c r="V695" s="60"/>
      <c r="W695" s="60"/>
      <c r="X695" s="59"/>
      <c r="Y695" s="59"/>
      <c r="Z695" s="59"/>
    </row>
    <row r="69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60"/>
      <c r="V696" s="60"/>
      <c r="W696" s="60"/>
      <c r="X696" s="59"/>
      <c r="Y696" s="59"/>
      <c r="Z696" s="59"/>
    </row>
    <row r="697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60"/>
      <c r="V697" s="60"/>
      <c r="W697" s="60"/>
      <c r="X697" s="59"/>
      <c r="Y697" s="59"/>
      <c r="Z697" s="59"/>
    </row>
    <row r="698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60"/>
      <c r="V698" s="60"/>
      <c r="W698" s="60"/>
      <c r="X698" s="59"/>
      <c r="Y698" s="59"/>
      <c r="Z698" s="59"/>
    </row>
    <row r="699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60"/>
      <c r="V699" s="60"/>
      <c r="W699" s="60"/>
      <c r="X699" s="59"/>
      <c r="Y699" s="59"/>
      <c r="Z699" s="59"/>
    </row>
    <row r="700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60"/>
      <c r="V700" s="60"/>
      <c r="W700" s="60"/>
      <c r="X700" s="59"/>
      <c r="Y700" s="59"/>
      <c r="Z700" s="59"/>
    </row>
    <row r="701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60"/>
      <c r="V701" s="60"/>
      <c r="W701" s="60"/>
      <c r="X701" s="59"/>
      <c r="Y701" s="59"/>
      <c r="Z701" s="59"/>
    </row>
    <row r="702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60"/>
      <c r="V702" s="60"/>
      <c r="W702" s="60"/>
      <c r="X702" s="59"/>
      <c r="Y702" s="59"/>
      <c r="Z702" s="59"/>
    </row>
    <row r="703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60"/>
      <c r="V703" s="60"/>
      <c r="W703" s="60"/>
      <c r="X703" s="59"/>
      <c r="Y703" s="59"/>
      <c r="Z703" s="59"/>
    </row>
    <row r="704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60"/>
      <c r="V704" s="60"/>
      <c r="W704" s="60"/>
      <c r="X704" s="59"/>
      <c r="Y704" s="59"/>
      <c r="Z704" s="59"/>
    </row>
    <row r="705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60"/>
      <c r="V705" s="60"/>
      <c r="W705" s="60"/>
      <c r="X705" s="59"/>
      <c r="Y705" s="59"/>
      <c r="Z705" s="59"/>
    </row>
    <row r="70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60"/>
      <c r="V706" s="60"/>
      <c r="W706" s="60"/>
      <c r="X706" s="59"/>
      <c r="Y706" s="59"/>
      <c r="Z706" s="59"/>
    </row>
    <row r="707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60"/>
      <c r="V707" s="60"/>
      <c r="W707" s="60"/>
      <c r="X707" s="59"/>
      <c r="Y707" s="59"/>
      <c r="Z707" s="59"/>
    </row>
    <row r="708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60"/>
      <c r="V708" s="60"/>
      <c r="W708" s="60"/>
      <c r="X708" s="59"/>
      <c r="Y708" s="59"/>
      <c r="Z708" s="59"/>
    </row>
    <row r="709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60"/>
      <c r="V709" s="60"/>
      <c r="W709" s="60"/>
      <c r="X709" s="59"/>
      <c r="Y709" s="59"/>
      <c r="Z709" s="59"/>
    </row>
    <row r="710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60"/>
      <c r="V710" s="60"/>
      <c r="W710" s="60"/>
      <c r="X710" s="59"/>
      <c r="Y710" s="59"/>
      <c r="Z710" s="59"/>
    </row>
    <row r="711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60"/>
      <c r="V711" s="60"/>
      <c r="W711" s="60"/>
      <c r="X711" s="59"/>
      <c r="Y711" s="59"/>
      <c r="Z711" s="59"/>
    </row>
    <row r="712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60"/>
      <c r="V712" s="60"/>
      <c r="W712" s="60"/>
      <c r="X712" s="59"/>
      <c r="Y712" s="59"/>
      <c r="Z712" s="59"/>
    </row>
    <row r="713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60"/>
      <c r="V713" s="60"/>
      <c r="W713" s="60"/>
      <c r="X713" s="59"/>
      <c r="Y713" s="59"/>
      <c r="Z713" s="59"/>
    </row>
    <row r="714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60"/>
      <c r="V714" s="60"/>
      <c r="W714" s="60"/>
      <c r="X714" s="59"/>
      <c r="Y714" s="59"/>
      <c r="Z714" s="59"/>
    </row>
    <row r="715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60"/>
      <c r="V715" s="60"/>
      <c r="W715" s="60"/>
      <c r="X715" s="59"/>
      <c r="Y715" s="59"/>
      <c r="Z715" s="59"/>
    </row>
    <row r="71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60"/>
      <c r="V716" s="60"/>
      <c r="W716" s="60"/>
      <c r="X716" s="59"/>
      <c r="Y716" s="59"/>
      <c r="Z716" s="59"/>
    </row>
    <row r="717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60"/>
      <c r="V717" s="60"/>
      <c r="W717" s="60"/>
      <c r="X717" s="59"/>
      <c r="Y717" s="59"/>
      <c r="Z717" s="59"/>
    </row>
    <row r="718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60"/>
      <c r="V718" s="60"/>
      <c r="W718" s="60"/>
      <c r="X718" s="59"/>
      <c r="Y718" s="59"/>
      <c r="Z718" s="59"/>
    </row>
    <row r="719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60"/>
      <c r="V719" s="60"/>
      <c r="W719" s="60"/>
      <c r="X719" s="59"/>
      <c r="Y719" s="59"/>
      <c r="Z719" s="59"/>
    </row>
    <row r="720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60"/>
      <c r="V720" s="60"/>
      <c r="W720" s="60"/>
      <c r="X720" s="59"/>
      <c r="Y720" s="59"/>
      <c r="Z720" s="59"/>
    </row>
    <row r="721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60"/>
      <c r="V721" s="60"/>
      <c r="W721" s="60"/>
      <c r="X721" s="59"/>
      <c r="Y721" s="59"/>
      <c r="Z721" s="59"/>
    </row>
    <row r="722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60"/>
      <c r="V722" s="60"/>
      <c r="W722" s="60"/>
      <c r="X722" s="59"/>
      <c r="Y722" s="59"/>
      <c r="Z722" s="59"/>
    </row>
    <row r="723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60"/>
      <c r="V723" s="60"/>
      <c r="W723" s="60"/>
      <c r="X723" s="59"/>
      <c r="Y723" s="59"/>
      <c r="Z723" s="59"/>
    </row>
    <row r="724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60"/>
      <c r="V724" s="60"/>
      <c r="W724" s="60"/>
      <c r="X724" s="59"/>
      <c r="Y724" s="59"/>
      <c r="Z724" s="59"/>
    </row>
    <row r="725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60"/>
      <c r="V725" s="60"/>
      <c r="W725" s="60"/>
      <c r="X725" s="59"/>
      <c r="Y725" s="59"/>
      <c r="Z725" s="59"/>
    </row>
    <row r="7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60"/>
      <c r="V726" s="60"/>
      <c r="W726" s="60"/>
      <c r="X726" s="59"/>
      <c r="Y726" s="59"/>
      <c r="Z726" s="59"/>
    </row>
    <row r="727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60"/>
      <c r="V727" s="60"/>
      <c r="W727" s="60"/>
      <c r="X727" s="59"/>
      <c r="Y727" s="59"/>
      <c r="Z727" s="59"/>
    </row>
    <row r="728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60"/>
      <c r="V728" s="60"/>
      <c r="W728" s="60"/>
      <c r="X728" s="59"/>
      <c r="Y728" s="59"/>
      <c r="Z728" s="59"/>
    </row>
    <row r="729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60"/>
      <c r="V729" s="60"/>
      <c r="W729" s="60"/>
      <c r="X729" s="59"/>
      <c r="Y729" s="59"/>
      <c r="Z729" s="59"/>
    </row>
    <row r="730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60"/>
      <c r="V730" s="60"/>
      <c r="W730" s="60"/>
      <c r="X730" s="59"/>
      <c r="Y730" s="59"/>
      <c r="Z730" s="59"/>
    </row>
    <row r="731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60"/>
      <c r="V731" s="60"/>
      <c r="W731" s="60"/>
      <c r="X731" s="59"/>
      <c r="Y731" s="59"/>
      <c r="Z731" s="59"/>
    </row>
    <row r="732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60"/>
      <c r="V732" s="60"/>
      <c r="W732" s="60"/>
      <c r="X732" s="59"/>
      <c r="Y732" s="59"/>
      <c r="Z732" s="59"/>
    </row>
    <row r="733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60"/>
      <c r="V733" s="60"/>
      <c r="W733" s="60"/>
      <c r="X733" s="59"/>
      <c r="Y733" s="59"/>
      <c r="Z733" s="59"/>
    </row>
    <row r="734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60"/>
      <c r="V734" s="60"/>
      <c r="W734" s="60"/>
      <c r="X734" s="59"/>
      <c r="Y734" s="59"/>
      <c r="Z734" s="59"/>
    </row>
    <row r="735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60"/>
      <c r="V735" s="60"/>
      <c r="W735" s="60"/>
      <c r="X735" s="59"/>
      <c r="Y735" s="59"/>
      <c r="Z735" s="59"/>
    </row>
    <row r="73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60"/>
      <c r="V736" s="60"/>
      <c r="W736" s="60"/>
      <c r="X736" s="59"/>
      <c r="Y736" s="59"/>
      <c r="Z736" s="59"/>
    </row>
    <row r="737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60"/>
      <c r="V737" s="60"/>
      <c r="W737" s="60"/>
      <c r="X737" s="59"/>
      <c r="Y737" s="59"/>
      <c r="Z737" s="59"/>
    </row>
    <row r="738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60"/>
      <c r="V738" s="60"/>
      <c r="W738" s="60"/>
      <c r="X738" s="59"/>
      <c r="Y738" s="59"/>
      <c r="Z738" s="59"/>
    </row>
    <row r="739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60"/>
      <c r="V739" s="60"/>
      <c r="W739" s="60"/>
      <c r="X739" s="59"/>
      <c r="Y739" s="59"/>
      <c r="Z739" s="59"/>
    </row>
    <row r="740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60"/>
      <c r="V740" s="60"/>
      <c r="W740" s="60"/>
      <c r="X740" s="59"/>
      <c r="Y740" s="59"/>
      <c r="Z740" s="59"/>
    </row>
    <row r="741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60"/>
      <c r="V741" s="60"/>
      <c r="W741" s="60"/>
      <c r="X741" s="59"/>
      <c r="Y741" s="59"/>
      <c r="Z741" s="59"/>
    </row>
    <row r="742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60"/>
      <c r="V742" s="60"/>
      <c r="W742" s="60"/>
      <c r="X742" s="59"/>
      <c r="Y742" s="59"/>
      <c r="Z742" s="59"/>
    </row>
    <row r="743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60"/>
      <c r="V743" s="60"/>
      <c r="W743" s="60"/>
      <c r="X743" s="59"/>
      <c r="Y743" s="59"/>
      <c r="Z743" s="59"/>
    </row>
    <row r="744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60"/>
      <c r="V744" s="60"/>
      <c r="W744" s="60"/>
      <c r="X744" s="59"/>
      <c r="Y744" s="59"/>
      <c r="Z744" s="59"/>
    </row>
    <row r="745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60"/>
      <c r="V745" s="60"/>
      <c r="W745" s="60"/>
      <c r="X745" s="59"/>
      <c r="Y745" s="59"/>
      <c r="Z745" s="59"/>
    </row>
    <row r="74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60"/>
      <c r="V746" s="60"/>
      <c r="W746" s="60"/>
      <c r="X746" s="59"/>
      <c r="Y746" s="59"/>
      <c r="Z746" s="59"/>
    </row>
    <row r="747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60"/>
      <c r="V747" s="60"/>
      <c r="W747" s="60"/>
      <c r="X747" s="59"/>
      <c r="Y747" s="59"/>
      <c r="Z747" s="59"/>
    </row>
    <row r="748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60"/>
      <c r="V748" s="60"/>
      <c r="W748" s="60"/>
      <c r="X748" s="59"/>
      <c r="Y748" s="59"/>
      <c r="Z748" s="59"/>
    </row>
    <row r="749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60"/>
      <c r="V749" s="60"/>
      <c r="W749" s="60"/>
      <c r="X749" s="59"/>
      <c r="Y749" s="59"/>
      <c r="Z749" s="59"/>
    </row>
    <row r="750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60"/>
      <c r="V750" s="60"/>
      <c r="W750" s="60"/>
      <c r="X750" s="59"/>
      <c r="Y750" s="59"/>
      <c r="Z750" s="59"/>
    </row>
    <row r="751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60"/>
      <c r="V751" s="60"/>
      <c r="W751" s="60"/>
      <c r="X751" s="59"/>
      <c r="Y751" s="59"/>
      <c r="Z751" s="59"/>
    </row>
    <row r="752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60"/>
      <c r="V752" s="60"/>
      <c r="W752" s="60"/>
      <c r="X752" s="59"/>
      <c r="Y752" s="59"/>
      <c r="Z752" s="59"/>
    </row>
    <row r="753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60"/>
      <c r="V753" s="60"/>
      <c r="W753" s="60"/>
      <c r="X753" s="59"/>
      <c r="Y753" s="59"/>
      <c r="Z753" s="59"/>
    </row>
    <row r="754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60"/>
      <c r="V754" s="60"/>
      <c r="W754" s="60"/>
      <c r="X754" s="59"/>
      <c r="Y754" s="59"/>
      <c r="Z754" s="59"/>
    </row>
    <row r="755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60"/>
      <c r="V755" s="60"/>
      <c r="W755" s="60"/>
      <c r="X755" s="59"/>
      <c r="Y755" s="59"/>
      <c r="Z755" s="59"/>
    </row>
    <row r="75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60"/>
      <c r="V756" s="60"/>
      <c r="W756" s="60"/>
      <c r="X756" s="59"/>
      <c r="Y756" s="59"/>
      <c r="Z756" s="59"/>
    </row>
    <row r="757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60"/>
      <c r="V757" s="60"/>
      <c r="W757" s="60"/>
      <c r="X757" s="59"/>
      <c r="Y757" s="59"/>
      <c r="Z757" s="59"/>
    </row>
    <row r="758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60"/>
      <c r="V758" s="60"/>
      <c r="W758" s="60"/>
      <c r="X758" s="59"/>
      <c r="Y758" s="59"/>
      <c r="Z758" s="59"/>
    </row>
    <row r="759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60"/>
      <c r="V759" s="60"/>
      <c r="W759" s="60"/>
      <c r="X759" s="59"/>
      <c r="Y759" s="59"/>
      <c r="Z759" s="59"/>
    </row>
    <row r="760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60"/>
      <c r="V760" s="60"/>
      <c r="W760" s="60"/>
      <c r="X760" s="59"/>
      <c r="Y760" s="59"/>
      <c r="Z760" s="59"/>
    </row>
    <row r="761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60"/>
      <c r="V761" s="60"/>
      <c r="W761" s="60"/>
      <c r="X761" s="59"/>
      <c r="Y761" s="59"/>
      <c r="Z761" s="59"/>
    </row>
    <row r="762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60"/>
      <c r="V762" s="60"/>
      <c r="W762" s="60"/>
      <c r="X762" s="59"/>
      <c r="Y762" s="59"/>
      <c r="Z762" s="59"/>
    </row>
    <row r="763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60"/>
      <c r="V763" s="60"/>
      <c r="W763" s="60"/>
      <c r="X763" s="59"/>
      <c r="Y763" s="59"/>
      <c r="Z763" s="59"/>
    </row>
    <row r="764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60"/>
      <c r="V764" s="60"/>
      <c r="W764" s="60"/>
      <c r="X764" s="59"/>
      <c r="Y764" s="59"/>
      <c r="Z764" s="59"/>
    </row>
    <row r="765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60"/>
      <c r="V765" s="60"/>
      <c r="W765" s="60"/>
      <c r="X765" s="59"/>
      <c r="Y765" s="59"/>
      <c r="Z765" s="59"/>
    </row>
    <row r="76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60"/>
      <c r="V766" s="60"/>
      <c r="W766" s="60"/>
      <c r="X766" s="59"/>
      <c r="Y766" s="59"/>
      <c r="Z766" s="59"/>
    </row>
    <row r="767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60"/>
      <c r="V767" s="60"/>
      <c r="W767" s="60"/>
      <c r="X767" s="59"/>
      <c r="Y767" s="59"/>
      <c r="Z767" s="59"/>
    </row>
    <row r="768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60"/>
      <c r="V768" s="60"/>
      <c r="W768" s="60"/>
      <c r="X768" s="59"/>
      <c r="Y768" s="59"/>
      <c r="Z768" s="59"/>
    </row>
    <row r="769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60"/>
      <c r="V769" s="60"/>
      <c r="W769" s="60"/>
      <c r="X769" s="59"/>
      <c r="Y769" s="59"/>
      <c r="Z769" s="59"/>
    </row>
    <row r="770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60"/>
      <c r="V770" s="60"/>
      <c r="W770" s="60"/>
      <c r="X770" s="59"/>
      <c r="Y770" s="59"/>
      <c r="Z770" s="59"/>
    </row>
    <row r="771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60"/>
      <c r="V771" s="60"/>
      <c r="W771" s="60"/>
      <c r="X771" s="59"/>
      <c r="Y771" s="59"/>
      <c r="Z771" s="59"/>
    </row>
    <row r="772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60"/>
      <c r="V772" s="60"/>
      <c r="W772" s="60"/>
      <c r="X772" s="59"/>
      <c r="Y772" s="59"/>
      <c r="Z772" s="59"/>
    </row>
    <row r="773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60"/>
      <c r="V773" s="60"/>
      <c r="W773" s="60"/>
      <c r="X773" s="59"/>
      <c r="Y773" s="59"/>
      <c r="Z773" s="59"/>
    </row>
    <row r="774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60"/>
      <c r="V774" s="60"/>
      <c r="W774" s="60"/>
      <c r="X774" s="59"/>
      <c r="Y774" s="59"/>
      <c r="Z774" s="59"/>
    </row>
    <row r="775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60"/>
      <c r="V775" s="60"/>
      <c r="W775" s="60"/>
      <c r="X775" s="59"/>
      <c r="Y775" s="59"/>
      <c r="Z775" s="59"/>
    </row>
    <row r="77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60"/>
      <c r="V776" s="60"/>
      <c r="W776" s="60"/>
      <c r="X776" s="59"/>
      <c r="Y776" s="59"/>
      <c r="Z776" s="59"/>
    </row>
    <row r="777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60"/>
      <c r="V777" s="60"/>
      <c r="W777" s="60"/>
      <c r="X777" s="59"/>
      <c r="Y777" s="59"/>
      <c r="Z777" s="59"/>
    </row>
    <row r="778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60"/>
      <c r="V778" s="60"/>
      <c r="W778" s="60"/>
      <c r="X778" s="59"/>
      <c r="Y778" s="59"/>
      <c r="Z778" s="59"/>
    </row>
    <row r="779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60"/>
      <c r="V779" s="60"/>
      <c r="W779" s="60"/>
      <c r="X779" s="59"/>
      <c r="Y779" s="59"/>
      <c r="Z779" s="59"/>
    </row>
    <row r="780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60"/>
      <c r="V780" s="60"/>
      <c r="W780" s="60"/>
      <c r="X780" s="59"/>
      <c r="Y780" s="59"/>
      <c r="Z780" s="59"/>
    </row>
    <row r="781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60"/>
      <c r="V781" s="60"/>
      <c r="W781" s="60"/>
      <c r="X781" s="59"/>
      <c r="Y781" s="59"/>
      <c r="Z781" s="59"/>
    </row>
    <row r="782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60"/>
      <c r="V782" s="60"/>
      <c r="W782" s="60"/>
      <c r="X782" s="59"/>
      <c r="Y782" s="59"/>
      <c r="Z782" s="59"/>
    </row>
    <row r="783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60"/>
      <c r="V783" s="60"/>
      <c r="W783" s="60"/>
      <c r="X783" s="59"/>
      <c r="Y783" s="59"/>
      <c r="Z783" s="59"/>
    </row>
    <row r="784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60"/>
      <c r="V784" s="60"/>
      <c r="W784" s="60"/>
      <c r="X784" s="59"/>
      <c r="Y784" s="59"/>
      <c r="Z784" s="59"/>
    </row>
    <row r="785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60"/>
      <c r="V785" s="60"/>
      <c r="W785" s="60"/>
      <c r="X785" s="59"/>
      <c r="Y785" s="59"/>
      <c r="Z785" s="59"/>
    </row>
    <row r="78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60"/>
      <c r="V786" s="60"/>
      <c r="W786" s="60"/>
      <c r="X786" s="59"/>
      <c r="Y786" s="59"/>
      <c r="Z786" s="59"/>
    </row>
    <row r="787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60"/>
      <c r="V787" s="60"/>
      <c r="W787" s="60"/>
      <c r="X787" s="59"/>
      <c r="Y787" s="59"/>
      <c r="Z787" s="59"/>
    </row>
    <row r="788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60"/>
      <c r="V788" s="60"/>
      <c r="W788" s="60"/>
      <c r="X788" s="59"/>
      <c r="Y788" s="59"/>
      <c r="Z788" s="59"/>
    </row>
    <row r="789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60"/>
      <c r="V789" s="60"/>
      <c r="W789" s="60"/>
      <c r="X789" s="59"/>
      <c r="Y789" s="59"/>
      <c r="Z789" s="59"/>
    </row>
    <row r="790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60"/>
      <c r="V790" s="60"/>
      <c r="W790" s="60"/>
      <c r="X790" s="59"/>
      <c r="Y790" s="59"/>
      <c r="Z790" s="59"/>
    </row>
    <row r="791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60"/>
      <c r="V791" s="60"/>
      <c r="W791" s="60"/>
      <c r="X791" s="59"/>
      <c r="Y791" s="59"/>
      <c r="Z791" s="59"/>
    </row>
    <row r="792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60"/>
      <c r="V792" s="60"/>
      <c r="W792" s="60"/>
      <c r="X792" s="59"/>
      <c r="Y792" s="59"/>
      <c r="Z792" s="59"/>
    </row>
    <row r="793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60"/>
      <c r="V793" s="60"/>
      <c r="W793" s="60"/>
      <c r="X793" s="59"/>
      <c r="Y793" s="59"/>
      <c r="Z793" s="59"/>
    </row>
    <row r="794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60"/>
      <c r="V794" s="60"/>
      <c r="W794" s="60"/>
      <c r="X794" s="59"/>
      <c r="Y794" s="59"/>
      <c r="Z794" s="59"/>
    </row>
    <row r="795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60"/>
      <c r="V795" s="60"/>
      <c r="W795" s="60"/>
      <c r="X795" s="59"/>
      <c r="Y795" s="59"/>
      <c r="Z795" s="59"/>
    </row>
    <row r="79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60"/>
      <c r="V796" s="60"/>
      <c r="W796" s="60"/>
      <c r="X796" s="59"/>
      <c r="Y796" s="59"/>
      <c r="Z796" s="59"/>
    </row>
    <row r="797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60"/>
      <c r="V797" s="60"/>
      <c r="W797" s="60"/>
      <c r="X797" s="59"/>
      <c r="Y797" s="59"/>
      <c r="Z797" s="59"/>
    </row>
    <row r="798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60"/>
      <c r="V798" s="60"/>
      <c r="W798" s="60"/>
      <c r="X798" s="59"/>
      <c r="Y798" s="59"/>
      <c r="Z798" s="59"/>
    </row>
    <row r="799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60"/>
      <c r="V799" s="60"/>
      <c r="W799" s="60"/>
      <c r="X799" s="59"/>
      <c r="Y799" s="59"/>
      <c r="Z799" s="59"/>
    </row>
    <row r="800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60"/>
      <c r="V800" s="60"/>
      <c r="W800" s="60"/>
      <c r="X800" s="59"/>
      <c r="Y800" s="59"/>
      <c r="Z800" s="59"/>
    </row>
    <row r="801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60"/>
      <c r="V801" s="60"/>
      <c r="W801" s="60"/>
      <c r="X801" s="59"/>
      <c r="Y801" s="59"/>
      <c r="Z801" s="59"/>
    </row>
    <row r="802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60"/>
      <c r="V802" s="60"/>
      <c r="W802" s="60"/>
      <c r="X802" s="59"/>
      <c r="Y802" s="59"/>
      <c r="Z802" s="59"/>
    </row>
    <row r="803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60"/>
      <c r="V803" s="60"/>
      <c r="W803" s="60"/>
      <c r="X803" s="59"/>
      <c r="Y803" s="59"/>
      <c r="Z803" s="59"/>
    </row>
    <row r="804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60"/>
      <c r="V804" s="60"/>
      <c r="W804" s="60"/>
      <c r="X804" s="59"/>
      <c r="Y804" s="59"/>
      <c r="Z804" s="59"/>
    </row>
    <row r="805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60"/>
      <c r="V805" s="60"/>
      <c r="W805" s="60"/>
      <c r="X805" s="59"/>
      <c r="Y805" s="59"/>
      <c r="Z805" s="59"/>
    </row>
    <row r="80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60"/>
      <c r="V806" s="60"/>
      <c r="W806" s="60"/>
      <c r="X806" s="59"/>
      <c r="Y806" s="59"/>
      <c r="Z806" s="59"/>
    </row>
    <row r="807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60"/>
      <c r="V807" s="60"/>
      <c r="W807" s="60"/>
      <c r="X807" s="59"/>
      <c r="Y807" s="59"/>
      <c r="Z807" s="59"/>
    </row>
    <row r="808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60"/>
      <c r="V808" s="60"/>
      <c r="W808" s="60"/>
      <c r="X808" s="59"/>
      <c r="Y808" s="59"/>
      <c r="Z808" s="59"/>
    </row>
    <row r="809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60"/>
      <c r="V809" s="60"/>
      <c r="W809" s="60"/>
      <c r="X809" s="59"/>
      <c r="Y809" s="59"/>
      <c r="Z809" s="59"/>
    </row>
    <row r="810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60"/>
      <c r="V810" s="60"/>
      <c r="W810" s="60"/>
      <c r="X810" s="59"/>
      <c r="Y810" s="59"/>
      <c r="Z810" s="59"/>
    </row>
    <row r="811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60"/>
      <c r="V811" s="60"/>
      <c r="W811" s="60"/>
      <c r="X811" s="59"/>
      <c r="Y811" s="59"/>
      <c r="Z811" s="59"/>
    </row>
    <row r="812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60"/>
      <c r="V812" s="60"/>
      <c r="W812" s="60"/>
      <c r="X812" s="59"/>
      <c r="Y812" s="59"/>
      <c r="Z812" s="59"/>
    </row>
    <row r="813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60"/>
      <c r="V813" s="60"/>
      <c r="W813" s="60"/>
      <c r="X813" s="59"/>
      <c r="Y813" s="59"/>
      <c r="Z813" s="59"/>
    </row>
    <row r="814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60"/>
      <c r="V814" s="60"/>
      <c r="W814" s="60"/>
      <c r="X814" s="59"/>
      <c r="Y814" s="59"/>
      <c r="Z814" s="59"/>
    </row>
    <row r="815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60"/>
      <c r="V815" s="60"/>
      <c r="W815" s="60"/>
      <c r="X815" s="59"/>
      <c r="Y815" s="59"/>
      <c r="Z815" s="59"/>
    </row>
    <row r="81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60"/>
      <c r="V816" s="60"/>
      <c r="W816" s="60"/>
      <c r="X816" s="59"/>
      <c r="Y816" s="59"/>
      <c r="Z816" s="59"/>
    </row>
    <row r="817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60"/>
      <c r="V817" s="60"/>
      <c r="W817" s="60"/>
      <c r="X817" s="59"/>
      <c r="Y817" s="59"/>
      <c r="Z817" s="59"/>
    </row>
    <row r="818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60"/>
      <c r="V818" s="60"/>
      <c r="W818" s="60"/>
      <c r="X818" s="59"/>
      <c r="Y818" s="59"/>
      <c r="Z818" s="59"/>
    </row>
    <row r="819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60"/>
      <c r="V819" s="60"/>
      <c r="W819" s="60"/>
      <c r="X819" s="59"/>
      <c r="Y819" s="59"/>
      <c r="Z819" s="59"/>
    </row>
    <row r="820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60"/>
      <c r="V820" s="60"/>
      <c r="W820" s="60"/>
      <c r="X820" s="59"/>
      <c r="Y820" s="59"/>
      <c r="Z820" s="59"/>
    </row>
    <row r="821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60"/>
      <c r="V821" s="60"/>
      <c r="W821" s="60"/>
      <c r="X821" s="59"/>
      <c r="Y821" s="59"/>
      <c r="Z821" s="59"/>
    </row>
    <row r="822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60"/>
      <c r="V822" s="60"/>
      <c r="W822" s="60"/>
      <c r="X822" s="59"/>
      <c r="Y822" s="59"/>
      <c r="Z822" s="59"/>
    </row>
    <row r="823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60"/>
      <c r="V823" s="60"/>
      <c r="W823" s="60"/>
      <c r="X823" s="59"/>
      <c r="Y823" s="59"/>
      <c r="Z823" s="59"/>
    </row>
    <row r="824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60"/>
      <c r="V824" s="60"/>
      <c r="W824" s="60"/>
      <c r="X824" s="59"/>
      <c r="Y824" s="59"/>
      <c r="Z824" s="59"/>
    </row>
    <row r="825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60"/>
      <c r="V825" s="60"/>
      <c r="W825" s="60"/>
      <c r="X825" s="59"/>
      <c r="Y825" s="59"/>
      <c r="Z825" s="59"/>
    </row>
    <row r="8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60"/>
      <c r="V826" s="60"/>
      <c r="W826" s="60"/>
      <c r="X826" s="59"/>
      <c r="Y826" s="59"/>
      <c r="Z826" s="59"/>
    </row>
    <row r="827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60"/>
      <c r="V827" s="60"/>
      <c r="W827" s="60"/>
      <c r="X827" s="59"/>
      <c r="Y827" s="59"/>
      <c r="Z827" s="59"/>
    </row>
    <row r="828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60"/>
      <c r="V828" s="60"/>
      <c r="W828" s="60"/>
      <c r="X828" s="59"/>
      <c r="Y828" s="59"/>
      <c r="Z828" s="59"/>
    </row>
    <row r="829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60"/>
      <c r="V829" s="60"/>
      <c r="W829" s="60"/>
      <c r="X829" s="59"/>
      <c r="Y829" s="59"/>
      <c r="Z829" s="59"/>
    </row>
    <row r="830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60"/>
      <c r="V830" s="60"/>
      <c r="W830" s="60"/>
      <c r="X830" s="59"/>
      <c r="Y830" s="59"/>
      <c r="Z830" s="59"/>
    </row>
    <row r="831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60"/>
      <c r="V831" s="60"/>
      <c r="W831" s="60"/>
      <c r="X831" s="59"/>
      <c r="Y831" s="59"/>
      <c r="Z831" s="59"/>
    </row>
    <row r="832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60"/>
      <c r="V832" s="60"/>
      <c r="W832" s="60"/>
      <c r="X832" s="59"/>
      <c r="Y832" s="59"/>
      <c r="Z832" s="59"/>
    </row>
    <row r="833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60"/>
      <c r="V833" s="60"/>
      <c r="W833" s="60"/>
      <c r="X833" s="59"/>
      <c r="Y833" s="59"/>
      <c r="Z833" s="59"/>
    </row>
    <row r="834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60"/>
      <c r="V834" s="60"/>
      <c r="W834" s="60"/>
      <c r="X834" s="59"/>
      <c r="Y834" s="59"/>
      <c r="Z834" s="59"/>
    </row>
    <row r="835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60"/>
      <c r="V835" s="60"/>
      <c r="W835" s="60"/>
      <c r="X835" s="59"/>
      <c r="Y835" s="59"/>
      <c r="Z835" s="59"/>
    </row>
    <row r="83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60"/>
      <c r="V836" s="60"/>
      <c r="W836" s="60"/>
      <c r="X836" s="59"/>
      <c r="Y836" s="59"/>
      <c r="Z836" s="59"/>
    </row>
    <row r="837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60"/>
      <c r="V837" s="60"/>
      <c r="W837" s="60"/>
      <c r="X837" s="59"/>
      <c r="Y837" s="59"/>
      <c r="Z837" s="59"/>
    </row>
    <row r="838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60"/>
      <c r="V838" s="60"/>
      <c r="W838" s="60"/>
      <c r="X838" s="59"/>
      <c r="Y838" s="59"/>
      <c r="Z838" s="59"/>
    </row>
    <row r="839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60"/>
      <c r="V839" s="60"/>
      <c r="W839" s="60"/>
      <c r="X839" s="59"/>
      <c r="Y839" s="59"/>
      <c r="Z839" s="59"/>
    </row>
    <row r="840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60"/>
      <c r="V840" s="60"/>
      <c r="W840" s="60"/>
      <c r="X840" s="59"/>
      <c r="Y840" s="59"/>
      <c r="Z840" s="59"/>
    </row>
    <row r="841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60"/>
      <c r="V841" s="60"/>
      <c r="W841" s="60"/>
      <c r="X841" s="59"/>
      <c r="Y841" s="59"/>
      <c r="Z841" s="59"/>
    </row>
    <row r="842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60"/>
      <c r="V842" s="60"/>
      <c r="W842" s="60"/>
      <c r="X842" s="59"/>
      <c r="Y842" s="59"/>
      <c r="Z842" s="59"/>
    </row>
    <row r="843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60"/>
      <c r="V843" s="60"/>
      <c r="W843" s="60"/>
      <c r="X843" s="59"/>
      <c r="Y843" s="59"/>
      <c r="Z843" s="59"/>
    </row>
    <row r="844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60"/>
      <c r="V844" s="60"/>
      <c r="W844" s="60"/>
      <c r="X844" s="59"/>
      <c r="Y844" s="59"/>
      <c r="Z844" s="59"/>
    </row>
    <row r="845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60"/>
      <c r="V845" s="60"/>
      <c r="W845" s="60"/>
      <c r="X845" s="59"/>
      <c r="Y845" s="59"/>
      <c r="Z845" s="59"/>
    </row>
    <row r="84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60"/>
      <c r="V846" s="60"/>
      <c r="W846" s="60"/>
      <c r="X846" s="59"/>
      <c r="Y846" s="59"/>
      <c r="Z846" s="59"/>
    </row>
    <row r="847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60"/>
      <c r="V847" s="60"/>
      <c r="W847" s="60"/>
      <c r="X847" s="59"/>
      <c r="Y847" s="59"/>
      <c r="Z847" s="59"/>
    </row>
    <row r="848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60"/>
      <c r="V848" s="60"/>
      <c r="W848" s="60"/>
      <c r="X848" s="59"/>
      <c r="Y848" s="59"/>
      <c r="Z848" s="59"/>
    </row>
    <row r="849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60"/>
      <c r="V849" s="60"/>
      <c r="W849" s="60"/>
      <c r="X849" s="59"/>
      <c r="Y849" s="59"/>
      <c r="Z849" s="59"/>
    </row>
    <row r="850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60"/>
      <c r="V850" s="60"/>
      <c r="W850" s="60"/>
      <c r="X850" s="59"/>
      <c r="Y850" s="59"/>
      <c r="Z850" s="59"/>
    </row>
    <row r="851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60"/>
      <c r="V851" s="60"/>
      <c r="W851" s="60"/>
      <c r="X851" s="59"/>
      <c r="Y851" s="59"/>
      <c r="Z851" s="59"/>
    </row>
    <row r="852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60"/>
      <c r="V852" s="60"/>
      <c r="W852" s="60"/>
      <c r="X852" s="59"/>
      <c r="Y852" s="59"/>
      <c r="Z852" s="59"/>
    </row>
    <row r="853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60"/>
      <c r="V853" s="60"/>
      <c r="W853" s="60"/>
      <c r="X853" s="59"/>
      <c r="Y853" s="59"/>
      <c r="Z853" s="59"/>
    </row>
    <row r="854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60"/>
      <c r="V854" s="60"/>
      <c r="W854" s="60"/>
      <c r="X854" s="59"/>
      <c r="Y854" s="59"/>
      <c r="Z854" s="59"/>
    </row>
    <row r="855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60"/>
      <c r="V855" s="60"/>
      <c r="W855" s="60"/>
      <c r="X855" s="59"/>
      <c r="Y855" s="59"/>
      <c r="Z855" s="59"/>
    </row>
    <row r="85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60"/>
      <c r="V856" s="60"/>
      <c r="W856" s="60"/>
      <c r="X856" s="59"/>
      <c r="Y856" s="59"/>
      <c r="Z856" s="59"/>
    </row>
    <row r="857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60"/>
      <c r="V857" s="60"/>
      <c r="W857" s="60"/>
      <c r="X857" s="59"/>
      <c r="Y857" s="59"/>
      <c r="Z857" s="59"/>
    </row>
    <row r="858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60"/>
      <c r="V858" s="60"/>
      <c r="W858" s="60"/>
      <c r="X858" s="59"/>
      <c r="Y858" s="59"/>
      <c r="Z858" s="59"/>
    </row>
    <row r="859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60"/>
      <c r="V859" s="60"/>
      <c r="W859" s="60"/>
      <c r="X859" s="59"/>
      <c r="Y859" s="59"/>
      <c r="Z859" s="59"/>
    </row>
    <row r="860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60"/>
      <c r="V860" s="60"/>
      <c r="W860" s="60"/>
      <c r="X860" s="59"/>
      <c r="Y860" s="59"/>
      <c r="Z860" s="59"/>
    </row>
    <row r="861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60"/>
      <c r="V861" s="60"/>
      <c r="W861" s="60"/>
      <c r="X861" s="59"/>
      <c r="Y861" s="59"/>
      <c r="Z861" s="59"/>
    </row>
    <row r="862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60"/>
      <c r="V862" s="60"/>
      <c r="W862" s="60"/>
      <c r="X862" s="59"/>
      <c r="Y862" s="59"/>
      <c r="Z862" s="59"/>
    </row>
    <row r="863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60"/>
      <c r="V863" s="60"/>
      <c r="W863" s="60"/>
      <c r="X863" s="59"/>
      <c r="Y863" s="59"/>
      <c r="Z863" s="59"/>
    </row>
    <row r="864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60"/>
      <c r="V864" s="60"/>
      <c r="W864" s="60"/>
      <c r="X864" s="59"/>
      <c r="Y864" s="59"/>
      <c r="Z864" s="59"/>
    </row>
    <row r="865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60"/>
      <c r="V865" s="60"/>
      <c r="W865" s="60"/>
      <c r="X865" s="59"/>
      <c r="Y865" s="59"/>
      <c r="Z865" s="59"/>
    </row>
    <row r="86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60"/>
      <c r="V866" s="60"/>
      <c r="W866" s="60"/>
      <c r="X866" s="59"/>
      <c r="Y866" s="59"/>
      <c r="Z866" s="59"/>
    </row>
    <row r="867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60"/>
      <c r="V867" s="60"/>
      <c r="W867" s="60"/>
      <c r="X867" s="59"/>
      <c r="Y867" s="59"/>
      <c r="Z867" s="59"/>
    </row>
    <row r="868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60"/>
      <c r="V868" s="60"/>
      <c r="W868" s="60"/>
      <c r="X868" s="59"/>
      <c r="Y868" s="59"/>
      <c r="Z868" s="59"/>
    </row>
    <row r="869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60"/>
      <c r="V869" s="60"/>
      <c r="W869" s="60"/>
      <c r="X869" s="59"/>
      <c r="Y869" s="59"/>
      <c r="Z869" s="59"/>
    </row>
    <row r="870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60"/>
      <c r="V870" s="60"/>
      <c r="W870" s="60"/>
      <c r="X870" s="59"/>
      <c r="Y870" s="59"/>
      <c r="Z870" s="59"/>
    </row>
    <row r="871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60"/>
      <c r="V871" s="60"/>
      <c r="W871" s="60"/>
      <c r="X871" s="59"/>
      <c r="Y871" s="59"/>
      <c r="Z871" s="59"/>
    </row>
    <row r="872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60"/>
      <c r="V872" s="60"/>
      <c r="W872" s="60"/>
      <c r="X872" s="59"/>
      <c r="Y872" s="59"/>
      <c r="Z872" s="59"/>
    </row>
    <row r="873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60"/>
      <c r="V873" s="60"/>
      <c r="W873" s="60"/>
      <c r="X873" s="59"/>
      <c r="Y873" s="59"/>
      <c r="Z873" s="59"/>
    </row>
    <row r="874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60"/>
      <c r="V874" s="60"/>
      <c r="W874" s="60"/>
      <c r="X874" s="59"/>
      <c r="Y874" s="59"/>
      <c r="Z874" s="59"/>
    </row>
    <row r="875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60"/>
      <c r="V875" s="60"/>
      <c r="W875" s="60"/>
      <c r="X875" s="59"/>
      <c r="Y875" s="59"/>
      <c r="Z875" s="59"/>
    </row>
    <row r="87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60"/>
      <c r="V876" s="60"/>
      <c r="W876" s="60"/>
      <c r="X876" s="59"/>
      <c r="Y876" s="59"/>
      <c r="Z876" s="59"/>
    </row>
    <row r="877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60"/>
      <c r="V877" s="60"/>
      <c r="W877" s="60"/>
      <c r="X877" s="59"/>
      <c r="Y877" s="59"/>
      <c r="Z877" s="59"/>
    </row>
    <row r="878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60"/>
      <c r="V878" s="60"/>
      <c r="W878" s="60"/>
      <c r="X878" s="59"/>
      <c r="Y878" s="59"/>
      <c r="Z878" s="59"/>
    </row>
    <row r="879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60"/>
      <c r="V879" s="60"/>
      <c r="W879" s="60"/>
      <c r="X879" s="59"/>
      <c r="Y879" s="59"/>
      <c r="Z879" s="59"/>
    </row>
    <row r="880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60"/>
      <c r="V880" s="60"/>
      <c r="W880" s="60"/>
      <c r="X880" s="59"/>
      <c r="Y880" s="59"/>
      <c r="Z880" s="59"/>
    </row>
    <row r="881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60"/>
      <c r="V881" s="60"/>
      <c r="W881" s="60"/>
      <c r="X881" s="59"/>
      <c r="Y881" s="59"/>
      <c r="Z881" s="59"/>
    </row>
    <row r="882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60"/>
      <c r="V882" s="60"/>
      <c r="W882" s="60"/>
      <c r="X882" s="59"/>
      <c r="Y882" s="59"/>
      <c r="Z882" s="59"/>
    </row>
    <row r="883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60"/>
      <c r="V883" s="60"/>
      <c r="W883" s="60"/>
      <c r="X883" s="59"/>
      <c r="Y883" s="59"/>
      <c r="Z883" s="59"/>
    </row>
    <row r="884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60"/>
      <c r="V884" s="60"/>
      <c r="W884" s="60"/>
      <c r="X884" s="59"/>
      <c r="Y884" s="59"/>
      <c r="Z884" s="59"/>
    </row>
    <row r="885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60"/>
      <c r="V885" s="60"/>
      <c r="W885" s="60"/>
      <c r="X885" s="59"/>
      <c r="Y885" s="59"/>
      <c r="Z885" s="59"/>
    </row>
    <row r="88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60"/>
      <c r="V886" s="60"/>
      <c r="W886" s="60"/>
      <c r="X886" s="59"/>
      <c r="Y886" s="59"/>
      <c r="Z886" s="59"/>
    </row>
    <row r="887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60"/>
      <c r="V887" s="60"/>
      <c r="W887" s="60"/>
      <c r="X887" s="59"/>
      <c r="Y887" s="59"/>
      <c r="Z887" s="59"/>
    </row>
    <row r="888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60"/>
      <c r="V888" s="60"/>
      <c r="W888" s="60"/>
      <c r="X888" s="59"/>
      <c r="Y888" s="59"/>
      <c r="Z888" s="59"/>
    </row>
    <row r="889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60"/>
      <c r="V889" s="60"/>
      <c r="W889" s="60"/>
      <c r="X889" s="59"/>
      <c r="Y889" s="59"/>
      <c r="Z889" s="59"/>
    </row>
    <row r="890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60"/>
      <c r="V890" s="60"/>
      <c r="W890" s="60"/>
      <c r="X890" s="59"/>
      <c r="Y890" s="59"/>
      <c r="Z890" s="59"/>
    </row>
    <row r="891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60"/>
      <c r="V891" s="60"/>
      <c r="W891" s="60"/>
      <c r="X891" s="59"/>
      <c r="Y891" s="59"/>
      <c r="Z891" s="59"/>
    </row>
    <row r="892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60"/>
      <c r="V892" s="60"/>
      <c r="W892" s="60"/>
      <c r="X892" s="59"/>
      <c r="Y892" s="59"/>
      <c r="Z892" s="59"/>
    </row>
    <row r="893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60"/>
      <c r="V893" s="60"/>
      <c r="W893" s="60"/>
      <c r="X893" s="59"/>
      <c r="Y893" s="59"/>
      <c r="Z893" s="59"/>
    </row>
    <row r="894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60"/>
      <c r="V894" s="60"/>
      <c r="W894" s="60"/>
      <c r="X894" s="59"/>
      <c r="Y894" s="59"/>
      <c r="Z894" s="59"/>
    </row>
    <row r="895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60"/>
      <c r="V895" s="60"/>
      <c r="W895" s="60"/>
      <c r="X895" s="59"/>
      <c r="Y895" s="59"/>
      <c r="Z895" s="59"/>
    </row>
    <row r="89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60"/>
      <c r="V896" s="60"/>
      <c r="W896" s="60"/>
      <c r="X896" s="59"/>
      <c r="Y896" s="59"/>
      <c r="Z896" s="59"/>
    </row>
    <row r="897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60"/>
      <c r="V897" s="60"/>
      <c r="W897" s="60"/>
      <c r="X897" s="59"/>
      <c r="Y897" s="59"/>
      <c r="Z897" s="59"/>
    </row>
    <row r="898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60"/>
      <c r="V898" s="60"/>
      <c r="W898" s="60"/>
      <c r="X898" s="59"/>
      <c r="Y898" s="59"/>
      <c r="Z898" s="59"/>
    </row>
    <row r="899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60"/>
      <c r="V899" s="60"/>
      <c r="W899" s="60"/>
      <c r="X899" s="59"/>
      <c r="Y899" s="59"/>
      <c r="Z899" s="59"/>
    </row>
    <row r="900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60"/>
      <c r="V900" s="60"/>
      <c r="W900" s="60"/>
      <c r="X900" s="59"/>
      <c r="Y900" s="59"/>
      <c r="Z900" s="59"/>
    </row>
    <row r="901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60"/>
      <c r="V901" s="60"/>
      <c r="W901" s="60"/>
      <c r="X901" s="59"/>
      <c r="Y901" s="59"/>
      <c r="Z901" s="59"/>
    </row>
    <row r="902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60"/>
      <c r="V902" s="60"/>
      <c r="W902" s="60"/>
      <c r="X902" s="59"/>
      <c r="Y902" s="59"/>
      <c r="Z902" s="59"/>
    </row>
    <row r="903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60"/>
      <c r="V903" s="60"/>
      <c r="W903" s="60"/>
      <c r="X903" s="59"/>
      <c r="Y903" s="59"/>
      <c r="Z903" s="59"/>
    </row>
    <row r="904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60"/>
      <c r="V904" s="60"/>
      <c r="W904" s="60"/>
      <c r="X904" s="59"/>
      <c r="Y904" s="59"/>
      <c r="Z904" s="59"/>
    </row>
    <row r="905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60"/>
      <c r="V905" s="60"/>
      <c r="W905" s="60"/>
      <c r="X905" s="59"/>
      <c r="Y905" s="59"/>
      <c r="Z905" s="59"/>
    </row>
    <row r="90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60"/>
      <c r="V906" s="60"/>
      <c r="W906" s="60"/>
      <c r="X906" s="59"/>
      <c r="Y906" s="59"/>
      <c r="Z906" s="59"/>
    </row>
    <row r="907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60"/>
      <c r="V907" s="60"/>
      <c r="W907" s="60"/>
      <c r="X907" s="59"/>
      <c r="Y907" s="59"/>
      <c r="Z907" s="59"/>
    </row>
    <row r="908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60"/>
      <c r="V908" s="60"/>
      <c r="W908" s="60"/>
      <c r="X908" s="59"/>
      <c r="Y908" s="59"/>
      <c r="Z908" s="59"/>
    </row>
    <row r="909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60"/>
      <c r="V909" s="60"/>
      <c r="W909" s="60"/>
      <c r="X909" s="59"/>
      <c r="Y909" s="59"/>
      <c r="Z909" s="59"/>
    </row>
    <row r="910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60"/>
      <c r="V910" s="60"/>
      <c r="W910" s="60"/>
      <c r="X910" s="59"/>
      <c r="Y910" s="59"/>
      <c r="Z910" s="59"/>
    </row>
    <row r="911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60"/>
      <c r="V911" s="60"/>
      <c r="W911" s="60"/>
      <c r="X911" s="59"/>
      <c r="Y911" s="59"/>
      <c r="Z911" s="59"/>
    </row>
    <row r="912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60"/>
      <c r="V912" s="60"/>
      <c r="W912" s="60"/>
      <c r="X912" s="59"/>
      <c r="Y912" s="59"/>
      <c r="Z912" s="59"/>
    </row>
    <row r="913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60"/>
      <c r="V913" s="60"/>
      <c r="W913" s="60"/>
      <c r="X913" s="59"/>
      <c r="Y913" s="59"/>
      <c r="Z913" s="59"/>
    </row>
    <row r="914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60"/>
      <c r="V914" s="60"/>
      <c r="W914" s="60"/>
      <c r="X914" s="59"/>
      <c r="Y914" s="59"/>
      <c r="Z914" s="59"/>
    </row>
    <row r="915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60"/>
      <c r="V915" s="60"/>
      <c r="W915" s="60"/>
      <c r="X915" s="59"/>
      <c r="Y915" s="59"/>
      <c r="Z915" s="59"/>
    </row>
    <row r="91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60"/>
      <c r="V916" s="60"/>
      <c r="W916" s="60"/>
      <c r="X916" s="59"/>
      <c r="Y916" s="59"/>
      <c r="Z916" s="59"/>
    </row>
    <row r="917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60"/>
      <c r="V917" s="60"/>
      <c r="W917" s="60"/>
      <c r="X917" s="59"/>
      <c r="Y917" s="59"/>
      <c r="Z917" s="59"/>
    </row>
    <row r="918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60"/>
      <c r="V918" s="60"/>
      <c r="W918" s="60"/>
      <c r="X918" s="59"/>
      <c r="Y918" s="59"/>
      <c r="Z918" s="59"/>
    </row>
    <row r="919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60"/>
      <c r="V919" s="60"/>
      <c r="W919" s="60"/>
      <c r="X919" s="59"/>
      <c r="Y919" s="59"/>
      <c r="Z919" s="59"/>
    </row>
    <row r="920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60"/>
      <c r="V920" s="60"/>
      <c r="W920" s="60"/>
      <c r="X920" s="59"/>
      <c r="Y920" s="59"/>
      <c r="Z920" s="59"/>
    </row>
    <row r="921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60"/>
      <c r="V921" s="60"/>
      <c r="W921" s="60"/>
      <c r="X921" s="59"/>
      <c r="Y921" s="59"/>
      <c r="Z921" s="59"/>
    </row>
    <row r="922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60"/>
      <c r="V922" s="60"/>
      <c r="W922" s="60"/>
      <c r="X922" s="59"/>
      <c r="Y922" s="59"/>
      <c r="Z922" s="59"/>
    </row>
    <row r="923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60"/>
      <c r="V923" s="60"/>
      <c r="W923" s="60"/>
      <c r="X923" s="59"/>
      <c r="Y923" s="59"/>
      <c r="Z923" s="59"/>
    </row>
    <row r="924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60"/>
      <c r="V924" s="60"/>
      <c r="W924" s="60"/>
      <c r="X924" s="59"/>
      <c r="Y924" s="59"/>
      <c r="Z924" s="59"/>
    </row>
    <row r="925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60"/>
      <c r="V925" s="60"/>
      <c r="W925" s="60"/>
      <c r="X925" s="59"/>
      <c r="Y925" s="59"/>
      <c r="Z925" s="59"/>
    </row>
    <row r="9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60"/>
      <c r="V926" s="60"/>
      <c r="W926" s="60"/>
      <c r="X926" s="59"/>
      <c r="Y926" s="59"/>
      <c r="Z926" s="59"/>
    </row>
    <row r="927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60"/>
      <c r="V927" s="60"/>
      <c r="W927" s="60"/>
      <c r="X927" s="59"/>
      <c r="Y927" s="59"/>
      <c r="Z927" s="59"/>
    </row>
    <row r="928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60"/>
      <c r="V928" s="60"/>
      <c r="W928" s="60"/>
      <c r="X928" s="59"/>
      <c r="Y928" s="59"/>
      <c r="Z928" s="59"/>
    </row>
    <row r="929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60"/>
      <c r="V929" s="60"/>
      <c r="W929" s="60"/>
      <c r="X929" s="59"/>
      <c r="Y929" s="59"/>
      <c r="Z929" s="59"/>
    </row>
    <row r="930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60"/>
      <c r="V930" s="60"/>
      <c r="W930" s="60"/>
      <c r="X930" s="59"/>
      <c r="Y930" s="59"/>
      <c r="Z930" s="59"/>
    </row>
    <row r="931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60"/>
      <c r="V931" s="60"/>
      <c r="W931" s="60"/>
      <c r="X931" s="59"/>
      <c r="Y931" s="59"/>
      <c r="Z931" s="59"/>
    </row>
    <row r="932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60"/>
      <c r="V932" s="60"/>
      <c r="W932" s="60"/>
      <c r="X932" s="59"/>
      <c r="Y932" s="59"/>
      <c r="Z932" s="59"/>
    </row>
    <row r="933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60"/>
      <c r="V933" s="60"/>
      <c r="W933" s="60"/>
      <c r="X933" s="59"/>
      <c r="Y933" s="59"/>
      <c r="Z933" s="59"/>
    </row>
    <row r="934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60"/>
      <c r="V934" s="60"/>
      <c r="W934" s="60"/>
      <c r="X934" s="59"/>
      <c r="Y934" s="59"/>
      <c r="Z934" s="59"/>
    </row>
    <row r="935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60"/>
      <c r="V935" s="60"/>
      <c r="W935" s="60"/>
      <c r="X935" s="59"/>
      <c r="Y935" s="59"/>
      <c r="Z935" s="59"/>
    </row>
    <row r="93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60"/>
      <c r="V936" s="60"/>
      <c r="W936" s="60"/>
      <c r="X936" s="59"/>
      <c r="Y936" s="59"/>
      <c r="Z936" s="59"/>
    </row>
    <row r="937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60"/>
      <c r="V937" s="60"/>
      <c r="W937" s="60"/>
      <c r="X937" s="59"/>
      <c r="Y937" s="59"/>
      <c r="Z937" s="59"/>
    </row>
    <row r="938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60"/>
      <c r="V938" s="60"/>
      <c r="W938" s="60"/>
      <c r="X938" s="59"/>
      <c r="Y938" s="59"/>
      <c r="Z938" s="59"/>
    </row>
    <row r="939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60"/>
      <c r="V939" s="60"/>
      <c r="W939" s="60"/>
      <c r="X939" s="59"/>
      <c r="Y939" s="59"/>
      <c r="Z939" s="59"/>
    </row>
    <row r="940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60"/>
      <c r="V940" s="60"/>
      <c r="W940" s="60"/>
      <c r="X940" s="59"/>
      <c r="Y940" s="59"/>
      <c r="Z940" s="59"/>
    </row>
    <row r="941" ht="14.25" customHeight="1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60"/>
      <c r="V941" s="60"/>
      <c r="W941" s="60"/>
      <c r="X941" s="59"/>
      <c r="Y941" s="59"/>
      <c r="Z941" s="59"/>
    </row>
    <row r="942" ht="14.25" customHeight="1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60"/>
      <c r="V942" s="60"/>
      <c r="W942" s="60"/>
      <c r="X942" s="59"/>
      <c r="Y942" s="59"/>
      <c r="Z942" s="59"/>
    </row>
    <row r="943" ht="14.25" customHeight="1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60"/>
      <c r="V943" s="60"/>
      <c r="W943" s="60"/>
      <c r="X943" s="59"/>
      <c r="Y943" s="59"/>
      <c r="Z943" s="59"/>
    </row>
    <row r="944" ht="14.25" customHeight="1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60"/>
      <c r="V944" s="60"/>
      <c r="W944" s="60"/>
      <c r="X944" s="59"/>
      <c r="Y944" s="59"/>
      <c r="Z944" s="59"/>
    </row>
    <row r="945" ht="14.25" customHeight="1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60"/>
      <c r="V945" s="60"/>
      <c r="W945" s="60"/>
      <c r="X945" s="59"/>
      <c r="Y945" s="59"/>
      <c r="Z945" s="59"/>
    </row>
    <row r="946" ht="14.25" customHeight="1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60"/>
      <c r="V946" s="60"/>
      <c r="W946" s="60"/>
      <c r="X946" s="59"/>
      <c r="Y946" s="59"/>
      <c r="Z946" s="59"/>
    </row>
    <row r="947" ht="14.25" customHeight="1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60"/>
      <c r="V947" s="60"/>
      <c r="W947" s="60"/>
      <c r="X947" s="59"/>
      <c r="Y947" s="59"/>
      <c r="Z947" s="59"/>
    </row>
    <row r="948" ht="14.25" customHeight="1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60"/>
      <c r="V948" s="60"/>
      <c r="W948" s="60"/>
      <c r="X948" s="59"/>
      <c r="Y948" s="59"/>
      <c r="Z948" s="59"/>
    </row>
    <row r="949" ht="14.25" customHeight="1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60"/>
      <c r="V949" s="60"/>
      <c r="W949" s="60"/>
      <c r="X949" s="59"/>
      <c r="Y949" s="59"/>
      <c r="Z949" s="59"/>
    </row>
    <row r="950" ht="14.25" customHeight="1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60"/>
      <c r="V950" s="60"/>
      <c r="W950" s="60"/>
      <c r="X950" s="59"/>
      <c r="Y950" s="59"/>
      <c r="Z950" s="59"/>
    </row>
    <row r="951" ht="14.25" customHeight="1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60"/>
      <c r="V951" s="60"/>
      <c r="W951" s="60"/>
      <c r="X951" s="59"/>
      <c r="Y951" s="59"/>
      <c r="Z951" s="59"/>
    </row>
    <row r="952" ht="14.25" customHeight="1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60"/>
      <c r="V952" s="60"/>
      <c r="W952" s="60"/>
      <c r="X952" s="59"/>
      <c r="Y952" s="59"/>
      <c r="Z952" s="59"/>
    </row>
    <row r="953" ht="14.25" customHeight="1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60"/>
      <c r="V953" s="60"/>
      <c r="W953" s="60"/>
      <c r="X953" s="59"/>
      <c r="Y953" s="59"/>
      <c r="Z953" s="59"/>
    </row>
    <row r="954" ht="14.25" customHeight="1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60"/>
      <c r="V954" s="60"/>
      <c r="W954" s="60"/>
      <c r="X954" s="59"/>
      <c r="Y954" s="59"/>
      <c r="Z954" s="59"/>
    </row>
    <row r="955" ht="14.25" customHeight="1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60"/>
      <c r="V955" s="60"/>
      <c r="W955" s="60"/>
      <c r="X955" s="59"/>
      <c r="Y955" s="59"/>
      <c r="Z955" s="59"/>
    </row>
    <row r="956" ht="14.25" customHeight="1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60"/>
      <c r="V956" s="60"/>
      <c r="W956" s="60"/>
      <c r="X956" s="59"/>
      <c r="Y956" s="59"/>
      <c r="Z956" s="59"/>
    </row>
    <row r="957" ht="14.25" customHeight="1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60"/>
      <c r="V957" s="60"/>
      <c r="W957" s="60"/>
      <c r="X957" s="59"/>
      <c r="Y957" s="59"/>
      <c r="Z957" s="59"/>
    </row>
    <row r="958" ht="14.25" customHeight="1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60"/>
      <c r="V958" s="60"/>
      <c r="W958" s="60"/>
      <c r="X958" s="59"/>
      <c r="Y958" s="59"/>
      <c r="Z958" s="59"/>
    </row>
    <row r="959" ht="14.25" customHeight="1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60"/>
      <c r="V959" s="60"/>
      <c r="W959" s="60"/>
      <c r="X959" s="59"/>
      <c r="Y959" s="59"/>
      <c r="Z959" s="59"/>
    </row>
    <row r="960" ht="14.25" customHeight="1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60"/>
      <c r="V960" s="60"/>
      <c r="W960" s="60"/>
      <c r="X960" s="59"/>
      <c r="Y960" s="59"/>
      <c r="Z960" s="59"/>
    </row>
    <row r="961" ht="14.25" customHeight="1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60"/>
      <c r="V961" s="60"/>
      <c r="W961" s="60"/>
      <c r="X961" s="59"/>
      <c r="Y961" s="59"/>
      <c r="Z961" s="59"/>
    </row>
    <row r="962" ht="14.25" customHeight="1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60"/>
      <c r="V962" s="60"/>
      <c r="W962" s="60"/>
      <c r="X962" s="59"/>
      <c r="Y962" s="59"/>
      <c r="Z962" s="59"/>
    </row>
    <row r="963" ht="14.25" customHeight="1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60"/>
      <c r="V963" s="60"/>
      <c r="W963" s="60"/>
      <c r="X963" s="59"/>
      <c r="Y963" s="59"/>
      <c r="Z963" s="59"/>
    </row>
    <row r="964" ht="14.25" customHeight="1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60"/>
      <c r="V964" s="60"/>
      <c r="W964" s="60"/>
      <c r="X964" s="59"/>
      <c r="Y964" s="59"/>
      <c r="Z964" s="59"/>
    </row>
    <row r="965" ht="14.25" customHeight="1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60"/>
      <c r="V965" s="60"/>
      <c r="W965" s="60"/>
      <c r="X965" s="59"/>
      <c r="Y965" s="59"/>
      <c r="Z965" s="59"/>
    </row>
    <row r="966" ht="14.25" customHeight="1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60"/>
      <c r="V966" s="60"/>
      <c r="W966" s="60"/>
      <c r="X966" s="59"/>
      <c r="Y966" s="59"/>
      <c r="Z966" s="59"/>
    </row>
    <row r="967" ht="14.25" customHeight="1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60"/>
      <c r="V967" s="60"/>
      <c r="W967" s="60"/>
      <c r="X967" s="59"/>
      <c r="Y967" s="59"/>
      <c r="Z967" s="59"/>
    </row>
    <row r="968" ht="14.25" customHeight="1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60"/>
      <c r="V968" s="60"/>
      <c r="W968" s="60"/>
      <c r="X968" s="59"/>
      <c r="Y968" s="59"/>
      <c r="Z968" s="59"/>
    </row>
    <row r="969" ht="14.25" customHeight="1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60"/>
      <c r="V969" s="60"/>
      <c r="W969" s="60"/>
      <c r="X969" s="59"/>
      <c r="Y969" s="59"/>
      <c r="Z969" s="59"/>
    </row>
    <row r="970" ht="14.25" customHeight="1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60"/>
      <c r="V970" s="60"/>
      <c r="W970" s="60"/>
      <c r="X970" s="59"/>
      <c r="Y970" s="59"/>
      <c r="Z970" s="59"/>
    </row>
    <row r="971" ht="14.25" customHeight="1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60"/>
      <c r="V971" s="60"/>
      <c r="W971" s="60"/>
      <c r="X971" s="59"/>
      <c r="Y971" s="59"/>
      <c r="Z971" s="59"/>
    </row>
    <row r="972" ht="14.25" customHeight="1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60"/>
      <c r="V972" s="60"/>
      <c r="W972" s="60"/>
      <c r="X972" s="59"/>
      <c r="Y972" s="59"/>
      <c r="Z972" s="59"/>
    </row>
    <row r="973" ht="14.25" customHeight="1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60"/>
      <c r="V973" s="60"/>
      <c r="W973" s="60"/>
      <c r="X973" s="59"/>
      <c r="Y973" s="59"/>
      <c r="Z973" s="59"/>
    </row>
    <row r="974" ht="14.25" customHeight="1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60"/>
      <c r="V974" s="60"/>
      <c r="W974" s="60"/>
      <c r="X974" s="59"/>
      <c r="Y974" s="59"/>
      <c r="Z974" s="59"/>
    </row>
    <row r="975" ht="14.25" customHeight="1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60"/>
      <c r="V975" s="60"/>
      <c r="W975" s="60"/>
      <c r="X975" s="59"/>
      <c r="Y975" s="59"/>
      <c r="Z975" s="59"/>
    </row>
    <row r="976" ht="14.25" customHeight="1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60"/>
      <c r="V976" s="60"/>
      <c r="W976" s="60"/>
      <c r="X976" s="59"/>
      <c r="Y976" s="59"/>
      <c r="Z976" s="59"/>
    </row>
    <row r="977" ht="14.25" customHeight="1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60"/>
      <c r="V977" s="60"/>
      <c r="W977" s="60"/>
      <c r="X977" s="59"/>
      <c r="Y977" s="59"/>
      <c r="Z977" s="59"/>
    </row>
    <row r="978" ht="14.25" customHeight="1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60"/>
      <c r="V978" s="60"/>
      <c r="W978" s="60"/>
      <c r="X978" s="59"/>
      <c r="Y978" s="59"/>
      <c r="Z978" s="59"/>
    </row>
    <row r="979" ht="14.25" customHeight="1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60"/>
      <c r="V979" s="60"/>
      <c r="W979" s="60"/>
      <c r="X979" s="59"/>
      <c r="Y979" s="59"/>
      <c r="Z979" s="59"/>
    </row>
    <row r="980" ht="14.25" customHeight="1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60"/>
      <c r="V980" s="60"/>
      <c r="W980" s="60"/>
      <c r="X980" s="59"/>
      <c r="Y980" s="59"/>
      <c r="Z980" s="59"/>
    </row>
    <row r="981" ht="14.25" customHeight="1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60"/>
      <c r="V981" s="60"/>
      <c r="W981" s="60"/>
      <c r="X981" s="59"/>
      <c r="Y981" s="59"/>
      <c r="Z981" s="59"/>
    </row>
    <row r="982" ht="14.25" customHeight="1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60"/>
      <c r="V982" s="60"/>
      <c r="W982" s="60"/>
      <c r="X982" s="59"/>
      <c r="Y982" s="59"/>
      <c r="Z982" s="59"/>
    </row>
    <row r="983" ht="14.25" customHeight="1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60"/>
      <c r="V983" s="60"/>
      <c r="W983" s="60"/>
      <c r="X983" s="59"/>
      <c r="Y983" s="59"/>
      <c r="Z983" s="59"/>
    </row>
    <row r="984" ht="14.25" customHeight="1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60"/>
      <c r="V984" s="60"/>
      <c r="W984" s="60"/>
      <c r="X984" s="59"/>
      <c r="Y984" s="59"/>
      <c r="Z984" s="59"/>
    </row>
    <row r="985" ht="14.25" customHeight="1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60"/>
      <c r="V985" s="60"/>
      <c r="W985" s="60"/>
      <c r="X985" s="59"/>
      <c r="Y985" s="59"/>
      <c r="Z985" s="59"/>
    </row>
    <row r="986" ht="14.25" customHeight="1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60"/>
      <c r="V986" s="60"/>
      <c r="W986" s="60"/>
      <c r="X986" s="59"/>
      <c r="Y986" s="59"/>
      <c r="Z986" s="59"/>
    </row>
    <row r="987" ht="14.25" customHeight="1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60"/>
      <c r="V987" s="60"/>
      <c r="W987" s="60"/>
      <c r="X987" s="59"/>
      <c r="Y987" s="59"/>
      <c r="Z987" s="59"/>
    </row>
    <row r="988" ht="14.25" customHeight="1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60"/>
      <c r="V988" s="60"/>
      <c r="W988" s="60"/>
      <c r="X988" s="59"/>
      <c r="Y988" s="59"/>
      <c r="Z988" s="59"/>
    </row>
    <row r="989" ht="14.25" customHeight="1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60"/>
      <c r="V989" s="60"/>
      <c r="W989" s="60"/>
      <c r="X989" s="59"/>
      <c r="Y989" s="59"/>
      <c r="Z989" s="59"/>
    </row>
    <row r="990" ht="14.25" customHeight="1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60"/>
      <c r="V990" s="60"/>
      <c r="W990" s="60"/>
      <c r="X990" s="59"/>
      <c r="Y990" s="59"/>
      <c r="Z990" s="59"/>
    </row>
    <row r="991" ht="14.25" customHeight="1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60"/>
      <c r="V991" s="60"/>
      <c r="W991" s="60"/>
      <c r="X991" s="59"/>
      <c r="Y991" s="59"/>
      <c r="Z991" s="59"/>
    </row>
    <row r="992" ht="14.25" customHeight="1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60"/>
      <c r="V992" s="60"/>
      <c r="W992" s="60"/>
      <c r="X992" s="59"/>
      <c r="Y992" s="59"/>
      <c r="Z992" s="59"/>
    </row>
    <row r="993" ht="14.25" customHeight="1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60"/>
      <c r="V993" s="60"/>
      <c r="W993" s="60"/>
      <c r="X993" s="59"/>
      <c r="Y993" s="59"/>
      <c r="Z993" s="59"/>
    </row>
    <row r="994" ht="14.25" customHeight="1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60"/>
      <c r="V994" s="60"/>
      <c r="W994" s="60"/>
      <c r="X994" s="59"/>
      <c r="Y994" s="59"/>
      <c r="Z994" s="59"/>
    </row>
    <row r="995" ht="14.25" customHeight="1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60"/>
      <c r="V995" s="60"/>
      <c r="W995" s="60"/>
      <c r="X995" s="59"/>
      <c r="Y995" s="59"/>
      <c r="Z995" s="59"/>
    </row>
    <row r="996" ht="14.25" customHeight="1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60"/>
      <c r="V996" s="60"/>
      <c r="W996" s="60"/>
      <c r="X996" s="59"/>
      <c r="Y996" s="59"/>
      <c r="Z996" s="59"/>
    </row>
    <row r="997" ht="14.25" customHeight="1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60"/>
      <c r="V997" s="60"/>
      <c r="W997" s="60"/>
      <c r="X997" s="59"/>
      <c r="Y997" s="59"/>
      <c r="Z997" s="59"/>
    </row>
    <row r="998" ht="14.25" customHeight="1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60"/>
      <c r="V998" s="60"/>
      <c r="W998" s="60"/>
      <c r="X998" s="59"/>
      <c r="Y998" s="59"/>
      <c r="Z998" s="59"/>
    </row>
    <row r="999" ht="14.25" customHeight="1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60"/>
      <c r="V999" s="60"/>
      <c r="W999" s="60"/>
      <c r="X999" s="59"/>
      <c r="Y999" s="59"/>
      <c r="Z999" s="59"/>
    </row>
    <row r="1000" ht="14.25" customHeight="1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60"/>
      <c r="V1000" s="60"/>
      <c r="W1000" s="60"/>
      <c r="X1000" s="59"/>
      <c r="Y1000" s="59"/>
      <c r="Z1000" s="59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57"/>
    <col customWidth="1" min="2" max="2" width="46.0"/>
    <col customWidth="1" min="3" max="4" width="5.71"/>
    <col customWidth="1" min="5" max="5" width="5.57"/>
    <col customWidth="1" min="6" max="7" width="5.71"/>
    <col customWidth="1" min="8" max="8" width="5.57"/>
    <col customWidth="1" min="9" max="10" width="5.71"/>
    <col customWidth="1" min="11" max="11" width="5.57"/>
    <col customWidth="1" min="12" max="13" width="5.71"/>
    <col customWidth="1" min="14" max="14" width="5.57"/>
    <col customWidth="1" min="15" max="16" width="5.71"/>
    <col customWidth="1" min="17" max="17" width="5.57"/>
    <col customWidth="1" min="18" max="19" width="5.71"/>
    <col customWidth="1" min="20" max="20" width="5.57"/>
    <col customWidth="1" min="21" max="22" width="5.71"/>
    <col customWidth="1" min="23" max="23" width="5.57"/>
    <col customWidth="1" min="24" max="26" width="12.14"/>
  </cols>
  <sheetData>
    <row r="1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</row>
    <row r="2" ht="14.25" customHeight="1">
      <c r="A2" s="4"/>
      <c r="Z2" s="5"/>
    </row>
    <row r="3" ht="14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8"/>
    </row>
    <row r="4" ht="57.75" customHeight="1">
      <c r="A4" s="9" t="s">
        <v>79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14.25" customHeight="1">
      <c r="A5" s="12" t="s">
        <v>2</v>
      </c>
      <c r="B5" s="11"/>
      <c r="C5" s="12" t="s">
        <v>3</v>
      </c>
      <c r="D5" s="10"/>
      <c r="E5" s="11"/>
      <c r="F5" s="13" t="s">
        <v>4</v>
      </c>
      <c r="G5" s="10"/>
      <c r="H5" s="11"/>
      <c r="I5" s="13" t="s">
        <v>5</v>
      </c>
      <c r="J5" s="10"/>
      <c r="K5" s="11"/>
      <c r="L5" s="12" t="s">
        <v>6</v>
      </c>
      <c r="M5" s="10"/>
      <c r="N5" s="11"/>
      <c r="O5" s="12" t="s">
        <v>7</v>
      </c>
      <c r="P5" s="10"/>
      <c r="Q5" s="11"/>
      <c r="R5" s="12" t="s">
        <v>8</v>
      </c>
      <c r="S5" s="10"/>
      <c r="T5" s="11"/>
      <c r="U5" s="14" t="s">
        <v>9</v>
      </c>
      <c r="V5" s="10"/>
      <c r="W5" s="11"/>
      <c r="X5" s="12" t="s">
        <v>10</v>
      </c>
      <c r="Y5" s="10"/>
      <c r="Z5" s="11"/>
    </row>
    <row r="6" ht="14.25" customHeight="1">
      <c r="A6" s="15" t="s">
        <v>11</v>
      </c>
      <c r="B6" s="15" t="s">
        <v>12</v>
      </c>
      <c r="C6" s="16" t="s">
        <v>13</v>
      </c>
      <c r="D6" s="16" t="s">
        <v>14</v>
      </c>
      <c r="E6" s="17" t="s">
        <v>15</v>
      </c>
      <c r="F6" s="16" t="s">
        <v>13</v>
      </c>
      <c r="G6" s="16" t="s">
        <v>14</v>
      </c>
      <c r="H6" s="17" t="s">
        <v>15</v>
      </c>
      <c r="I6" s="16" t="s">
        <v>13</v>
      </c>
      <c r="J6" s="16" t="s">
        <v>14</v>
      </c>
      <c r="K6" s="17" t="s">
        <v>15</v>
      </c>
      <c r="L6" s="16" t="s">
        <v>13</v>
      </c>
      <c r="M6" s="16" t="s">
        <v>14</v>
      </c>
      <c r="N6" s="17" t="s">
        <v>15</v>
      </c>
      <c r="O6" s="16" t="s">
        <v>13</v>
      </c>
      <c r="P6" s="16" t="s">
        <v>14</v>
      </c>
      <c r="Q6" s="17" t="s">
        <v>15</v>
      </c>
      <c r="R6" s="16" t="s">
        <v>13</v>
      </c>
      <c r="S6" s="16" t="s">
        <v>14</v>
      </c>
      <c r="T6" s="17" t="s">
        <v>15</v>
      </c>
      <c r="U6" s="18" t="s">
        <v>13</v>
      </c>
      <c r="V6" s="18" t="s">
        <v>14</v>
      </c>
      <c r="W6" s="18" t="s">
        <v>15</v>
      </c>
      <c r="X6" s="16" t="s">
        <v>13</v>
      </c>
      <c r="Y6" s="16" t="s">
        <v>14</v>
      </c>
      <c r="Z6" s="16" t="s">
        <v>15</v>
      </c>
    </row>
    <row r="7" ht="14.25" customHeight="1">
      <c r="A7" s="19"/>
      <c r="B7" s="19" t="s">
        <v>16</v>
      </c>
      <c r="C7" s="20">
        <v>11.0</v>
      </c>
      <c r="D7" s="20">
        <v>10.0</v>
      </c>
      <c r="E7" s="21">
        <v>2.0</v>
      </c>
      <c r="F7" s="20">
        <v>11.0</v>
      </c>
      <c r="G7" s="20">
        <v>4.0</v>
      </c>
      <c r="H7" s="21">
        <v>0.0</v>
      </c>
      <c r="I7" s="20">
        <v>9.0</v>
      </c>
      <c r="J7" s="20">
        <v>5.0</v>
      </c>
      <c r="K7" s="21">
        <v>2.0</v>
      </c>
      <c r="L7" s="20">
        <v>7.0</v>
      </c>
      <c r="M7" s="20">
        <v>8.0</v>
      </c>
      <c r="N7" s="21">
        <v>4.0</v>
      </c>
      <c r="O7" s="20">
        <v>8.0</v>
      </c>
      <c r="P7" s="20">
        <v>4.0</v>
      </c>
      <c r="Q7" s="21">
        <v>2.0</v>
      </c>
      <c r="R7" s="20">
        <v>7.0</v>
      </c>
      <c r="S7" s="20">
        <v>0.0</v>
      </c>
      <c r="T7" s="21">
        <v>5.0</v>
      </c>
      <c r="U7" s="22">
        <f t="shared" ref="U7:W7" si="1">(C7+F7+I7+L7+O7+R7)</f>
        <v>53</v>
      </c>
      <c r="V7" s="22">
        <f t="shared" si="1"/>
        <v>31</v>
      </c>
      <c r="W7" s="22">
        <f t="shared" si="1"/>
        <v>15</v>
      </c>
      <c r="X7" s="23">
        <f t="shared" ref="X7:X66" si="3">(U7*100/53)</f>
        <v>100</v>
      </c>
      <c r="Y7" s="23">
        <f t="shared" ref="Y7:Y66" si="4">(V7*100/31)</f>
        <v>100</v>
      </c>
      <c r="Z7" s="23">
        <f t="shared" ref="Z7:Z66" si="5">(W7*100/15)</f>
        <v>100</v>
      </c>
    </row>
    <row r="8" ht="14.25" customHeight="1">
      <c r="A8" s="24">
        <v>1.0</v>
      </c>
      <c r="B8" s="25" t="s">
        <v>17</v>
      </c>
      <c r="C8" s="26">
        <v>7.0</v>
      </c>
      <c r="D8" s="26">
        <v>5.0</v>
      </c>
      <c r="E8" s="26">
        <v>2.0</v>
      </c>
      <c r="F8" s="27">
        <v>7.0</v>
      </c>
      <c r="G8" s="28">
        <v>4.0</v>
      </c>
      <c r="H8" s="28">
        <v>0.0</v>
      </c>
      <c r="I8" s="27">
        <v>7.0</v>
      </c>
      <c r="J8" s="27">
        <v>3.0</v>
      </c>
      <c r="K8" s="27">
        <v>1.0</v>
      </c>
      <c r="L8" s="27">
        <v>6.0</v>
      </c>
      <c r="M8" s="27">
        <v>4.0</v>
      </c>
      <c r="N8" s="27">
        <v>3.0</v>
      </c>
      <c r="O8" s="29">
        <v>8.0</v>
      </c>
      <c r="P8" s="30">
        <v>4.0</v>
      </c>
      <c r="Q8" s="30">
        <v>2.0</v>
      </c>
      <c r="R8" s="29">
        <v>7.0</v>
      </c>
      <c r="S8" s="30">
        <v>0.0</v>
      </c>
      <c r="T8" s="30">
        <v>4.0</v>
      </c>
      <c r="U8" s="22">
        <f t="shared" ref="U8:W8" si="2">(C8+F8+I8+L8+O8+R8)</f>
        <v>42</v>
      </c>
      <c r="V8" s="22">
        <f t="shared" si="2"/>
        <v>20</v>
      </c>
      <c r="W8" s="22">
        <f t="shared" si="2"/>
        <v>12</v>
      </c>
      <c r="X8" s="23">
        <f t="shared" si="3"/>
        <v>79.24528302</v>
      </c>
      <c r="Y8" s="23">
        <f t="shared" si="4"/>
        <v>64.51612903</v>
      </c>
      <c r="Z8" s="23">
        <f t="shared" si="5"/>
        <v>80</v>
      </c>
    </row>
    <row r="9" ht="14.25" customHeight="1">
      <c r="A9" s="24">
        <v>2.0</v>
      </c>
      <c r="B9" s="25" t="s">
        <v>18</v>
      </c>
      <c r="C9" s="26">
        <v>7.0</v>
      </c>
      <c r="D9" s="26">
        <v>6.0</v>
      </c>
      <c r="E9" s="26">
        <v>2.0</v>
      </c>
      <c r="F9" s="28">
        <v>7.0</v>
      </c>
      <c r="G9" s="27">
        <v>3.0</v>
      </c>
      <c r="H9" s="28">
        <v>0.0</v>
      </c>
      <c r="I9" s="27">
        <v>7.0</v>
      </c>
      <c r="J9" s="27">
        <v>3.0</v>
      </c>
      <c r="K9" s="27">
        <v>2.0</v>
      </c>
      <c r="L9" s="27">
        <v>4.0</v>
      </c>
      <c r="M9" s="27">
        <v>4.0</v>
      </c>
      <c r="N9" s="27">
        <v>3.0</v>
      </c>
      <c r="O9" s="31">
        <v>9.0</v>
      </c>
      <c r="P9" s="32">
        <v>0.0</v>
      </c>
      <c r="Q9" s="32">
        <v>1.0</v>
      </c>
      <c r="R9" s="31">
        <v>7.0</v>
      </c>
      <c r="S9" s="30">
        <v>0.0</v>
      </c>
      <c r="T9" s="32">
        <v>5.0</v>
      </c>
      <c r="U9" s="22">
        <f t="shared" ref="U9:W9" si="6">(C9+F9+I9+L9+O9+R9)</f>
        <v>41</v>
      </c>
      <c r="V9" s="22">
        <f t="shared" si="6"/>
        <v>16</v>
      </c>
      <c r="W9" s="22">
        <f t="shared" si="6"/>
        <v>13</v>
      </c>
      <c r="X9" s="23">
        <f t="shared" si="3"/>
        <v>77.35849057</v>
      </c>
      <c r="Y9" s="23">
        <f t="shared" si="4"/>
        <v>51.61290323</v>
      </c>
      <c r="Z9" s="23">
        <f t="shared" si="5"/>
        <v>86.66666667</v>
      </c>
    </row>
    <row r="10" ht="14.25" customHeight="1">
      <c r="A10" s="24">
        <v>3.0</v>
      </c>
      <c r="B10" s="25" t="s">
        <v>19</v>
      </c>
      <c r="C10" s="26">
        <v>6.0</v>
      </c>
      <c r="D10" s="26">
        <v>6.0</v>
      </c>
      <c r="E10" s="26">
        <v>2.0</v>
      </c>
      <c r="F10" s="27">
        <v>7.0</v>
      </c>
      <c r="G10" s="27">
        <v>4.0</v>
      </c>
      <c r="H10" s="27">
        <v>0.0</v>
      </c>
      <c r="I10" s="27">
        <v>7.0</v>
      </c>
      <c r="J10" s="27">
        <v>4.0</v>
      </c>
      <c r="K10" s="27">
        <v>2.0</v>
      </c>
      <c r="L10" s="27">
        <v>5.0</v>
      </c>
      <c r="M10" s="27">
        <v>4.0</v>
      </c>
      <c r="N10" s="27">
        <v>4.0</v>
      </c>
      <c r="O10" s="31">
        <v>6.0</v>
      </c>
      <c r="P10" s="32">
        <v>4.0</v>
      </c>
      <c r="Q10" s="32">
        <v>2.0</v>
      </c>
      <c r="R10" s="31">
        <v>7.0</v>
      </c>
      <c r="S10" s="30">
        <v>0.0</v>
      </c>
      <c r="T10" s="32">
        <v>5.0</v>
      </c>
      <c r="U10" s="22">
        <f t="shared" ref="U10:W10" si="7">(C10+F10+I10+L10+O10+R10)</f>
        <v>38</v>
      </c>
      <c r="V10" s="22">
        <f t="shared" si="7"/>
        <v>22</v>
      </c>
      <c r="W10" s="22">
        <f t="shared" si="7"/>
        <v>15</v>
      </c>
      <c r="X10" s="23">
        <f t="shared" si="3"/>
        <v>71.69811321</v>
      </c>
      <c r="Y10" s="23">
        <f t="shared" si="4"/>
        <v>70.96774194</v>
      </c>
      <c r="Z10" s="23">
        <f t="shared" si="5"/>
        <v>100</v>
      </c>
    </row>
    <row r="11" ht="14.25" customHeight="1">
      <c r="A11" s="24">
        <v>4.0</v>
      </c>
      <c r="B11" s="25" t="s">
        <v>20</v>
      </c>
      <c r="C11" s="26">
        <v>6.0</v>
      </c>
      <c r="D11" s="26">
        <v>6.0</v>
      </c>
      <c r="E11" s="26">
        <v>2.0</v>
      </c>
      <c r="F11" s="28">
        <v>7.0</v>
      </c>
      <c r="G11" s="28">
        <v>4.0</v>
      </c>
      <c r="H11" s="28">
        <v>0.0</v>
      </c>
      <c r="I11" s="27">
        <v>7.0</v>
      </c>
      <c r="J11" s="27">
        <v>3.0</v>
      </c>
      <c r="K11" s="27">
        <v>2.0</v>
      </c>
      <c r="L11" s="27">
        <v>6.0</v>
      </c>
      <c r="M11" s="27">
        <v>4.0</v>
      </c>
      <c r="N11" s="27">
        <v>3.0</v>
      </c>
      <c r="O11" s="31">
        <v>9.0</v>
      </c>
      <c r="P11" s="32">
        <v>3.0</v>
      </c>
      <c r="Q11" s="32">
        <v>1.0</v>
      </c>
      <c r="R11" s="31">
        <v>6.0</v>
      </c>
      <c r="S11" s="30">
        <v>0.0</v>
      </c>
      <c r="T11" s="32">
        <v>5.0</v>
      </c>
      <c r="U11" s="22">
        <f t="shared" ref="U11:W11" si="8">(C11+F11+I11+L11+O11+R11)</f>
        <v>41</v>
      </c>
      <c r="V11" s="22">
        <f t="shared" si="8"/>
        <v>20</v>
      </c>
      <c r="W11" s="22">
        <f t="shared" si="8"/>
        <v>13</v>
      </c>
      <c r="X11" s="23">
        <f t="shared" si="3"/>
        <v>77.35849057</v>
      </c>
      <c r="Y11" s="23">
        <f t="shared" si="4"/>
        <v>64.51612903</v>
      </c>
      <c r="Z11" s="23">
        <f t="shared" si="5"/>
        <v>86.66666667</v>
      </c>
    </row>
    <row r="12" ht="14.25" customHeight="1">
      <c r="A12" s="24">
        <v>5.0</v>
      </c>
      <c r="B12" s="25" t="s">
        <v>21</v>
      </c>
      <c r="C12" s="26">
        <v>7.0</v>
      </c>
      <c r="D12" s="26">
        <v>6.0</v>
      </c>
      <c r="E12" s="26">
        <v>2.0</v>
      </c>
      <c r="F12" s="28">
        <v>7.0</v>
      </c>
      <c r="G12" s="27">
        <v>4.0</v>
      </c>
      <c r="H12" s="28">
        <v>0.0</v>
      </c>
      <c r="I12" s="27">
        <v>7.0</v>
      </c>
      <c r="J12" s="27">
        <v>3.0</v>
      </c>
      <c r="K12" s="27">
        <v>1.0</v>
      </c>
      <c r="L12" s="27">
        <v>6.0</v>
      </c>
      <c r="M12" s="27">
        <v>4.0</v>
      </c>
      <c r="N12" s="27">
        <v>3.0</v>
      </c>
      <c r="O12" s="31">
        <v>7.0</v>
      </c>
      <c r="P12" s="32">
        <v>4.0</v>
      </c>
      <c r="Q12" s="32">
        <v>1.0</v>
      </c>
      <c r="R12" s="31">
        <v>7.0</v>
      </c>
      <c r="S12" s="30">
        <v>0.0</v>
      </c>
      <c r="T12" s="32">
        <v>5.0</v>
      </c>
      <c r="U12" s="22">
        <f t="shared" ref="U12:W12" si="9">(C12+F12+I12+L12+O12+R12)</f>
        <v>41</v>
      </c>
      <c r="V12" s="22">
        <f t="shared" si="9"/>
        <v>21</v>
      </c>
      <c r="W12" s="22">
        <f t="shared" si="9"/>
        <v>12</v>
      </c>
      <c r="X12" s="23">
        <f t="shared" si="3"/>
        <v>77.35849057</v>
      </c>
      <c r="Y12" s="23">
        <f t="shared" si="4"/>
        <v>67.74193548</v>
      </c>
      <c r="Z12" s="23">
        <f t="shared" si="5"/>
        <v>80</v>
      </c>
    </row>
    <row r="13" ht="14.25" customHeight="1">
      <c r="A13" s="24">
        <v>6.0</v>
      </c>
      <c r="B13" s="25" t="s">
        <v>22</v>
      </c>
      <c r="C13" s="26">
        <v>6.0</v>
      </c>
      <c r="D13" s="26">
        <v>5.0</v>
      </c>
      <c r="E13" s="26">
        <v>2.0</v>
      </c>
      <c r="F13" s="27">
        <v>5.0</v>
      </c>
      <c r="G13" s="27">
        <v>4.0</v>
      </c>
      <c r="H13" s="27">
        <v>0.0</v>
      </c>
      <c r="I13" s="27">
        <v>8.0</v>
      </c>
      <c r="J13" s="27">
        <v>3.0</v>
      </c>
      <c r="K13" s="27">
        <v>1.0</v>
      </c>
      <c r="L13" s="27">
        <v>6.0</v>
      </c>
      <c r="M13" s="27">
        <v>4.0</v>
      </c>
      <c r="N13" s="27">
        <v>3.0</v>
      </c>
      <c r="O13" s="31">
        <v>8.0</v>
      </c>
      <c r="P13" s="32">
        <v>1.0</v>
      </c>
      <c r="Q13" s="32">
        <v>2.0</v>
      </c>
      <c r="R13" s="31">
        <v>6.0</v>
      </c>
      <c r="S13" s="30">
        <v>0.0</v>
      </c>
      <c r="T13" s="32">
        <v>4.0</v>
      </c>
      <c r="U13" s="22">
        <f t="shared" ref="U13:W13" si="10">(C13+F13+I13+L13+O13+R13)</f>
        <v>39</v>
      </c>
      <c r="V13" s="22">
        <f t="shared" si="10"/>
        <v>17</v>
      </c>
      <c r="W13" s="22">
        <f t="shared" si="10"/>
        <v>12</v>
      </c>
      <c r="X13" s="23">
        <f t="shared" si="3"/>
        <v>73.58490566</v>
      </c>
      <c r="Y13" s="23">
        <f t="shared" si="4"/>
        <v>54.83870968</v>
      </c>
      <c r="Z13" s="23">
        <f t="shared" si="5"/>
        <v>80</v>
      </c>
    </row>
    <row r="14" ht="14.25" customHeight="1">
      <c r="A14" s="24">
        <v>7.0</v>
      </c>
      <c r="B14" s="25" t="s">
        <v>23</v>
      </c>
      <c r="C14" s="26">
        <v>6.0</v>
      </c>
      <c r="D14" s="26">
        <v>4.0</v>
      </c>
      <c r="E14" s="26">
        <v>2.0</v>
      </c>
      <c r="F14" s="28">
        <v>5.0</v>
      </c>
      <c r="G14" s="27">
        <v>4.0</v>
      </c>
      <c r="H14" s="28">
        <v>0.0</v>
      </c>
      <c r="I14" s="27">
        <v>7.0</v>
      </c>
      <c r="J14" s="27">
        <v>2.0</v>
      </c>
      <c r="K14" s="27">
        <v>1.0</v>
      </c>
      <c r="L14" s="27">
        <v>4.0</v>
      </c>
      <c r="M14" s="27">
        <v>4.0</v>
      </c>
      <c r="N14" s="27">
        <v>3.0</v>
      </c>
      <c r="O14" s="31">
        <v>8.0</v>
      </c>
      <c r="P14" s="32">
        <v>4.0</v>
      </c>
      <c r="Q14" s="32">
        <v>1.0</v>
      </c>
      <c r="R14" s="31">
        <v>6.0</v>
      </c>
      <c r="S14" s="30">
        <v>0.0</v>
      </c>
      <c r="T14" s="32">
        <v>4.0</v>
      </c>
      <c r="U14" s="22">
        <f t="shared" ref="U14:W14" si="11">(C14+F14+I14+L14+O14+R14)</f>
        <v>36</v>
      </c>
      <c r="V14" s="22">
        <f t="shared" si="11"/>
        <v>18</v>
      </c>
      <c r="W14" s="22">
        <f t="shared" si="11"/>
        <v>11</v>
      </c>
      <c r="X14" s="23">
        <f t="shared" si="3"/>
        <v>67.9245283</v>
      </c>
      <c r="Y14" s="23">
        <f t="shared" si="4"/>
        <v>58.06451613</v>
      </c>
      <c r="Z14" s="23">
        <f t="shared" si="5"/>
        <v>73.33333333</v>
      </c>
    </row>
    <row r="15" ht="14.25" customHeight="1">
      <c r="A15" s="24">
        <v>8.0</v>
      </c>
      <c r="B15" s="25" t="s">
        <v>24</v>
      </c>
      <c r="C15" s="26">
        <v>7.0</v>
      </c>
      <c r="D15" s="26">
        <v>5.0</v>
      </c>
      <c r="E15" s="26">
        <v>2.0</v>
      </c>
      <c r="F15" s="27">
        <v>6.0</v>
      </c>
      <c r="G15" s="27">
        <v>3.0</v>
      </c>
      <c r="H15" s="27">
        <v>0.0</v>
      </c>
      <c r="I15" s="27">
        <v>6.0</v>
      </c>
      <c r="J15" s="27">
        <v>3.0</v>
      </c>
      <c r="K15" s="27">
        <v>2.0</v>
      </c>
      <c r="L15" s="27">
        <v>5.0</v>
      </c>
      <c r="M15" s="27">
        <v>4.0</v>
      </c>
      <c r="N15" s="27">
        <v>2.0</v>
      </c>
      <c r="O15" s="31">
        <v>9.0</v>
      </c>
      <c r="P15" s="32">
        <v>3.0</v>
      </c>
      <c r="Q15" s="32">
        <v>2.0</v>
      </c>
      <c r="R15" s="31">
        <v>6.0</v>
      </c>
      <c r="S15" s="30">
        <v>0.0</v>
      </c>
      <c r="T15" s="32">
        <v>5.0</v>
      </c>
      <c r="U15" s="22">
        <f t="shared" ref="U15:W15" si="12">(C15+F15+I15+L15+O15+R15)</f>
        <v>39</v>
      </c>
      <c r="V15" s="22">
        <f t="shared" si="12"/>
        <v>18</v>
      </c>
      <c r="W15" s="22">
        <f t="shared" si="12"/>
        <v>13</v>
      </c>
      <c r="X15" s="23">
        <f t="shared" si="3"/>
        <v>73.58490566</v>
      </c>
      <c r="Y15" s="23">
        <f t="shared" si="4"/>
        <v>58.06451613</v>
      </c>
      <c r="Z15" s="23">
        <f t="shared" si="5"/>
        <v>86.66666667</v>
      </c>
    </row>
    <row r="16" ht="14.25" customHeight="1">
      <c r="A16" s="24">
        <v>9.0</v>
      </c>
      <c r="B16" s="25" t="s">
        <v>25</v>
      </c>
      <c r="C16" s="26">
        <v>7.0</v>
      </c>
      <c r="D16" s="26">
        <v>6.0</v>
      </c>
      <c r="E16" s="26">
        <v>2.0</v>
      </c>
      <c r="F16" s="27">
        <v>7.0</v>
      </c>
      <c r="G16" s="27">
        <v>4.0</v>
      </c>
      <c r="H16" s="27">
        <v>0.0</v>
      </c>
      <c r="I16" s="27">
        <v>9.0</v>
      </c>
      <c r="J16" s="27">
        <v>3.0</v>
      </c>
      <c r="K16" s="27">
        <v>2.0</v>
      </c>
      <c r="L16" s="27">
        <v>6.0</v>
      </c>
      <c r="M16" s="27">
        <v>4.0</v>
      </c>
      <c r="N16" s="27">
        <v>4.0</v>
      </c>
      <c r="O16" s="31">
        <v>8.0</v>
      </c>
      <c r="P16" s="32">
        <v>3.0</v>
      </c>
      <c r="Q16" s="32">
        <v>1.0</v>
      </c>
      <c r="R16" s="31">
        <v>6.0</v>
      </c>
      <c r="S16" s="30">
        <v>0.0</v>
      </c>
      <c r="T16" s="32">
        <v>4.0</v>
      </c>
      <c r="U16" s="22">
        <f t="shared" ref="U16:W16" si="13">(C16+F16+I16+L16+O16+R16)</f>
        <v>43</v>
      </c>
      <c r="V16" s="22">
        <f t="shared" si="13"/>
        <v>20</v>
      </c>
      <c r="W16" s="22">
        <f t="shared" si="13"/>
        <v>13</v>
      </c>
      <c r="X16" s="23">
        <f t="shared" si="3"/>
        <v>81.13207547</v>
      </c>
      <c r="Y16" s="23">
        <f t="shared" si="4"/>
        <v>64.51612903</v>
      </c>
      <c r="Z16" s="23">
        <f t="shared" si="5"/>
        <v>86.66666667</v>
      </c>
    </row>
    <row r="17" ht="14.25" customHeight="1">
      <c r="A17" s="24">
        <v>10.0</v>
      </c>
      <c r="B17" s="25" t="s">
        <v>26</v>
      </c>
      <c r="C17" s="26">
        <v>7.0</v>
      </c>
      <c r="D17" s="26">
        <v>6.0</v>
      </c>
      <c r="E17" s="26">
        <v>1.0</v>
      </c>
      <c r="F17" s="27">
        <v>7.0</v>
      </c>
      <c r="G17" s="27">
        <v>4.0</v>
      </c>
      <c r="H17" s="27">
        <v>0.0</v>
      </c>
      <c r="I17" s="27">
        <v>8.0</v>
      </c>
      <c r="J17" s="27">
        <v>4.0</v>
      </c>
      <c r="K17" s="27">
        <v>1.0</v>
      </c>
      <c r="L17" s="27">
        <v>5.0</v>
      </c>
      <c r="M17" s="27">
        <v>4.0</v>
      </c>
      <c r="N17" s="27">
        <v>3.0</v>
      </c>
      <c r="O17" s="31">
        <v>10.0</v>
      </c>
      <c r="P17" s="32">
        <v>2.0</v>
      </c>
      <c r="Q17" s="32">
        <v>1.0</v>
      </c>
      <c r="R17" s="31">
        <v>6.0</v>
      </c>
      <c r="S17" s="30">
        <v>0.0</v>
      </c>
      <c r="T17" s="32">
        <v>5.0</v>
      </c>
      <c r="U17" s="22">
        <f t="shared" ref="U17:W17" si="14">(C17+F17+I17+L17+O17+R17)</f>
        <v>43</v>
      </c>
      <c r="V17" s="22">
        <f t="shared" si="14"/>
        <v>20</v>
      </c>
      <c r="W17" s="22">
        <f t="shared" si="14"/>
        <v>11</v>
      </c>
      <c r="X17" s="23">
        <f t="shared" si="3"/>
        <v>81.13207547</v>
      </c>
      <c r="Y17" s="23">
        <f t="shared" si="4"/>
        <v>64.51612903</v>
      </c>
      <c r="Z17" s="23">
        <f t="shared" si="5"/>
        <v>73.33333333</v>
      </c>
    </row>
    <row r="18" ht="14.25" customHeight="1">
      <c r="A18" s="24">
        <v>11.0</v>
      </c>
      <c r="B18" s="25" t="s">
        <v>27</v>
      </c>
      <c r="C18" s="26">
        <v>7.0</v>
      </c>
      <c r="D18" s="26">
        <v>6.0</v>
      </c>
      <c r="E18" s="26">
        <v>2.0</v>
      </c>
      <c r="F18" s="27">
        <v>7.0</v>
      </c>
      <c r="G18" s="27">
        <v>4.0</v>
      </c>
      <c r="H18" s="27">
        <v>0.0</v>
      </c>
      <c r="I18" s="27">
        <v>9.0</v>
      </c>
      <c r="J18" s="27">
        <v>3.0</v>
      </c>
      <c r="K18" s="27">
        <v>2.0</v>
      </c>
      <c r="L18" s="27">
        <v>6.0</v>
      </c>
      <c r="M18" s="27">
        <v>4.0</v>
      </c>
      <c r="N18" s="27">
        <v>4.0</v>
      </c>
      <c r="O18" s="31">
        <v>6.0</v>
      </c>
      <c r="P18" s="32">
        <v>4.0</v>
      </c>
      <c r="Q18" s="32">
        <v>2.0</v>
      </c>
      <c r="R18" s="31">
        <v>6.0</v>
      </c>
      <c r="S18" s="30">
        <v>0.0</v>
      </c>
      <c r="T18" s="32">
        <v>5.0</v>
      </c>
      <c r="U18" s="22">
        <f t="shared" ref="U18:W18" si="15">(C18+F18+I18+L18+O18+R18)</f>
        <v>41</v>
      </c>
      <c r="V18" s="22">
        <f t="shared" si="15"/>
        <v>21</v>
      </c>
      <c r="W18" s="22">
        <f t="shared" si="15"/>
        <v>15</v>
      </c>
      <c r="X18" s="23">
        <f t="shared" si="3"/>
        <v>77.35849057</v>
      </c>
      <c r="Y18" s="23">
        <f t="shared" si="4"/>
        <v>67.74193548</v>
      </c>
      <c r="Z18" s="23">
        <f t="shared" si="5"/>
        <v>100</v>
      </c>
    </row>
    <row r="19" ht="14.25" customHeight="1">
      <c r="A19" s="24">
        <v>12.0</v>
      </c>
      <c r="B19" s="25" t="s">
        <v>28</v>
      </c>
      <c r="C19" s="26">
        <v>6.0</v>
      </c>
      <c r="D19" s="26">
        <v>4.0</v>
      </c>
      <c r="E19" s="26">
        <v>2.0</v>
      </c>
      <c r="F19" s="27">
        <v>6.0</v>
      </c>
      <c r="G19" s="27">
        <v>4.0</v>
      </c>
      <c r="H19" s="27">
        <v>0.0</v>
      </c>
      <c r="I19" s="27">
        <v>8.0</v>
      </c>
      <c r="J19" s="27">
        <v>3.0</v>
      </c>
      <c r="K19" s="27">
        <v>2.0</v>
      </c>
      <c r="L19" s="27">
        <v>6.0</v>
      </c>
      <c r="M19" s="27">
        <v>4.0</v>
      </c>
      <c r="N19" s="27">
        <v>3.0</v>
      </c>
      <c r="O19" s="31">
        <v>10.0</v>
      </c>
      <c r="P19" s="32">
        <v>3.0</v>
      </c>
      <c r="Q19" s="32">
        <v>2.0</v>
      </c>
      <c r="R19" s="31">
        <v>7.0</v>
      </c>
      <c r="S19" s="30">
        <v>0.0</v>
      </c>
      <c r="T19" s="32">
        <v>5.0</v>
      </c>
      <c r="U19" s="22">
        <f t="shared" ref="U19:W19" si="16">(C19+F19+I19+L19+O19+R19)</f>
        <v>43</v>
      </c>
      <c r="V19" s="22">
        <f t="shared" si="16"/>
        <v>18</v>
      </c>
      <c r="W19" s="22">
        <f t="shared" si="16"/>
        <v>14</v>
      </c>
      <c r="X19" s="23">
        <f t="shared" si="3"/>
        <v>81.13207547</v>
      </c>
      <c r="Y19" s="23">
        <f t="shared" si="4"/>
        <v>58.06451613</v>
      </c>
      <c r="Z19" s="23">
        <f t="shared" si="5"/>
        <v>93.33333333</v>
      </c>
    </row>
    <row r="20" ht="14.25" customHeight="1">
      <c r="A20" s="24">
        <v>13.0</v>
      </c>
      <c r="B20" s="25" t="s">
        <v>29</v>
      </c>
      <c r="C20" s="26">
        <v>5.0</v>
      </c>
      <c r="D20" s="26">
        <v>5.0</v>
      </c>
      <c r="E20" s="26">
        <v>2.0</v>
      </c>
      <c r="F20" s="27">
        <v>6.0</v>
      </c>
      <c r="G20" s="27">
        <v>3.0</v>
      </c>
      <c r="H20" s="27">
        <v>0.0</v>
      </c>
      <c r="I20" s="27">
        <v>7.0</v>
      </c>
      <c r="J20" s="27">
        <v>3.0</v>
      </c>
      <c r="K20" s="27">
        <v>1.0</v>
      </c>
      <c r="L20" s="27">
        <v>6.0</v>
      </c>
      <c r="M20" s="27">
        <v>4.0</v>
      </c>
      <c r="N20" s="27">
        <v>4.0</v>
      </c>
      <c r="O20" s="31">
        <v>10.0</v>
      </c>
      <c r="P20" s="32">
        <v>3.0</v>
      </c>
      <c r="Q20" s="32">
        <v>1.0</v>
      </c>
      <c r="R20" s="31">
        <v>6.0</v>
      </c>
      <c r="S20" s="30">
        <v>0.0</v>
      </c>
      <c r="T20" s="32">
        <v>5.0</v>
      </c>
      <c r="U20" s="22">
        <f t="shared" ref="U20:W20" si="17">(C20+F20+I20+L20+O20+R20)</f>
        <v>40</v>
      </c>
      <c r="V20" s="22">
        <f t="shared" si="17"/>
        <v>18</v>
      </c>
      <c r="W20" s="22">
        <f t="shared" si="17"/>
        <v>13</v>
      </c>
      <c r="X20" s="23">
        <f t="shared" si="3"/>
        <v>75.47169811</v>
      </c>
      <c r="Y20" s="23">
        <f t="shared" si="4"/>
        <v>58.06451613</v>
      </c>
      <c r="Z20" s="23">
        <f t="shared" si="5"/>
        <v>86.66666667</v>
      </c>
    </row>
    <row r="21" ht="14.25" customHeight="1">
      <c r="A21" s="24">
        <v>14.0</v>
      </c>
      <c r="B21" s="25" t="s">
        <v>30</v>
      </c>
      <c r="C21" s="26">
        <v>5.0</v>
      </c>
      <c r="D21" s="26">
        <v>4.0</v>
      </c>
      <c r="E21" s="26">
        <v>2.0</v>
      </c>
      <c r="F21" s="28">
        <v>4.0</v>
      </c>
      <c r="G21" s="28">
        <v>2.0</v>
      </c>
      <c r="H21" s="28">
        <v>0.0</v>
      </c>
      <c r="I21" s="27">
        <v>6.0</v>
      </c>
      <c r="J21" s="27">
        <v>3.0</v>
      </c>
      <c r="K21" s="27">
        <v>1.0</v>
      </c>
      <c r="L21" s="27">
        <v>3.0</v>
      </c>
      <c r="M21" s="27">
        <v>2.0</v>
      </c>
      <c r="N21" s="27">
        <v>2.0</v>
      </c>
      <c r="O21" s="31">
        <v>7.0</v>
      </c>
      <c r="P21" s="32">
        <v>2.0</v>
      </c>
      <c r="Q21" s="32">
        <v>1.0</v>
      </c>
      <c r="R21" s="31">
        <v>5.0</v>
      </c>
      <c r="S21" s="30">
        <v>0.0</v>
      </c>
      <c r="T21" s="32">
        <v>5.0</v>
      </c>
      <c r="U21" s="22">
        <f t="shared" ref="U21:W21" si="18">(C21+F21+I21+L21+O21+R21)</f>
        <v>30</v>
      </c>
      <c r="V21" s="22">
        <f t="shared" si="18"/>
        <v>13</v>
      </c>
      <c r="W21" s="22">
        <f t="shared" si="18"/>
        <v>11</v>
      </c>
      <c r="X21" s="23">
        <f t="shared" si="3"/>
        <v>56.60377358</v>
      </c>
      <c r="Y21" s="23">
        <f t="shared" si="4"/>
        <v>41.93548387</v>
      </c>
      <c r="Z21" s="23">
        <f t="shared" si="5"/>
        <v>73.33333333</v>
      </c>
    </row>
    <row r="22" ht="14.25" customHeight="1">
      <c r="A22" s="24">
        <v>15.0</v>
      </c>
      <c r="B22" s="25" t="s">
        <v>31</v>
      </c>
      <c r="C22" s="26">
        <v>7.0</v>
      </c>
      <c r="D22" s="26">
        <v>6.0</v>
      </c>
      <c r="E22" s="26">
        <v>2.0</v>
      </c>
      <c r="F22" s="28">
        <v>7.0</v>
      </c>
      <c r="G22" s="28">
        <v>4.0</v>
      </c>
      <c r="H22" s="28">
        <v>0.0</v>
      </c>
      <c r="I22" s="27">
        <v>9.0</v>
      </c>
      <c r="J22" s="27">
        <v>3.0</v>
      </c>
      <c r="K22" s="27">
        <v>2.0</v>
      </c>
      <c r="L22" s="27">
        <v>6.0</v>
      </c>
      <c r="M22" s="27">
        <v>4.0</v>
      </c>
      <c r="N22" s="27">
        <v>4.0</v>
      </c>
      <c r="O22" s="31">
        <v>10.0</v>
      </c>
      <c r="P22" s="32">
        <v>3.0</v>
      </c>
      <c r="Q22" s="32">
        <v>2.0</v>
      </c>
      <c r="R22" s="31">
        <v>7.0</v>
      </c>
      <c r="S22" s="30">
        <v>0.0</v>
      </c>
      <c r="T22" s="32">
        <v>5.0</v>
      </c>
      <c r="U22" s="22">
        <f t="shared" ref="U22:W22" si="19">(C22+F22+I22+L22+O22+R22)</f>
        <v>46</v>
      </c>
      <c r="V22" s="22">
        <f t="shared" si="19"/>
        <v>20</v>
      </c>
      <c r="W22" s="22">
        <f t="shared" si="19"/>
        <v>15</v>
      </c>
      <c r="X22" s="23">
        <f t="shared" si="3"/>
        <v>86.79245283</v>
      </c>
      <c r="Y22" s="23">
        <f t="shared" si="4"/>
        <v>64.51612903</v>
      </c>
      <c r="Z22" s="23">
        <f t="shared" si="5"/>
        <v>100</v>
      </c>
    </row>
    <row r="23" ht="14.25" customHeight="1">
      <c r="A23" s="24">
        <v>16.0</v>
      </c>
      <c r="B23" s="25" t="s">
        <v>32</v>
      </c>
      <c r="C23" s="33">
        <v>6.0</v>
      </c>
      <c r="D23" s="33">
        <v>5.0</v>
      </c>
      <c r="E23" s="33">
        <v>2.0</v>
      </c>
      <c r="F23" s="34">
        <v>5.0</v>
      </c>
      <c r="G23" s="34">
        <v>4.0</v>
      </c>
      <c r="H23" s="34">
        <v>0.0</v>
      </c>
      <c r="I23" s="27">
        <v>7.0</v>
      </c>
      <c r="J23" s="34">
        <v>2.0</v>
      </c>
      <c r="K23" s="34">
        <v>1.0</v>
      </c>
      <c r="L23" s="34">
        <v>6.0</v>
      </c>
      <c r="M23" s="34">
        <v>4.0</v>
      </c>
      <c r="N23" s="34">
        <v>3.0</v>
      </c>
      <c r="O23" s="35">
        <v>9.0</v>
      </c>
      <c r="P23" s="36">
        <v>3.0</v>
      </c>
      <c r="Q23" s="36">
        <v>1.0</v>
      </c>
      <c r="R23" s="35">
        <v>6.0</v>
      </c>
      <c r="S23" s="30">
        <v>0.0</v>
      </c>
      <c r="T23" s="36">
        <v>4.0</v>
      </c>
      <c r="U23" s="22">
        <f t="shared" ref="U23:W23" si="20">(C23+F23+I23+L23+O23+R23)</f>
        <v>39</v>
      </c>
      <c r="V23" s="22">
        <f t="shared" si="20"/>
        <v>18</v>
      </c>
      <c r="W23" s="22">
        <f t="shared" si="20"/>
        <v>11</v>
      </c>
      <c r="X23" s="23">
        <f t="shared" si="3"/>
        <v>73.58490566</v>
      </c>
      <c r="Y23" s="23">
        <f t="shared" si="4"/>
        <v>58.06451613</v>
      </c>
      <c r="Z23" s="23">
        <f t="shared" si="5"/>
        <v>73.33333333</v>
      </c>
    </row>
    <row r="24" ht="14.25" customHeight="1">
      <c r="A24" s="24">
        <v>17.0</v>
      </c>
      <c r="B24" s="25" t="s">
        <v>33</v>
      </c>
      <c r="C24" s="37">
        <v>6.0</v>
      </c>
      <c r="D24" s="37">
        <v>6.0</v>
      </c>
      <c r="E24" s="37">
        <v>2.0</v>
      </c>
      <c r="F24" s="27">
        <v>7.0</v>
      </c>
      <c r="G24" s="27">
        <v>4.0</v>
      </c>
      <c r="H24" s="27">
        <v>0.0</v>
      </c>
      <c r="I24" s="27">
        <v>9.0</v>
      </c>
      <c r="J24" s="27">
        <v>4.0</v>
      </c>
      <c r="K24" s="27">
        <v>2.0</v>
      </c>
      <c r="L24" s="27">
        <v>5.0</v>
      </c>
      <c r="M24" s="27">
        <v>4.0</v>
      </c>
      <c r="N24" s="27">
        <v>4.0</v>
      </c>
      <c r="O24" s="31">
        <v>10.0</v>
      </c>
      <c r="P24" s="32">
        <v>4.0</v>
      </c>
      <c r="Q24" s="32">
        <v>2.0</v>
      </c>
      <c r="R24" s="31">
        <v>7.0</v>
      </c>
      <c r="S24" s="30">
        <v>0.0</v>
      </c>
      <c r="T24" s="32">
        <v>5.0</v>
      </c>
      <c r="U24" s="22">
        <f t="shared" ref="U24:W24" si="21">(C24+F24+I24+L24+O24+R24)</f>
        <v>44</v>
      </c>
      <c r="V24" s="22">
        <f t="shared" si="21"/>
        <v>22</v>
      </c>
      <c r="W24" s="22">
        <f t="shared" si="21"/>
        <v>15</v>
      </c>
      <c r="X24" s="23">
        <f t="shared" si="3"/>
        <v>83.01886792</v>
      </c>
      <c r="Y24" s="23">
        <f t="shared" si="4"/>
        <v>70.96774194</v>
      </c>
      <c r="Z24" s="23">
        <f t="shared" si="5"/>
        <v>100</v>
      </c>
    </row>
    <row r="25" ht="14.25" customHeight="1">
      <c r="A25" s="24">
        <v>18.0</v>
      </c>
      <c r="B25" s="25" t="s">
        <v>34</v>
      </c>
      <c r="C25" s="37">
        <v>7.0</v>
      </c>
      <c r="D25" s="37">
        <v>6.0</v>
      </c>
      <c r="E25" s="37">
        <v>2.0</v>
      </c>
      <c r="F25" s="27">
        <v>7.0</v>
      </c>
      <c r="G25" s="27">
        <v>4.0</v>
      </c>
      <c r="H25" s="27">
        <v>0.0</v>
      </c>
      <c r="I25" s="27">
        <v>9.0</v>
      </c>
      <c r="J25" s="27">
        <v>4.0</v>
      </c>
      <c r="K25" s="27">
        <v>2.0</v>
      </c>
      <c r="L25" s="27">
        <v>5.0</v>
      </c>
      <c r="M25" s="27">
        <v>4.0</v>
      </c>
      <c r="N25" s="27">
        <v>4.0</v>
      </c>
      <c r="O25" s="31">
        <v>8.0</v>
      </c>
      <c r="P25" s="32">
        <v>3.0</v>
      </c>
      <c r="Q25" s="32">
        <v>1.0</v>
      </c>
      <c r="R25" s="31">
        <v>7.0</v>
      </c>
      <c r="S25" s="30">
        <v>0.0</v>
      </c>
      <c r="T25" s="32">
        <v>5.0</v>
      </c>
      <c r="U25" s="22">
        <f t="shared" ref="U25:W25" si="22">(C25+F25+I25+L25+O25+R25)</f>
        <v>43</v>
      </c>
      <c r="V25" s="22">
        <f t="shared" si="22"/>
        <v>21</v>
      </c>
      <c r="W25" s="22">
        <f t="shared" si="22"/>
        <v>14</v>
      </c>
      <c r="X25" s="23">
        <f t="shared" si="3"/>
        <v>81.13207547</v>
      </c>
      <c r="Y25" s="23">
        <f t="shared" si="4"/>
        <v>67.74193548</v>
      </c>
      <c r="Z25" s="23">
        <f t="shared" si="5"/>
        <v>93.33333333</v>
      </c>
    </row>
    <row r="26" ht="14.25" customHeight="1">
      <c r="A26" s="24">
        <v>19.0</v>
      </c>
      <c r="B26" s="25" t="s">
        <v>35</v>
      </c>
      <c r="C26" s="37">
        <v>6.0</v>
      </c>
      <c r="D26" s="38">
        <v>5.0</v>
      </c>
      <c r="E26" s="38">
        <v>2.0</v>
      </c>
      <c r="F26" s="27">
        <v>6.0</v>
      </c>
      <c r="G26" s="28">
        <v>4.0</v>
      </c>
      <c r="H26" s="28">
        <v>0.0</v>
      </c>
      <c r="I26" s="27">
        <v>8.0</v>
      </c>
      <c r="J26" s="27">
        <v>3.0</v>
      </c>
      <c r="K26" s="27">
        <v>2.0</v>
      </c>
      <c r="L26" s="27">
        <v>4.0</v>
      </c>
      <c r="M26" s="27">
        <v>4.0</v>
      </c>
      <c r="N26" s="27">
        <v>3.0</v>
      </c>
      <c r="O26" s="31">
        <v>7.0</v>
      </c>
      <c r="P26" s="32">
        <v>2.0</v>
      </c>
      <c r="Q26" s="32">
        <v>2.0</v>
      </c>
      <c r="R26" s="31">
        <v>6.0</v>
      </c>
      <c r="S26" s="30">
        <v>0.0</v>
      </c>
      <c r="T26" s="32">
        <v>5.0</v>
      </c>
      <c r="U26" s="22">
        <f t="shared" ref="U26:W26" si="23">(C26+F26+I26+L26+O26+R26)</f>
        <v>37</v>
      </c>
      <c r="V26" s="22">
        <f t="shared" si="23"/>
        <v>18</v>
      </c>
      <c r="W26" s="22">
        <f t="shared" si="23"/>
        <v>14</v>
      </c>
      <c r="X26" s="23">
        <f t="shared" si="3"/>
        <v>69.81132075</v>
      </c>
      <c r="Y26" s="23">
        <f t="shared" si="4"/>
        <v>58.06451613</v>
      </c>
      <c r="Z26" s="23">
        <f t="shared" si="5"/>
        <v>93.33333333</v>
      </c>
    </row>
    <row r="27" ht="14.25" customHeight="1">
      <c r="A27" s="24">
        <v>20.0</v>
      </c>
      <c r="B27" s="25" t="s">
        <v>36</v>
      </c>
      <c r="C27" s="38">
        <v>7.0</v>
      </c>
      <c r="D27" s="38">
        <v>6.0</v>
      </c>
      <c r="E27" s="38">
        <v>2.0</v>
      </c>
      <c r="F27" s="28">
        <v>7.0</v>
      </c>
      <c r="G27" s="28">
        <v>4.0</v>
      </c>
      <c r="H27" s="28">
        <v>0.0</v>
      </c>
      <c r="I27" s="27">
        <v>8.0</v>
      </c>
      <c r="J27" s="27">
        <v>4.0</v>
      </c>
      <c r="K27" s="27">
        <v>2.0</v>
      </c>
      <c r="L27" s="27">
        <v>5.0</v>
      </c>
      <c r="M27" s="27">
        <v>4.0</v>
      </c>
      <c r="N27" s="27">
        <v>4.0</v>
      </c>
      <c r="O27" s="31">
        <v>10.0</v>
      </c>
      <c r="P27" s="32">
        <v>4.0</v>
      </c>
      <c r="Q27" s="32">
        <v>1.0</v>
      </c>
      <c r="R27" s="31">
        <v>7.0</v>
      </c>
      <c r="S27" s="30">
        <v>0.0</v>
      </c>
      <c r="T27" s="32">
        <v>5.0</v>
      </c>
      <c r="U27" s="22">
        <f t="shared" ref="U27:W27" si="24">(C27+F27+I27+L27+O27+R27)</f>
        <v>44</v>
      </c>
      <c r="V27" s="22">
        <f t="shared" si="24"/>
        <v>22</v>
      </c>
      <c r="W27" s="22">
        <f t="shared" si="24"/>
        <v>14</v>
      </c>
      <c r="X27" s="23">
        <f t="shared" si="3"/>
        <v>83.01886792</v>
      </c>
      <c r="Y27" s="23">
        <f t="shared" si="4"/>
        <v>70.96774194</v>
      </c>
      <c r="Z27" s="23">
        <f t="shared" si="5"/>
        <v>93.33333333</v>
      </c>
    </row>
    <row r="28" ht="14.25" customHeight="1">
      <c r="A28" s="24">
        <v>21.0</v>
      </c>
      <c r="B28" s="25" t="s">
        <v>37</v>
      </c>
      <c r="C28" s="37">
        <v>6.0</v>
      </c>
      <c r="D28" s="37">
        <v>5.0</v>
      </c>
      <c r="E28" s="37">
        <v>2.0</v>
      </c>
      <c r="F28" s="27">
        <v>6.0</v>
      </c>
      <c r="G28" s="27">
        <v>4.0</v>
      </c>
      <c r="H28" s="27">
        <v>0.0</v>
      </c>
      <c r="I28" s="27">
        <v>6.0</v>
      </c>
      <c r="J28" s="27">
        <v>2.0</v>
      </c>
      <c r="K28" s="27">
        <v>1.0</v>
      </c>
      <c r="L28" s="27">
        <v>4.0</v>
      </c>
      <c r="M28" s="27">
        <v>4.0</v>
      </c>
      <c r="N28" s="27">
        <v>3.0</v>
      </c>
      <c r="O28" s="31">
        <v>7.0</v>
      </c>
      <c r="P28" s="32">
        <v>3.0</v>
      </c>
      <c r="Q28" s="32">
        <v>2.0</v>
      </c>
      <c r="R28" s="31">
        <v>6.0</v>
      </c>
      <c r="S28" s="30">
        <v>0.0</v>
      </c>
      <c r="T28" s="32">
        <v>4.0</v>
      </c>
      <c r="U28" s="22">
        <f t="shared" ref="U28:W28" si="25">(C28+F28+I28+L28+O28+R28)</f>
        <v>35</v>
      </c>
      <c r="V28" s="22">
        <f t="shared" si="25"/>
        <v>18</v>
      </c>
      <c r="W28" s="22">
        <f t="shared" si="25"/>
        <v>12</v>
      </c>
      <c r="X28" s="23">
        <f t="shared" si="3"/>
        <v>66.03773585</v>
      </c>
      <c r="Y28" s="23">
        <f t="shared" si="4"/>
        <v>58.06451613</v>
      </c>
      <c r="Z28" s="23">
        <f t="shared" si="5"/>
        <v>80</v>
      </c>
    </row>
    <row r="29" ht="14.25" customHeight="1">
      <c r="A29" s="24">
        <v>22.0</v>
      </c>
      <c r="B29" s="25" t="s">
        <v>38</v>
      </c>
      <c r="C29" s="38">
        <v>7.0</v>
      </c>
      <c r="D29" s="38">
        <v>5.0</v>
      </c>
      <c r="E29" s="38">
        <v>2.0</v>
      </c>
      <c r="F29" s="28">
        <v>6.0</v>
      </c>
      <c r="G29" s="28">
        <v>3.0</v>
      </c>
      <c r="H29" s="27">
        <v>0.0</v>
      </c>
      <c r="I29" s="27">
        <v>6.0</v>
      </c>
      <c r="J29" s="27">
        <v>3.0</v>
      </c>
      <c r="K29" s="27">
        <v>2.0</v>
      </c>
      <c r="L29" s="27">
        <v>6.0</v>
      </c>
      <c r="M29" s="27">
        <v>4.0</v>
      </c>
      <c r="N29" s="27">
        <v>2.0</v>
      </c>
      <c r="O29" s="31">
        <v>8.0</v>
      </c>
      <c r="P29" s="32">
        <v>2.0</v>
      </c>
      <c r="Q29" s="32">
        <v>1.0</v>
      </c>
      <c r="R29" s="31">
        <v>7.0</v>
      </c>
      <c r="S29" s="30">
        <v>0.0</v>
      </c>
      <c r="T29" s="32">
        <v>5.0</v>
      </c>
      <c r="U29" s="22">
        <f t="shared" ref="U29:W29" si="26">(C29+F29+I29+L29+O29+R29)</f>
        <v>40</v>
      </c>
      <c r="V29" s="22">
        <f t="shared" si="26"/>
        <v>17</v>
      </c>
      <c r="W29" s="22">
        <f t="shared" si="26"/>
        <v>12</v>
      </c>
      <c r="X29" s="23">
        <f t="shared" si="3"/>
        <v>75.47169811</v>
      </c>
      <c r="Y29" s="23">
        <f t="shared" si="4"/>
        <v>54.83870968</v>
      </c>
      <c r="Z29" s="23">
        <f t="shared" si="5"/>
        <v>80</v>
      </c>
    </row>
    <row r="30" ht="14.25" customHeight="1">
      <c r="A30" s="24">
        <v>23.0</v>
      </c>
      <c r="B30" s="25" t="s">
        <v>39</v>
      </c>
      <c r="C30" s="37">
        <v>6.0</v>
      </c>
      <c r="D30" s="38">
        <v>6.0</v>
      </c>
      <c r="E30" s="38">
        <v>2.0</v>
      </c>
      <c r="F30" s="27">
        <v>7.0</v>
      </c>
      <c r="G30" s="28">
        <v>4.0</v>
      </c>
      <c r="H30" s="27">
        <v>0.0</v>
      </c>
      <c r="I30" s="27">
        <v>7.0</v>
      </c>
      <c r="J30" s="27">
        <v>3.0</v>
      </c>
      <c r="K30" s="27">
        <v>2.0</v>
      </c>
      <c r="L30" s="27">
        <v>6.0</v>
      </c>
      <c r="M30" s="27">
        <v>4.0</v>
      </c>
      <c r="N30" s="27">
        <v>3.0</v>
      </c>
      <c r="O30" s="31">
        <v>7.0</v>
      </c>
      <c r="P30" s="32">
        <v>4.0</v>
      </c>
      <c r="Q30" s="32">
        <v>2.0</v>
      </c>
      <c r="R30" s="31">
        <v>6.0</v>
      </c>
      <c r="S30" s="30">
        <v>0.0</v>
      </c>
      <c r="T30" s="32">
        <v>4.0</v>
      </c>
      <c r="U30" s="22">
        <f t="shared" ref="U30:W30" si="27">(C30+F30+I30+L30+O30+R30)</f>
        <v>39</v>
      </c>
      <c r="V30" s="22">
        <f t="shared" si="27"/>
        <v>21</v>
      </c>
      <c r="W30" s="22">
        <f t="shared" si="27"/>
        <v>13</v>
      </c>
      <c r="X30" s="23">
        <f t="shared" si="3"/>
        <v>73.58490566</v>
      </c>
      <c r="Y30" s="23">
        <f t="shared" si="4"/>
        <v>67.74193548</v>
      </c>
      <c r="Z30" s="23">
        <f t="shared" si="5"/>
        <v>86.66666667</v>
      </c>
    </row>
    <row r="31" ht="14.25" customHeight="1">
      <c r="A31" s="24">
        <v>24.0</v>
      </c>
      <c r="B31" s="25" t="s">
        <v>40</v>
      </c>
      <c r="C31" s="37">
        <v>7.0</v>
      </c>
      <c r="D31" s="37">
        <v>6.0</v>
      </c>
      <c r="E31" s="37">
        <v>2.0</v>
      </c>
      <c r="F31" s="27">
        <v>7.0</v>
      </c>
      <c r="G31" s="27">
        <v>4.0</v>
      </c>
      <c r="H31" s="27">
        <v>0.0</v>
      </c>
      <c r="I31" s="27">
        <v>9.0</v>
      </c>
      <c r="J31" s="27">
        <v>3.0</v>
      </c>
      <c r="K31" s="27">
        <v>2.0</v>
      </c>
      <c r="L31" s="27">
        <v>6.0</v>
      </c>
      <c r="M31" s="27">
        <v>4.0</v>
      </c>
      <c r="N31" s="27">
        <v>4.0</v>
      </c>
      <c r="O31" s="31">
        <v>9.0</v>
      </c>
      <c r="P31" s="32">
        <v>3.0</v>
      </c>
      <c r="Q31" s="32">
        <v>1.0</v>
      </c>
      <c r="R31" s="31">
        <v>6.0</v>
      </c>
      <c r="S31" s="30">
        <v>0.0</v>
      </c>
      <c r="T31" s="32">
        <v>5.0</v>
      </c>
      <c r="U31" s="22">
        <f t="shared" ref="U31:W31" si="28">(C31+F31+I31+L31+O31+R31)</f>
        <v>44</v>
      </c>
      <c r="V31" s="22">
        <f t="shared" si="28"/>
        <v>20</v>
      </c>
      <c r="W31" s="22">
        <f t="shared" si="28"/>
        <v>14</v>
      </c>
      <c r="X31" s="23">
        <f t="shared" si="3"/>
        <v>83.01886792</v>
      </c>
      <c r="Y31" s="23">
        <f t="shared" si="4"/>
        <v>64.51612903</v>
      </c>
      <c r="Z31" s="23">
        <f t="shared" si="5"/>
        <v>93.33333333</v>
      </c>
    </row>
    <row r="32" ht="14.25" customHeight="1">
      <c r="A32" s="24">
        <v>25.0</v>
      </c>
      <c r="B32" s="25" t="s">
        <v>41</v>
      </c>
      <c r="C32" s="38">
        <v>6.0</v>
      </c>
      <c r="D32" s="38">
        <v>4.0</v>
      </c>
      <c r="E32" s="38">
        <v>2.0</v>
      </c>
      <c r="F32" s="28">
        <v>5.0</v>
      </c>
      <c r="G32" s="27">
        <v>4.0</v>
      </c>
      <c r="H32" s="28">
        <v>0.0</v>
      </c>
      <c r="I32" s="27">
        <v>8.0</v>
      </c>
      <c r="J32" s="27">
        <v>3.0</v>
      </c>
      <c r="K32" s="27">
        <v>1.0</v>
      </c>
      <c r="L32" s="27">
        <v>6.0</v>
      </c>
      <c r="M32" s="27">
        <v>4.0</v>
      </c>
      <c r="N32" s="27">
        <v>4.0</v>
      </c>
      <c r="O32" s="31">
        <v>8.0</v>
      </c>
      <c r="P32" s="32">
        <v>3.0</v>
      </c>
      <c r="Q32" s="32">
        <v>2.0</v>
      </c>
      <c r="R32" s="31">
        <v>7.0</v>
      </c>
      <c r="S32" s="30">
        <v>0.0</v>
      </c>
      <c r="T32" s="32">
        <v>5.0</v>
      </c>
      <c r="U32" s="22">
        <f t="shared" ref="U32:W32" si="29">(C32+F32+I32+L32+O32+R32)</f>
        <v>40</v>
      </c>
      <c r="V32" s="22">
        <f t="shared" si="29"/>
        <v>18</v>
      </c>
      <c r="W32" s="22">
        <f t="shared" si="29"/>
        <v>14</v>
      </c>
      <c r="X32" s="23">
        <f t="shared" si="3"/>
        <v>75.47169811</v>
      </c>
      <c r="Y32" s="23">
        <f t="shared" si="4"/>
        <v>58.06451613</v>
      </c>
      <c r="Z32" s="23">
        <f t="shared" si="5"/>
        <v>93.33333333</v>
      </c>
    </row>
    <row r="33" ht="14.25" customHeight="1">
      <c r="A33" s="24">
        <v>26.0</v>
      </c>
      <c r="B33" s="25" t="s">
        <v>42</v>
      </c>
      <c r="C33" s="38">
        <v>7.0</v>
      </c>
      <c r="D33" s="38">
        <v>5.0</v>
      </c>
      <c r="E33" s="38">
        <v>2.0</v>
      </c>
      <c r="F33" s="28">
        <v>6.0</v>
      </c>
      <c r="G33" s="28">
        <v>4.0</v>
      </c>
      <c r="H33" s="28">
        <v>0.0</v>
      </c>
      <c r="I33" s="27">
        <v>8.0</v>
      </c>
      <c r="J33" s="27">
        <v>4.0</v>
      </c>
      <c r="K33" s="27">
        <v>1.0</v>
      </c>
      <c r="L33" s="27">
        <v>4.0</v>
      </c>
      <c r="M33" s="27">
        <v>4.0</v>
      </c>
      <c r="N33" s="27">
        <v>4.0</v>
      </c>
      <c r="O33" s="31">
        <v>8.0</v>
      </c>
      <c r="P33" s="32">
        <v>3.0</v>
      </c>
      <c r="Q33" s="32">
        <v>1.0</v>
      </c>
      <c r="R33" s="31">
        <v>6.0</v>
      </c>
      <c r="S33" s="30">
        <v>0.0</v>
      </c>
      <c r="T33" s="32">
        <v>5.0</v>
      </c>
      <c r="U33" s="22">
        <f t="shared" ref="U33:W33" si="30">(C33+F33+I33+L33+O33+R33)</f>
        <v>39</v>
      </c>
      <c r="V33" s="22">
        <f t="shared" si="30"/>
        <v>20</v>
      </c>
      <c r="W33" s="22">
        <f t="shared" si="30"/>
        <v>13</v>
      </c>
      <c r="X33" s="23">
        <f t="shared" si="3"/>
        <v>73.58490566</v>
      </c>
      <c r="Y33" s="23">
        <f t="shared" si="4"/>
        <v>64.51612903</v>
      </c>
      <c r="Z33" s="23">
        <f t="shared" si="5"/>
        <v>86.66666667</v>
      </c>
    </row>
    <row r="34" ht="14.25" customHeight="1">
      <c r="A34" s="24">
        <v>27.0</v>
      </c>
      <c r="B34" s="25" t="s">
        <v>43</v>
      </c>
      <c r="C34" s="37">
        <v>6.0</v>
      </c>
      <c r="D34" s="38">
        <v>5.0</v>
      </c>
      <c r="E34" s="38">
        <v>2.0</v>
      </c>
      <c r="F34" s="27">
        <v>6.0</v>
      </c>
      <c r="G34" s="28">
        <v>4.0</v>
      </c>
      <c r="H34" s="27">
        <v>0.0</v>
      </c>
      <c r="I34" s="27">
        <v>9.0</v>
      </c>
      <c r="J34" s="27">
        <v>4.0</v>
      </c>
      <c r="K34" s="27">
        <v>2.0</v>
      </c>
      <c r="L34" s="27">
        <v>5.0</v>
      </c>
      <c r="M34" s="27">
        <v>4.0</v>
      </c>
      <c r="N34" s="27">
        <v>4.0</v>
      </c>
      <c r="O34" s="31">
        <v>10.0</v>
      </c>
      <c r="P34" s="32">
        <v>4.0</v>
      </c>
      <c r="Q34" s="32">
        <v>1.0</v>
      </c>
      <c r="R34" s="31">
        <v>7.0</v>
      </c>
      <c r="S34" s="30">
        <v>0.0</v>
      </c>
      <c r="T34" s="32">
        <v>5.0</v>
      </c>
      <c r="U34" s="22">
        <f t="shared" ref="U34:W34" si="31">(C34+F34+I34+L34+O34+R34)</f>
        <v>43</v>
      </c>
      <c r="V34" s="22">
        <f t="shared" si="31"/>
        <v>21</v>
      </c>
      <c r="W34" s="22">
        <f t="shared" si="31"/>
        <v>14</v>
      </c>
      <c r="X34" s="23">
        <f t="shared" si="3"/>
        <v>81.13207547</v>
      </c>
      <c r="Y34" s="23">
        <f t="shared" si="4"/>
        <v>67.74193548</v>
      </c>
      <c r="Z34" s="23">
        <f t="shared" si="5"/>
        <v>93.33333333</v>
      </c>
    </row>
    <row r="35" ht="14.25" customHeight="1">
      <c r="A35" s="24">
        <v>28.0</v>
      </c>
      <c r="B35" s="25" t="s">
        <v>44</v>
      </c>
      <c r="C35" s="37">
        <v>7.0</v>
      </c>
      <c r="D35" s="38">
        <v>6.0</v>
      </c>
      <c r="E35" s="38">
        <v>2.0</v>
      </c>
      <c r="F35" s="27">
        <v>7.0</v>
      </c>
      <c r="G35" s="27">
        <v>4.0</v>
      </c>
      <c r="H35" s="27">
        <v>0.0</v>
      </c>
      <c r="I35" s="27">
        <v>9.0</v>
      </c>
      <c r="J35" s="27">
        <v>3.0</v>
      </c>
      <c r="K35" s="27">
        <v>2.0</v>
      </c>
      <c r="L35" s="27">
        <v>6.0</v>
      </c>
      <c r="M35" s="27">
        <v>4.0</v>
      </c>
      <c r="N35" s="27">
        <v>4.0</v>
      </c>
      <c r="O35" s="31">
        <v>11.0</v>
      </c>
      <c r="P35" s="32">
        <v>2.0</v>
      </c>
      <c r="Q35" s="32">
        <v>1.0</v>
      </c>
      <c r="R35" s="31">
        <v>7.0</v>
      </c>
      <c r="S35" s="30">
        <v>0.0</v>
      </c>
      <c r="T35" s="32">
        <v>4.0</v>
      </c>
      <c r="U35" s="22">
        <f t="shared" ref="U35:W35" si="32">(C35+F35+I35+L35+O35+R35)</f>
        <v>47</v>
      </c>
      <c r="V35" s="22">
        <f t="shared" si="32"/>
        <v>19</v>
      </c>
      <c r="W35" s="22">
        <f t="shared" si="32"/>
        <v>13</v>
      </c>
      <c r="X35" s="23">
        <f t="shared" si="3"/>
        <v>88.67924528</v>
      </c>
      <c r="Y35" s="23">
        <f t="shared" si="4"/>
        <v>61.29032258</v>
      </c>
      <c r="Z35" s="23">
        <f t="shared" si="5"/>
        <v>86.66666667</v>
      </c>
    </row>
    <row r="36" ht="14.25" customHeight="1">
      <c r="A36" s="24">
        <v>29.0</v>
      </c>
      <c r="B36" s="25" t="s">
        <v>45</v>
      </c>
      <c r="C36" s="37">
        <v>7.0</v>
      </c>
      <c r="D36" s="37">
        <v>6.0</v>
      </c>
      <c r="E36" s="37">
        <v>2.0</v>
      </c>
      <c r="F36" s="27">
        <v>7.0</v>
      </c>
      <c r="G36" s="27">
        <v>4.0</v>
      </c>
      <c r="H36" s="27">
        <v>0.0</v>
      </c>
      <c r="I36" s="27">
        <v>9.0</v>
      </c>
      <c r="J36" s="27">
        <v>3.0</v>
      </c>
      <c r="K36" s="27">
        <v>2.0</v>
      </c>
      <c r="L36" s="27">
        <v>6.0</v>
      </c>
      <c r="M36" s="27">
        <v>4.0</v>
      </c>
      <c r="N36" s="27">
        <v>4.0</v>
      </c>
      <c r="O36" s="31">
        <v>10.0</v>
      </c>
      <c r="P36" s="32">
        <v>4.0</v>
      </c>
      <c r="Q36" s="32">
        <v>2.0</v>
      </c>
      <c r="R36" s="31">
        <v>6.0</v>
      </c>
      <c r="S36" s="30">
        <v>0.0</v>
      </c>
      <c r="T36" s="32">
        <v>5.0</v>
      </c>
      <c r="U36" s="22">
        <f t="shared" ref="U36:W36" si="33">(C36+F36+I36+L36+O36+R36)</f>
        <v>45</v>
      </c>
      <c r="V36" s="22">
        <f t="shared" si="33"/>
        <v>21</v>
      </c>
      <c r="W36" s="22">
        <f t="shared" si="33"/>
        <v>15</v>
      </c>
      <c r="X36" s="23">
        <f t="shared" si="3"/>
        <v>84.90566038</v>
      </c>
      <c r="Y36" s="23">
        <f t="shared" si="4"/>
        <v>67.74193548</v>
      </c>
      <c r="Z36" s="23">
        <f t="shared" si="5"/>
        <v>100</v>
      </c>
    </row>
    <row r="37" ht="14.25" customHeight="1">
      <c r="A37" s="39"/>
      <c r="B37" s="19" t="s">
        <v>46</v>
      </c>
      <c r="C37" s="40"/>
      <c r="D37" s="40"/>
      <c r="E37" s="40"/>
      <c r="F37" s="42"/>
      <c r="G37" s="43">
        <v>4.0</v>
      </c>
      <c r="H37" s="43">
        <v>0.0</v>
      </c>
      <c r="I37" s="43">
        <v>9.0</v>
      </c>
      <c r="J37" s="43">
        <v>5.0</v>
      </c>
      <c r="K37" s="43">
        <v>2.0</v>
      </c>
      <c r="L37" s="42"/>
      <c r="M37" s="42"/>
      <c r="N37" s="42"/>
      <c r="O37" s="44"/>
      <c r="P37" s="45"/>
      <c r="Q37" s="45"/>
      <c r="R37" s="44"/>
      <c r="S37" s="30">
        <v>0.0</v>
      </c>
      <c r="T37" s="45"/>
      <c r="U37" s="22">
        <f t="shared" ref="U37:W37" si="34">(C37+F37+I37+L37+O37+R37)</f>
        <v>9</v>
      </c>
      <c r="V37" s="22">
        <f t="shared" si="34"/>
        <v>9</v>
      </c>
      <c r="W37" s="22">
        <f t="shared" si="34"/>
        <v>2</v>
      </c>
      <c r="X37" s="23">
        <f t="shared" si="3"/>
        <v>16.98113208</v>
      </c>
      <c r="Y37" s="23">
        <f t="shared" si="4"/>
        <v>29.03225806</v>
      </c>
      <c r="Z37" s="23">
        <f t="shared" si="5"/>
        <v>13.33333333</v>
      </c>
    </row>
    <row r="38" ht="14.25" customHeight="1">
      <c r="A38" s="24">
        <v>30.0</v>
      </c>
      <c r="B38" s="25" t="s">
        <v>47</v>
      </c>
      <c r="C38" s="38">
        <v>6.0</v>
      </c>
      <c r="D38" s="38">
        <v>6.0</v>
      </c>
      <c r="E38" s="38">
        <v>2.0</v>
      </c>
      <c r="F38" s="28">
        <v>7.0</v>
      </c>
      <c r="G38" s="27">
        <v>4.0</v>
      </c>
      <c r="H38" s="28">
        <v>0.0</v>
      </c>
      <c r="I38" s="27">
        <v>8.0</v>
      </c>
      <c r="J38" s="27">
        <v>4.0</v>
      </c>
      <c r="K38" s="27">
        <v>2.0</v>
      </c>
      <c r="L38" s="27">
        <v>4.0</v>
      </c>
      <c r="M38" s="27">
        <v>4.0</v>
      </c>
      <c r="N38" s="27">
        <v>4.0</v>
      </c>
      <c r="O38" s="31">
        <v>11.0</v>
      </c>
      <c r="P38" s="32">
        <v>3.0</v>
      </c>
      <c r="Q38" s="32">
        <v>2.0</v>
      </c>
      <c r="R38" s="31">
        <v>7.0</v>
      </c>
      <c r="S38" s="30">
        <v>0.0</v>
      </c>
      <c r="T38" s="32">
        <v>5.0</v>
      </c>
      <c r="U38" s="22">
        <f t="shared" ref="U38:W38" si="35">(C38+F38+I38+L38+O38+R38)</f>
        <v>43</v>
      </c>
      <c r="V38" s="22">
        <f t="shared" si="35"/>
        <v>21</v>
      </c>
      <c r="W38" s="22">
        <f t="shared" si="35"/>
        <v>15</v>
      </c>
      <c r="X38" s="23">
        <f t="shared" si="3"/>
        <v>81.13207547</v>
      </c>
      <c r="Y38" s="23">
        <f t="shared" si="4"/>
        <v>67.74193548</v>
      </c>
      <c r="Z38" s="23">
        <f t="shared" si="5"/>
        <v>100</v>
      </c>
    </row>
    <row r="39" ht="14.25" customHeight="1">
      <c r="A39" s="24">
        <v>31.0</v>
      </c>
      <c r="B39" s="25" t="s">
        <v>48</v>
      </c>
      <c r="C39" s="38">
        <v>7.0</v>
      </c>
      <c r="D39" s="38">
        <v>5.0</v>
      </c>
      <c r="E39" s="38">
        <v>2.0</v>
      </c>
      <c r="F39" s="28">
        <v>6.0</v>
      </c>
      <c r="G39" s="28">
        <v>3.0</v>
      </c>
      <c r="H39" s="28">
        <v>0.0</v>
      </c>
      <c r="I39" s="27">
        <v>6.0</v>
      </c>
      <c r="J39" s="27">
        <v>2.0</v>
      </c>
      <c r="K39" s="27">
        <v>2.0</v>
      </c>
      <c r="L39" s="27">
        <v>5.0</v>
      </c>
      <c r="M39" s="27">
        <v>4.0</v>
      </c>
      <c r="N39" s="27">
        <v>3.0</v>
      </c>
      <c r="O39" s="31">
        <v>9.0</v>
      </c>
      <c r="P39" s="32">
        <v>4.0</v>
      </c>
      <c r="Q39" s="32">
        <v>2.0</v>
      </c>
      <c r="R39" s="31">
        <v>7.0</v>
      </c>
      <c r="S39" s="30">
        <v>0.0</v>
      </c>
      <c r="T39" s="32">
        <v>5.0</v>
      </c>
      <c r="U39" s="22">
        <f t="shared" ref="U39:W39" si="36">(C39+F39+I39+L39+O39+R39)</f>
        <v>40</v>
      </c>
      <c r="V39" s="22">
        <f t="shared" si="36"/>
        <v>18</v>
      </c>
      <c r="W39" s="22">
        <f t="shared" si="36"/>
        <v>14</v>
      </c>
      <c r="X39" s="23">
        <f t="shared" si="3"/>
        <v>75.47169811</v>
      </c>
      <c r="Y39" s="23">
        <f t="shared" si="4"/>
        <v>58.06451613</v>
      </c>
      <c r="Z39" s="23">
        <f t="shared" si="5"/>
        <v>93.33333333</v>
      </c>
    </row>
    <row r="40" ht="14.25" customHeight="1">
      <c r="A40" s="24">
        <v>32.0</v>
      </c>
      <c r="B40" s="25" t="s">
        <v>49</v>
      </c>
      <c r="C40" s="37">
        <v>6.0</v>
      </c>
      <c r="D40" s="37">
        <v>5.0</v>
      </c>
      <c r="E40" s="37">
        <v>2.0</v>
      </c>
      <c r="F40" s="27">
        <v>6.0</v>
      </c>
      <c r="G40" s="27">
        <v>4.0</v>
      </c>
      <c r="H40" s="27">
        <v>0.0</v>
      </c>
      <c r="I40" s="27">
        <v>9.0</v>
      </c>
      <c r="J40" s="27">
        <v>3.0</v>
      </c>
      <c r="K40" s="27">
        <v>1.0</v>
      </c>
      <c r="L40" s="27">
        <v>6.0</v>
      </c>
      <c r="M40" s="27">
        <v>4.0</v>
      </c>
      <c r="N40" s="27">
        <v>4.0</v>
      </c>
      <c r="O40" s="31">
        <v>8.0</v>
      </c>
      <c r="P40" s="32">
        <v>2.0</v>
      </c>
      <c r="Q40" s="32">
        <v>1.0</v>
      </c>
      <c r="R40" s="31">
        <v>7.0</v>
      </c>
      <c r="S40" s="30">
        <v>0.0</v>
      </c>
      <c r="T40" s="32">
        <v>5.0</v>
      </c>
      <c r="U40" s="22">
        <f t="shared" ref="U40:W40" si="37">(C40+F40+I40+L40+O40+R40)</f>
        <v>42</v>
      </c>
      <c r="V40" s="22">
        <f t="shared" si="37"/>
        <v>18</v>
      </c>
      <c r="W40" s="22">
        <f t="shared" si="37"/>
        <v>13</v>
      </c>
      <c r="X40" s="23">
        <f t="shared" si="3"/>
        <v>79.24528302</v>
      </c>
      <c r="Y40" s="23">
        <f t="shared" si="4"/>
        <v>58.06451613</v>
      </c>
      <c r="Z40" s="23">
        <f t="shared" si="5"/>
        <v>86.66666667</v>
      </c>
    </row>
    <row r="41" ht="14.25" customHeight="1">
      <c r="A41" s="24">
        <v>33.0</v>
      </c>
      <c r="B41" s="25" t="s">
        <v>50</v>
      </c>
      <c r="C41" s="38">
        <v>6.0</v>
      </c>
      <c r="D41" s="38">
        <v>5.0</v>
      </c>
      <c r="E41" s="38">
        <v>2.0</v>
      </c>
      <c r="F41" s="28">
        <v>6.0</v>
      </c>
      <c r="G41" s="28">
        <v>3.0</v>
      </c>
      <c r="H41" s="28">
        <v>0.0</v>
      </c>
      <c r="I41" s="27">
        <v>6.0</v>
      </c>
      <c r="J41" s="27">
        <v>2.0</v>
      </c>
      <c r="K41" s="27">
        <v>1.0</v>
      </c>
      <c r="L41" s="27">
        <v>4.0</v>
      </c>
      <c r="M41" s="27">
        <v>4.0</v>
      </c>
      <c r="N41" s="27">
        <v>2.0</v>
      </c>
      <c r="O41" s="31">
        <v>9.0</v>
      </c>
      <c r="P41" s="32">
        <v>5.0</v>
      </c>
      <c r="Q41" s="32">
        <v>1.0</v>
      </c>
      <c r="R41" s="31">
        <v>7.0</v>
      </c>
      <c r="S41" s="30">
        <v>0.0</v>
      </c>
      <c r="T41" s="32">
        <v>5.0</v>
      </c>
      <c r="U41" s="22">
        <f t="shared" ref="U41:W41" si="38">(C41+F41+I41+L41+O41+R41)</f>
        <v>38</v>
      </c>
      <c r="V41" s="22">
        <f t="shared" si="38"/>
        <v>19</v>
      </c>
      <c r="W41" s="22">
        <f t="shared" si="38"/>
        <v>11</v>
      </c>
      <c r="X41" s="23">
        <f t="shared" si="3"/>
        <v>71.69811321</v>
      </c>
      <c r="Y41" s="23">
        <f t="shared" si="4"/>
        <v>61.29032258</v>
      </c>
      <c r="Z41" s="23">
        <f t="shared" si="5"/>
        <v>73.33333333</v>
      </c>
    </row>
    <row r="42" ht="14.25" customHeight="1">
      <c r="A42" s="24">
        <v>34.0</v>
      </c>
      <c r="B42" s="25" t="s">
        <v>51</v>
      </c>
      <c r="C42" s="38">
        <v>6.0</v>
      </c>
      <c r="D42" s="38">
        <v>5.0</v>
      </c>
      <c r="E42" s="38">
        <v>1.0</v>
      </c>
      <c r="F42" s="28">
        <v>6.0</v>
      </c>
      <c r="G42" s="28">
        <v>4.0</v>
      </c>
      <c r="H42" s="27">
        <v>0.0</v>
      </c>
      <c r="I42" s="27">
        <v>7.0</v>
      </c>
      <c r="J42" s="27">
        <v>2.0</v>
      </c>
      <c r="K42" s="27">
        <v>1.0</v>
      </c>
      <c r="L42" s="27">
        <v>5.0</v>
      </c>
      <c r="M42" s="27">
        <v>4.0</v>
      </c>
      <c r="N42" s="27">
        <v>3.0</v>
      </c>
      <c r="O42" s="31">
        <v>9.0</v>
      </c>
      <c r="P42" s="32">
        <v>3.0</v>
      </c>
      <c r="Q42" s="32">
        <v>2.0</v>
      </c>
      <c r="R42" s="31">
        <v>7.0</v>
      </c>
      <c r="S42" s="30">
        <v>0.0</v>
      </c>
      <c r="T42" s="32">
        <v>5.0</v>
      </c>
      <c r="U42" s="22">
        <f t="shared" ref="U42:W42" si="39">(C42+F42+I42+L42+O42+R42)</f>
        <v>40</v>
      </c>
      <c r="V42" s="22">
        <f t="shared" si="39"/>
        <v>18</v>
      </c>
      <c r="W42" s="22">
        <f t="shared" si="39"/>
        <v>12</v>
      </c>
      <c r="X42" s="23">
        <f t="shared" si="3"/>
        <v>75.47169811</v>
      </c>
      <c r="Y42" s="23">
        <f t="shared" si="4"/>
        <v>58.06451613</v>
      </c>
      <c r="Z42" s="23">
        <f t="shared" si="5"/>
        <v>80</v>
      </c>
    </row>
    <row r="43" ht="14.25" customHeight="1">
      <c r="A43" s="24">
        <v>35.0</v>
      </c>
      <c r="B43" s="25" t="s">
        <v>52</v>
      </c>
      <c r="C43" s="37">
        <v>6.0</v>
      </c>
      <c r="D43" s="37">
        <v>6.0</v>
      </c>
      <c r="E43" s="37">
        <v>2.0</v>
      </c>
      <c r="F43" s="27">
        <v>7.0</v>
      </c>
      <c r="G43" s="27">
        <v>4.0</v>
      </c>
      <c r="H43" s="27">
        <v>0.0</v>
      </c>
      <c r="I43" s="27">
        <v>7.0</v>
      </c>
      <c r="J43" s="27">
        <v>3.0</v>
      </c>
      <c r="K43" s="27">
        <v>1.0</v>
      </c>
      <c r="L43" s="27">
        <v>6.0</v>
      </c>
      <c r="M43" s="27">
        <v>4.0</v>
      </c>
      <c r="N43" s="27">
        <v>3.0</v>
      </c>
      <c r="O43" s="31">
        <v>8.0</v>
      </c>
      <c r="P43" s="32">
        <v>3.0</v>
      </c>
      <c r="Q43" s="32">
        <v>2.0</v>
      </c>
      <c r="R43" s="31">
        <v>7.0</v>
      </c>
      <c r="S43" s="30">
        <v>0.0</v>
      </c>
      <c r="T43" s="32">
        <v>5.0</v>
      </c>
      <c r="U43" s="22">
        <f t="shared" ref="U43:W43" si="40">(C43+F43+I43+L43+O43+R43)</f>
        <v>41</v>
      </c>
      <c r="V43" s="22">
        <f t="shared" si="40"/>
        <v>20</v>
      </c>
      <c r="W43" s="22">
        <f t="shared" si="40"/>
        <v>13</v>
      </c>
      <c r="X43" s="23">
        <f t="shared" si="3"/>
        <v>77.35849057</v>
      </c>
      <c r="Y43" s="23">
        <f t="shared" si="4"/>
        <v>64.51612903</v>
      </c>
      <c r="Z43" s="23">
        <f t="shared" si="5"/>
        <v>86.66666667</v>
      </c>
    </row>
    <row r="44" ht="14.25" customHeight="1">
      <c r="A44" s="24">
        <v>36.0</v>
      </c>
      <c r="B44" s="25" t="s">
        <v>53</v>
      </c>
      <c r="C44" s="37">
        <v>7.0</v>
      </c>
      <c r="D44" s="37">
        <v>6.0</v>
      </c>
      <c r="E44" s="37">
        <v>2.0</v>
      </c>
      <c r="F44" s="27">
        <v>7.0</v>
      </c>
      <c r="G44" s="27">
        <v>4.0</v>
      </c>
      <c r="H44" s="27">
        <v>0.0</v>
      </c>
      <c r="I44" s="27">
        <v>9.0</v>
      </c>
      <c r="J44" s="27">
        <v>4.0</v>
      </c>
      <c r="K44" s="27">
        <v>2.0</v>
      </c>
      <c r="L44" s="27">
        <v>5.0</v>
      </c>
      <c r="M44" s="27">
        <v>4.0</v>
      </c>
      <c r="N44" s="27">
        <v>4.0</v>
      </c>
      <c r="O44" s="31">
        <v>11.0</v>
      </c>
      <c r="P44" s="32">
        <v>4.0</v>
      </c>
      <c r="Q44" s="32">
        <v>1.0</v>
      </c>
      <c r="R44" s="31">
        <v>7.0</v>
      </c>
      <c r="S44" s="30">
        <v>0.0</v>
      </c>
      <c r="T44" s="32">
        <v>5.0</v>
      </c>
      <c r="U44" s="22">
        <f t="shared" ref="U44:W44" si="41">(C44+F44+I44+L44+O44+R44)</f>
        <v>46</v>
      </c>
      <c r="V44" s="22">
        <f t="shared" si="41"/>
        <v>22</v>
      </c>
      <c r="W44" s="22">
        <f t="shared" si="41"/>
        <v>14</v>
      </c>
      <c r="X44" s="23">
        <f t="shared" si="3"/>
        <v>86.79245283</v>
      </c>
      <c r="Y44" s="23">
        <f t="shared" si="4"/>
        <v>70.96774194</v>
      </c>
      <c r="Z44" s="23">
        <f t="shared" si="5"/>
        <v>93.33333333</v>
      </c>
    </row>
    <row r="45" ht="14.25" customHeight="1">
      <c r="A45" s="24">
        <v>37.0</v>
      </c>
      <c r="B45" s="25" t="s">
        <v>54</v>
      </c>
      <c r="C45" s="47">
        <v>6.0</v>
      </c>
      <c r="D45" s="47">
        <v>6.0</v>
      </c>
      <c r="E45" s="47">
        <v>1.0</v>
      </c>
      <c r="F45" s="48">
        <v>7.0</v>
      </c>
      <c r="G45" s="48">
        <v>4.0</v>
      </c>
      <c r="H45" s="49">
        <v>0.0</v>
      </c>
      <c r="I45" s="49">
        <v>9.0</v>
      </c>
      <c r="J45" s="49">
        <v>4.0</v>
      </c>
      <c r="K45" s="49">
        <v>2.0</v>
      </c>
      <c r="L45" s="49">
        <v>5.0</v>
      </c>
      <c r="M45" s="49">
        <v>4.0</v>
      </c>
      <c r="N45" s="49">
        <v>4.0</v>
      </c>
      <c r="O45" s="50">
        <v>11.0</v>
      </c>
      <c r="P45" s="51">
        <v>4.0</v>
      </c>
      <c r="Q45" s="51">
        <v>1.0</v>
      </c>
      <c r="R45" s="50">
        <v>6.0</v>
      </c>
      <c r="S45" s="30">
        <v>0.0</v>
      </c>
      <c r="T45" s="51">
        <v>5.0</v>
      </c>
      <c r="U45" s="22">
        <f t="shared" ref="U45:W45" si="42">(C45+F45+I45+L45+O45+R45)</f>
        <v>44</v>
      </c>
      <c r="V45" s="22">
        <f t="shared" si="42"/>
        <v>22</v>
      </c>
      <c r="W45" s="22">
        <f t="shared" si="42"/>
        <v>13</v>
      </c>
      <c r="X45" s="23">
        <f t="shared" si="3"/>
        <v>83.01886792</v>
      </c>
      <c r="Y45" s="23">
        <f t="shared" si="4"/>
        <v>70.96774194</v>
      </c>
      <c r="Z45" s="23">
        <f t="shared" si="5"/>
        <v>86.66666667</v>
      </c>
    </row>
    <row r="46" ht="14.25" customHeight="1">
      <c r="A46" s="24">
        <v>38.0</v>
      </c>
      <c r="B46" s="25" t="s">
        <v>55</v>
      </c>
      <c r="C46" s="27">
        <v>7.0</v>
      </c>
      <c r="D46" s="27">
        <v>6.0</v>
      </c>
      <c r="E46" s="27">
        <v>2.0</v>
      </c>
      <c r="F46" s="27">
        <v>7.0</v>
      </c>
      <c r="G46" s="27">
        <v>4.0</v>
      </c>
      <c r="H46" s="27">
        <v>0.0</v>
      </c>
      <c r="I46" s="27">
        <v>9.0</v>
      </c>
      <c r="J46" s="27">
        <v>4.0</v>
      </c>
      <c r="K46" s="27">
        <v>2.0</v>
      </c>
      <c r="L46" s="27">
        <v>5.0</v>
      </c>
      <c r="M46" s="27">
        <v>4.0</v>
      </c>
      <c r="N46" s="27">
        <v>4.0</v>
      </c>
      <c r="O46" s="29">
        <v>10.0</v>
      </c>
      <c r="P46" s="30">
        <v>3.0</v>
      </c>
      <c r="Q46" s="30">
        <v>2.0</v>
      </c>
      <c r="R46" s="29">
        <v>7.0</v>
      </c>
      <c r="S46" s="30">
        <v>0.0</v>
      </c>
      <c r="T46" s="30">
        <v>5.0</v>
      </c>
      <c r="U46" s="22">
        <f t="shared" ref="U46:W46" si="43">(C46+F46+I46+L46+O46+R46)</f>
        <v>45</v>
      </c>
      <c r="V46" s="22">
        <f t="shared" si="43"/>
        <v>21</v>
      </c>
      <c r="W46" s="22">
        <f t="shared" si="43"/>
        <v>15</v>
      </c>
      <c r="X46" s="23">
        <f t="shared" si="3"/>
        <v>84.90566038</v>
      </c>
      <c r="Y46" s="23">
        <f t="shared" si="4"/>
        <v>67.74193548</v>
      </c>
      <c r="Z46" s="23">
        <f t="shared" si="5"/>
        <v>100</v>
      </c>
    </row>
    <row r="47" ht="14.25" customHeight="1">
      <c r="A47" s="24">
        <v>39.0</v>
      </c>
      <c r="B47" s="25" t="s">
        <v>56</v>
      </c>
      <c r="C47" s="27">
        <v>7.0</v>
      </c>
      <c r="D47" s="27">
        <v>6.0</v>
      </c>
      <c r="E47" s="27">
        <v>2.0</v>
      </c>
      <c r="F47" s="27">
        <v>7.0</v>
      </c>
      <c r="G47" s="27">
        <v>3.0</v>
      </c>
      <c r="H47" s="27">
        <v>0.0</v>
      </c>
      <c r="I47" s="27">
        <v>6.0</v>
      </c>
      <c r="J47" s="27">
        <v>4.0</v>
      </c>
      <c r="K47" s="27">
        <v>2.0</v>
      </c>
      <c r="L47" s="27">
        <v>4.0</v>
      </c>
      <c r="M47" s="27">
        <v>4.0</v>
      </c>
      <c r="N47" s="27">
        <v>3.0</v>
      </c>
      <c r="O47" s="31">
        <v>11.0</v>
      </c>
      <c r="P47" s="32">
        <v>4.0</v>
      </c>
      <c r="Q47" s="32">
        <v>2.0</v>
      </c>
      <c r="R47" s="31">
        <v>7.0</v>
      </c>
      <c r="S47" s="30">
        <v>0.0</v>
      </c>
      <c r="T47" s="32">
        <v>5.0</v>
      </c>
      <c r="U47" s="22">
        <f t="shared" ref="U47:W47" si="44">(C47+F47+I47+L47+O47+R47)</f>
        <v>42</v>
      </c>
      <c r="V47" s="22">
        <f t="shared" si="44"/>
        <v>21</v>
      </c>
      <c r="W47" s="22">
        <f t="shared" si="44"/>
        <v>14</v>
      </c>
      <c r="X47" s="23">
        <f t="shared" si="3"/>
        <v>79.24528302</v>
      </c>
      <c r="Y47" s="23">
        <f t="shared" si="4"/>
        <v>67.74193548</v>
      </c>
      <c r="Z47" s="23">
        <f t="shared" si="5"/>
        <v>93.33333333</v>
      </c>
    </row>
    <row r="48" ht="14.25" customHeight="1">
      <c r="A48" s="24">
        <v>40.0</v>
      </c>
      <c r="B48" s="25" t="s">
        <v>57</v>
      </c>
      <c r="C48" s="52">
        <v>4.0</v>
      </c>
      <c r="D48" s="52">
        <v>3.0</v>
      </c>
      <c r="E48" s="52">
        <v>2.0</v>
      </c>
      <c r="F48" s="52">
        <v>4.0</v>
      </c>
      <c r="G48" s="52">
        <v>4.0</v>
      </c>
      <c r="H48" s="52">
        <v>0.0</v>
      </c>
      <c r="I48" s="52">
        <v>9.0</v>
      </c>
      <c r="J48" s="52">
        <v>3.0</v>
      </c>
      <c r="K48" s="52">
        <v>2.0</v>
      </c>
      <c r="L48" s="52">
        <v>5.0</v>
      </c>
      <c r="M48" s="52">
        <v>4.0</v>
      </c>
      <c r="N48" s="52">
        <v>3.0</v>
      </c>
      <c r="O48" s="53">
        <v>8.0</v>
      </c>
      <c r="P48" s="54">
        <v>4.0</v>
      </c>
      <c r="Q48" s="54">
        <v>1.0</v>
      </c>
      <c r="R48" s="53">
        <v>6.0</v>
      </c>
      <c r="S48" s="30">
        <v>0.0</v>
      </c>
      <c r="T48" s="54">
        <v>5.0</v>
      </c>
      <c r="U48" s="22">
        <f t="shared" ref="U48:W48" si="45">(C48+F48+I48+L48+O48+R48)</f>
        <v>36</v>
      </c>
      <c r="V48" s="22">
        <f t="shared" si="45"/>
        <v>18</v>
      </c>
      <c r="W48" s="22">
        <f t="shared" si="45"/>
        <v>13</v>
      </c>
      <c r="X48" s="23">
        <f t="shared" si="3"/>
        <v>67.9245283</v>
      </c>
      <c r="Y48" s="23">
        <f t="shared" si="4"/>
        <v>58.06451613</v>
      </c>
      <c r="Z48" s="23">
        <f t="shared" si="5"/>
        <v>86.66666667</v>
      </c>
    </row>
    <row r="49" ht="14.25" customHeight="1">
      <c r="A49" s="24">
        <v>41.0</v>
      </c>
      <c r="B49" s="25" t="s">
        <v>58</v>
      </c>
      <c r="C49" s="52">
        <v>7.0</v>
      </c>
      <c r="D49" s="52">
        <v>6.0</v>
      </c>
      <c r="E49" s="52">
        <v>2.0</v>
      </c>
      <c r="F49" s="52">
        <v>7.0</v>
      </c>
      <c r="G49" s="52">
        <v>4.0</v>
      </c>
      <c r="H49" s="52">
        <v>0.0</v>
      </c>
      <c r="I49" s="52">
        <v>6.0</v>
      </c>
      <c r="J49" s="52">
        <v>3.0</v>
      </c>
      <c r="K49" s="52">
        <v>1.0</v>
      </c>
      <c r="L49" s="52">
        <v>6.0</v>
      </c>
      <c r="M49" s="52">
        <v>4.0</v>
      </c>
      <c r="N49" s="52">
        <v>2.0</v>
      </c>
      <c r="O49" s="53">
        <v>7.0</v>
      </c>
      <c r="P49" s="54">
        <v>4.0</v>
      </c>
      <c r="Q49" s="54">
        <v>2.0</v>
      </c>
      <c r="R49" s="53">
        <v>7.0</v>
      </c>
      <c r="S49" s="30">
        <v>0.0</v>
      </c>
      <c r="T49" s="54">
        <v>4.0</v>
      </c>
      <c r="U49" s="22">
        <f t="shared" ref="U49:W49" si="46">(C49+F49+I49+L49+O49+R49)</f>
        <v>40</v>
      </c>
      <c r="V49" s="22">
        <f t="shared" si="46"/>
        <v>21</v>
      </c>
      <c r="W49" s="22">
        <f t="shared" si="46"/>
        <v>11</v>
      </c>
      <c r="X49" s="23">
        <f t="shared" si="3"/>
        <v>75.47169811</v>
      </c>
      <c r="Y49" s="23">
        <f t="shared" si="4"/>
        <v>67.74193548</v>
      </c>
      <c r="Z49" s="23">
        <f t="shared" si="5"/>
        <v>73.33333333</v>
      </c>
    </row>
    <row r="50" ht="14.25" customHeight="1">
      <c r="A50" s="24">
        <v>42.0</v>
      </c>
      <c r="B50" s="25" t="s">
        <v>59</v>
      </c>
      <c r="C50" s="52">
        <v>4.0</v>
      </c>
      <c r="D50" s="52">
        <v>4.0</v>
      </c>
      <c r="E50" s="52">
        <v>2.0</v>
      </c>
      <c r="F50" s="52">
        <v>4.0</v>
      </c>
      <c r="G50" s="52">
        <v>4.0</v>
      </c>
      <c r="H50" s="52">
        <v>0.0</v>
      </c>
      <c r="I50" s="52">
        <v>4.0</v>
      </c>
      <c r="J50" s="52">
        <v>3.0</v>
      </c>
      <c r="K50" s="52">
        <v>1.0</v>
      </c>
      <c r="L50" s="52">
        <v>4.0</v>
      </c>
      <c r="M50" s="52">
        <v>2.0</v>
      </c>
      <c r="N50" s="52">
        <v>1.0</v>
      </c>
      <c r="O50" s="53">
        <v>8.0</v>
      </c>
      <c r="P50" s="54">
        <v>4.0</v>
      </c>
      <c r="Q50" s="54">
        <v>1.0</v>
      </c>
      <c r="R50" s="53">
        <v>6.0</v>
      </c>
      <c r="S50" s="30">
        <v>0.0</v>
      </c>
      <c r="T50" s="54">
        <v>5.0</v>
      </c>
      <c r="U50" s="22">
        <f t="shared" ref="U50:W50" si="47">(C50+F50+I50+L50+O50+R50)</f>
        <v>30</v>
      </c>
      <c r="V50" s="22">
        <f t="shared" si="47"/>
        <v>17</v>
      </c>
      <c r="W50" s="22">
        <f t="shared" si="47"/>
        <v>10</v>
      </c>
      <c r="X50" s="23">
        <f t="shared" si="3"/>
        <v>56.60377358</v>
      </c>
      <c r="Y50" s="23">
        <f t="shared" si="4"/>
        <v>54.83870968</v>
      </c>
      <c r="Z50" s="23">
        <f t="shared" si="5"/>
        <v>66.66666667</v>
      </c>
    </row>
    <row r="51" ht="14.25" customHeight="1">
      <c r="A51" s="24">
        <v>43.0</v>
      </c>
      <c r="B51" s="25" t="s">
        <v>60</v>
      </c>
      <c r="C51" s="52">
        <v>7.0</v>
      </c>
      <c r="D51" s="52">
        <v>6.0</v>
      </c>
      <c r="E51" s="52">
        <v>2.0</v>
      </c>
      <c r="F51" s="52">
        <v>7.0</v>
      </c>
      <c r="G51" s="52">
        <v>4.0</v>
      </c>
      <c r="H51" s="52">
        <v>0.0</v>
      </c>
      <c r="I51" s="52">
        <v>8.0</v>
      </c>
      <c r="J51" s="52">
        <v>4.0</v>
      </c>
      <c r="K51" s="52">
        <v>1.0</v>
      </c>
      <c r="L51" s="52">
        <v>4.0</v>
      </c>
      <c r="M51" s="52">
        <v>4.0</v>
      </c>
      <c r="N51" s="52">
        <v>4.0</v>
      </c>
      <c r="O51" s="53">
        <v>9.0</v>
      </c>
      <c r="P51" s="54">
        <v>4.0</v>
      </c>
      <c r="Q51" s="54">
        <v>1.0</v>
      </c>
      <c r="R51" s="53">
        <v>7.0</v>
      </c>
      <c r="S51" s="30">
        <v>0.0</v>
      </c>
      <c r="T51" s="54">
        <v>3.0</v>
      </c>
      <c r="U51" s="22">
        <f t="shared" ref="U51:W51" si="48">(C51+F51+I51+L51+O51+R51)</f>
        <v>42</v>
      </c>
      <c r="V51" s="22">
        <f t="shared" si="48"/>
        <v>22</v>
      </c>
      <c r="W51" s="22">
        <f t="shared" si="48"/>
        <v>11</v>
      </c>
      <c r="X51" s="23">
        <f t="shared" si="3"/>
        <v>79.24528302</v>
      </c>
      <c r="Y51" s="23">
        <f t="shared" si="4"/>
        <v>70.96774194</v>
      </c>
      <c r="Z51" s="23">
        <f t="shared" si="5"/>
        <v>73.33333333</v>
      </c>
    </row>
    <row r="52" ht="14.25" customHeight="1">
      <c r="A52" s="24">
        <v>44.0</v>
      </c>
      <c r="B52" s="25" t="s">
        <v>61</v>
      </c>
      <c r="C52" s="52">
        <v>7.0</v>
      </c>
      <c r="D52" s="52">
        <v>6.0</v>
      </c>
      <c r="E52" s="52">
        <v>2.0</v>
      </c>
      <c r="F52" s="52">
        <v>7.0</v>
      </c>
      <c r="G52" s="52">
        <v>4.0</v>
      </c>
      <c r="H52" s="52">
        <v>0.0</v>
      </c>
      <c r="I52" s="52">
        <v>7.0</v>
      </c>
      <c r="J52" s="52">
        <v>3.0</v>
      </c>
      <c r="K52" s="52">
        <v>1.0</v>
      </c>
      <c r="L52" s="52">
        <v>5.0</v>
      </c>
      <c r="M52" s="52">
        <v>4.0</v>
      </c>
      <c r="N52" s="52">
        <v>3.0</v>
      </c>
      <c r="O52" s="53">
        <v>7.0</v>
      </c>
      <c r="P52" s="54">
        <v>4.0</v>
      </c>
      <c r="Q52" s="54">
        <v>2.0</v>
      </c>
      <c r="R52" s="53">
        <v>6.0</v>
      </c>
      <c r="S52" s="30">
        <v>0.0</v>
      </c>
      <c r="T52" s="54">
        <v>5.0</v>
      </c>
      <c r="U52" s="22">
        <f t="shared" ref="U52:W52" si="49">(C52+F52+I52+L52+O52+R52)</f>
        <v>39</v>
      </c>
      <c r="V52" s="22">
        <f t="shared" si="49"/>
        <v>21</v>
      </c>
      <c r="W52" s="22">
        <f t="shared" si="49"/>
        <v>13</v>
      </c>
      <c r="X52" s="23">
        <f t="shared" si="3"/>
        <v>73.58490566</v>
      </c>
      <c r="Y52" s="23">
        <f t="shared" si="4"/>
        <v>67.74193548</v>
      </c>
      <c r="Z52" s="23">
        <f t="shared" si="5"/>
        <v>86.66666667</v>
      </c>
    </row>
    <row r="53" ht="14.25" customHeight="1">
      <c r="A53" s="24">
        <v>45.0</v>
      </c>
      <c r="B53" s="25" t="s">
        <v>62</v>
      </c>
      <c r="C53" s="52">
        <v>6.0</v>
      </c>
      <c r="D53" s="52">
        <v>4.0</v>
      </c>
      <c r="E53" s="52">
        <v>2.0</v>
      </c>
      <c r="F53" s="52">
        <v>5.0</v>
      </c>
      <c r="G53" s="52">
        <v>4.0</v>
      </c>
      <c r="H53" s="52">
        <v>0.0</v>
      </c>
      <c r="I53" s="52">
        <v>5.0</v>
      </c>
      <c r="J53" s="52">
        <v>1.0</v>
      </c>
      <c r="K53" s="52">
        <v>1.0</v>
      </c>
      <c r="L53" s="52">
        <v>5.0</v>
      </c>
      <c r="M53" s="52">
        <v>4.0</v>
      </c>
      <c r="N53" s="52">
        <v>2.0</v>
      </c>
      <c r="O53" s="53">
        <v>10.0</v>
      </c>
      <c r="P53" s="54">
        <v>4.0</v>
      </c>
      <c r="Q53" s="54">
        <v>2.0</v>
      </c>
      <c r="R53" s="53">
        <v>6.0</v>
      </c>
      <c r="S53" s="30">
        <v>0.0</v>
      </c>
      <c r="T53" s="54">
        <v>4.0</v>
      </c>
      <c r="U53" s="22">
        <f t="shared" ref="U53:W53" si="50">(C53+F53+I53+L53+O53+R53)</f>
        <v>37</v>
      </c>
      <c r="V53" s="22">
        <f t="shared" si="50"/>
        <v>17</v>
      </c>
      <c r="W53" s="22">
        <f t="shared" si="50"/>
        <v>11</v>
      </c>
      <c r="X53" s="23">
        <f t="shared" si="3"/>
        <v>69.81132075</v>
      </c>
      <c r="Y53" s="23">
        <f t="shared" si="4"/>
        <v>54.83870968</v>
      </c>
      <c r="Z53" s="23">
        <f t="shared" si="5"/>
        <v>73.33333333</v>
      </c>
    </row>
    <row r="54" ht="14.25" customHeight="1">
      <c r="A54" s="24">
        <v>46.0</v>
      </c>
      <c r="B54" s="25" t="s">
        <v>63</v>
      </c>
      <c r="C54" s="52">
        <v>6.0</v>
      </c>
      <c r="D54" s="52">
        <v>5.0</v>
      </c>
      <c r="E54" s="52">
        <v>2.0</v>
      </c>
      <c r="F54" s="52">
        <v>6.0</v>
      </c>
      <c r="G54" s="52">
        <v>4.0</v>
      </c>
      <c r="H54" s="52">
        <v>0.0</v>
      </c>
      <c r="I54" s="52">
        <v>8.0</v>
      </c>
      <c r="J54" s="52">
        <v>3.0</v>
      </c>
      <c r="K54" s="52">
        <v>1.0</v>
      </c>
      <c r="L54" s="52">
        <v>6.0</v>
      </c>
      <c r="M54" s="52">
        <v>2.0</v>
      </c>
      <c r="N54" s="52">
        <v>4.0</v>
      </c>
      <c r="O54" s="53">
        <v>7.0</v>
      </c>
      <c r="P54" s="54">
        <v>3.0</v>
      </c>
      <c r="Q54" s="54">
        <v>1.0</v>
      </c>
      <c r="R54" s="53">
        <v>7.0</v>
      </c>
      <c r="S54" s="30">
        <v>0.0</v>
      </c>
      <c r="T54" s="54">
        <v>5.0</v>
      </c>
      <c r="U54" s="22">
        <f t="shared" ref="U54:W54" si="51">(C54+F54+I54+L54+O54+R54)</f>
        <v>40</v>
      </c>
      <c r="V54" s="22">
        <f t="shared" si="51"/>
        <v>17</v>
      </c>
      <c r="W54" s="22">
        <f t="shared" si="51"/>
        <v>13</v>
      </c>
      <c r="X54" s="23">
        <f t="shared" si="3"/>
        <v>75.47169811</v>
      </c>
      <c r="Y54" s="23">
        <f t="shared" si="4"/>
        <v>54.83870968</v>
      </c>
      <c r="Z54" s="23">
        <f t="shared" si="5"/>
        <v>86.66666667</v>
      </c>
    </row>
    <row r="55" ht="14.25" customHeight="1">
      <c r="A55" s="24">
        <v>47.0</v>
      </c>
      <c r="B55" s="25" t="s">
        <v>64</v>
      </c>
      <c r="C55" s="52">
        <v>6.0</v>
      </c>
      <c r="D55" s="52">
        <v>5.0</v>
      </c>
      <c r="E55" s="52">
        <v>2.0</v>
      </c>
      <c r="F55" s="52">
        <v>6.0</v>
      </c>
      <c r="G55" s="52">
        <v>4.0</v>
      </c>
      <c r="H55" s="52">
        <v>0.0</v>
      </c>
      <c r="I55" s="52">
        <v>7.0</v>
      </c>
      <c r="J55" s="52">
        <v>4.0</v>
      </c>
      <c r="K55" s="52">
        <v>1.0</v>
      </c>
      <c r="L55" s="52">
        <v>5.0</v>
      </c>
      <c r="M55" s="52">
        <v>4.0</v>
      </c>
      <c r="N55" s="52">
        <v>4.0</v>
      </c>
      <c r="O55" s="53">
        <v>8.0</v>
      </c>
      <c r="P55" s="54">
        <v>5.0</v>
      </c>
      <c r="Q55" s="54">
        <v>1.0</v>
      </c>
      <c r="R55" s="53">
        <v>7.0</v>
      </c>
      <c r="S55" s="30">
        <v>0.0</v>
      </c>
      <c r="T55" s="54">
        <v>5.0</v>
      </c>
      <c r="U55" s="22">
        <f t="shared" ref="U55:W55" si="52">(C55+F55+I55+L55+O55+R55)</f>
        <v>39</v>
      </c>
      <c r="V55" s="22">
        <f t="shared" si="52"/>
        <v>22</v>
      </c>
      <c r="W55" s="22">
        <f t="shared" si="52"/>
        <v>13</v>
      </c>
      <c r="X55" s="23">
        <f t="shared" si="3"/>
        <v>73.58490566</v>
      </c>
      <c r="Y55" s="23">
        <f t="shared" si="4"/>
        <v>70.96774194</v>
      </c>
      <c r="Z55" s="23">
        <f t="shared" si="5"/>
        <v>86.66666667</v>
      </c>
    </row>
    <row r="56" ht="14.25" customHeight="1">
      <c r="A56" s="24">
        <v>48.0</v>
      </c>
      <c r="B56" s="25" t="s">
        <v>65</v>
      </c>
      <c r="C56" s="52">
        <v>5.0</v>
      </c>
      <c r="D56" s="52">
        <v>5.0</v>
      </c>
      <c r="E56" s="52">
        <v>2.0</v>
      </c>
      <c r="F56" s="52">
        <v>6.0</v>
      </c>
      <c r="G56" s="52">
        <v>3.0</v>
      </c>
      <c r="H56" s="52">
        <v>0.0</v>
      </c>
      <c r="I56" s="52">
        <v>6.0</v>
      </c>
      <c r="J56" s="52">
        <v>3.0</v>
      </c>
      <c r="K56" s="52">
        <v>1.0</v>
      </c>
      <c r="L56" s="52">
        <v>6.0</v>
      </c>
      <c r="M56" s="52">
        <v>4.0</v>
      </c>
      <c r="N56" s="52">
        <v>2.0</v>
      </c>
      <c r="O56" s="53">
        <v>8.0</v>
      </c>
      <c r="P56" s="54">
        <v>3.0</v>
      </c>
      <c r="Q56" s="54">
        <v>2.0</v>
      </c>
      <c r="R56" s="53">
        <v>7.0</v>
      </c>
      <c r="S56" s="30">
        <v>0.0</v>
      </c>
      <c r="T56" s="54">
        <v>5.0</v>
      </c>
      <c r="U56" s="22">
        <f t="shared" ref="U56:W56" si="53">(C56+F56+I56+L56+O56+R56)</f>
        <v>38</v>
      </c>
      <c r="V56" s="22">
        <f t="shared" si="53"/>
        <v>18</v>
      </c>
      <c r="W56" s="22">
        <f t="shared" si="53"/>
        <v>12</v>
      </c>
      <c r="X56" s="23">
        <f t="shared" si="3"/>
        <v>71.69811321</v>
      </c>
      <c r="Y56" s="23">
        <f t="shared" si="4"/>
        <v>58.06451613</v>
      </c>
      <c r="Z56" s="23">
        <f t="shared" si="5"/>
        <v>80</v>
      </c>
    </row>
    <row r="57" ht="14.25" customHeight="1">
      <c r="A57" s="24">
        <v>49.0</v>
      </c>
      <c r="B57" s="25" t="s">
        <v>66</v>
      </c>
      <c r="C57" s="52">
        <v>7.0</v>
      </c>
      <c r="D57" s="52">
        <v>6.0</v>
      </c>
      <c r="E57" s="52">
        <v>2.0</v>
      </c>
      <c r="F57" s="52">
        <v>7.0</v>
      </c>
      <c r="G57" s="52">
        <v>4.0</v>
      </c>
      <c r="H57" s="52">
        <v>0.0</v>
      </c>
      <c r="I57" s="52">
        <v>9.0</v>
      </c>
      <c r="J57" s="52">
        <v>4.0</v>
      </c>
      <c r="K57" s="52">
        <v>2.0</v>
      </c>
      <c r="L57" s="52">
        <v>5.0</v>
      </c>
      <c r="M57" s="52">
        <v>4.0</v>
      </c>
      <c r="N57" s="52">
        <v>4.0</v>
      </c>
      <c r="O57" s="53">
        <v>10.0</v>
      </c>
      <c r="P57" s="54">
        <v>3.0</v>
      </c>
      <c r="Q57" s="54">
        <v>2.0</v>
      </c>
      <c r="R57" s="53">
        <v>6.0</v>
      </c>
      <c r="S57" s="30">
        <v>0.0</v>
      </c>
      <c r="T57" s="54">
        <v>5.0</v>
      </c>
      <c r="U57" s="22">
        <f t="shared" ref="U57:W57" si="54">(C57+F57+I57+L57+O57+R57)</f>
        <v>44</v>
      </c>
      <c r="V57" s="22">
        <f t="shared" si="54"/>
        <v>21</v>
      </c>
      <c r="W57" s="22">
        <f t="shared" si="54"/>
        <v>15</v>
      </c>
      <c r="X57" s="23">
        <f t="shared" si="3"/>
        <v>83.01886792</v>
      </c>
      <c r="Y57" s="23">
        <f t="shared" si="4"/>
        <v>67.74193548</v>
      </c>
      <c r="Z57" s="23">
        <f t="shared" si="5"/>
        <v>100</v>
      </c>
    </row>
    <row r="58" ht="14.25" customHeight="1">
      <c r="A58" s="24">
        <v>50.0</v>
      </c>
      <c r="B58" s="25" t="s">
        <v>67</v>
      </c>
      <c r="C58" s="52">
        <v>6.0</v>
      </c>
      <c r="D58" s="52">
        <v>6.0</v>
      </c>
      <c r="E58" s="52">
        <v>2.0</v>
      </c>
      <c r="F58" s="52">
        <v>7.0</v>
      </c>
      <c r="G58" s="52">
        <v>3.0</v>
      </c>
      <c r="H58" s="52">
        <v>0.0</v>
      </c>
      <c r="I58" s="52">
        <v>6.0</v>
      </c>
      <c r="J58" s="52">
        <v>4.0</v>
      </c>
      <c r="K58" s="52">
        <v>2.0</v>
      </c>
      <c r="L58" s="52">
        <v>4.0</v>
      </c>
      <c r="M58" s="52">
        <v>4.0</v>
      </c>
      <c r="N58" s="52">
        <v>3.0</v>
      </c>
      <c r="O58" s="53">
        <v>11.0</v>
      </c>
      <c r="P58" s="54">
        <v>4.0</v>
      </c>
      <c r="Q58" s="54">
        <v>2.0</v>
      </c>
      <c r="R58" s="53">
        <v>7.0</v>
      </c>
      <c r="S58" s="30">
        <v>0.0</v>
      </c>
      <c r="T58" s="54">
        <v>5.0</v>
      </c>
      <c r="U58" s="22">
        <f t="shared" ref="U58:W58" si="55">(C58+F58+I58+L58+O58+R58)</f>
        <v>41</v>
      </c>
      <c r="V58" s="22">
        <f t="shared" si="55"/>
        <v>21</v>
      </c>
      <c r="W58" s="22">
        <f t="shared" si="55"/>
        <v>14</v>
      </c>
      <c r="X58" s="23">
        <f t="shared" si="3"/>
        <v>77.35849057</v>
      </c>
      <c r="Y58" s="23">
        <f t="shared" si="4"/>
        <v>67.74193548</v>
      </c>
      <c r="Z58" s="23">
        <f t="shared" si="5"/>
        <v>93.33333333</v>
      </c>
    </row>
    <row r="59" ht="14.25" customHeight="1">
      <c r="A59" s="24">
        <v>51.0</v>
      </c>
      <c r="B59" s="25" t="s">
        <v>68</v>
      </c>
      <c r="C59" s="52">
        <v>7.0</v>
      </c>
      <c r="D59" s="52">
        <v>6.0</v>
      </c>
      <c r="E59" s="52">
        <v>2.0</v>
      </c>
      <c r="F59" s="52">
        <v>7.0</v>
      </c>
      <c r="G59" s="52">
        <v>4.0</v>
      </c>
      <c r="H59" s="52">
        <v>0.0</v>
      </c>
      <c r="I59" s="52">
        <v>8.0</v>
      </c>
      <c r="J59" s="52">
        <v>3.0</v>
      </c>
      <c r="K59" s="52">
        <v>2.0</v>
      </c>
      <c r="L59" s="52">
        <v>6.0</v>
      </c>
      <c r="M59" s="52">
        <v>4.0</v>
      </c>
      <c r="N59" s="52">
        <v>4.0</v>
      </c>
      <c r="O59" s="53">
        <v>9.0</v>
      </c>
      <c r="P59" s="54">
        <v>4.0</v>
      </c>
      <c r="Q59" s="54">
        <v>1.0</v>
      </c>
      <c r="R59" s="53">
        <v>6.0</v>
      </c>
      <c r="S59" s="30">
        <v>0.0</v>
      </c>
      <c r="T59" s="54">
        <v>5.0</v>
      </c>
      <c r="U59" s="22">
        <f t="shared" ref="U59:W59" si="56">(C59+F59+I59+L59+O59+R59)</f>
        <v>43</v>
      </c>
      <c r="V59" s="22">
        <f t="shared" si="56"/>
        <v>21</v>
      </c>
      <c r="W59" s="22">
        <f t="shared" si="56"/>
        <v>14</v>
      </c>
      <c r="X59" s="23">
        <f t="shared" si="3"/>
        <v>81.13207547</v>
      </c>
      <c r="Y59" s="23">
        <f t="shared" si="4"/>
        <v>67.74193548</v>
      </c>
      <c r="Z59" s="23">
        <f t="shared" si="5"/>
        <v>93.33333333</v>
      </c>
    </row>
    <row r="60" ht="14.25" customHeight="1">
      <c r="A60" s="24">
        <v>52.0</v>
      </c>
      <c r="B60" s="25" t="s">
        <v>69</v>
      </c>
      <c r="C60" s="52">
        <v>6.0</v>
      </c>
      <c r="D60" s="52">
        <v>5.0</v>
      </c>
      <c r="E60" s="52">
        <v>2.0</v>
      </c>
      <c r="F60" s="52">
        <v>6.0</v>
      </c>
      <c r="G60" s="52">
        <v>4.0</v>
      </c>
      <c r="H60" s="52">
        <v>0.0</v>
      </c>
      <c r="I60" s="52">
        <v>9.0</v>
      </c>
      <c r="J60" s="52">
        <v>3.0</v>
      </c>
      <c r="K60" s="52">
        <v>1.0</v>
      </c>
      <c r="L60" s="52">
        <v>6.0</v>
      </c>
      <c r="M60" s="52">
        <v>4.0</v>
      </c>
      <c r="N60" s="52">
        <v>4.0</v>
      </c>
      <c r="O60" s="53">
        <v>10.0</v>
      </c>
      <c r="P60" s="54">
        <v>3.0</v>
      </c>
      <c r="Q60" s="54">
        <v>2.0</v>
      </c>
      <c r="R60" s="53">
        <v>7.0</v>
      </c>
      <c r="S60" s="30">
        <v>0.0</v>
      </c>
      <c r="T60" s="54">
        <v>5.0</v>
      </c>
      <c r="U60" s="22">
        <f t="shared" ref="U60:W60" si="57">(C60+F60+I60+L60+O60+R60)</f>
        <v>44</v>
      </c>
      <c r="V60" s="22">
        <f t="shared" si="57"/>
        <v>19</v>
      </c>
      <c r="W60" s="22">
        <f t="shared" si="57"/>
        <v>14</v>
      </c>
      <c r="X60" s="23">
        <f t="shared" si="3"/>
        <v>83.01886792</v>
      </c>
      <c r="Y60" s="23">
        <f t="shared" si="4"/>
        <v>61.29032258</v>
      </c>
      <c r="Z60" s="23">
        <f t="shared" si="5"/>
        <v>93.33333333</v>
      </c>
    </row>
    <row r="61" ht="14.25" customHeight="1">
      <c r="A61" s="24">
        <v>53.0</v>
      </c>
      <c r="B61" s="25" t="s">
        <v>70</v>
      </c>
      <c r="C61" s="52">
        <v>6.0</v>
      </c>
      <c r="D61" s="52">
        <v>5.0</v>
      </c>
      <c r="E61" s="52">
        <v>2.0</v>
      </c>
      <c r="F61" s="52">
        <v>6.0</v>
      </c>
      <c r="G61" s="52">
        <v>4.0</v>
      </c>
      <c r="H61" s="52">
        <v>0.0</v>
      </c>
      <c r="I61" s="52">
        <v>7.0</v>
      </c>
      <c r="J61" s="52">
        <v>3.0</v>
      </c>
      <c r="K61" s="52">
        <v>1.0</v>
      </c>
      <c r="L61" s="52">
        <v>5.0</v>
      </c>
      <c r="M61" s="52">
        <v>4.0</v>
      </c>
      <c r="N61" s="52">
        <v>3.0</v>
      </c>
      <c r="O61" s="53">
        <v>9.0</v>
      </c>
      <c r="P61" s="54">
        <v>4.0</v>
      </c>
      <c r="Q61" s="54">
        <v>1.0</v>
      </c>
      <c r="R61" s="53">
        <v>7.0</v>
      </c>
      <c r="S61" s="30">
        <v>0.0</v>
      </c>
      <c r="T61" s="54">
        <v>5.0</v>
      </c>
      <c r="U61" s="22">
        <f t="shared" ref="U61:W61" si="58">(C61+F61+I61+L61+O61+R61)</f>
        <v>40</v>
      </c>
      <c r="V61" s="22">
        <f t="shared" si="58"/>
        <v>20</v>
      </c>
      <c r="W61" s="22">
        <f t="shared" si="58"/>
        <v>12</v>
      </c>
      <c r="X61" s="23">
        <f t="shared" si="3"/>
        <v>75.47169811</v>
      </c>
      <c r="Y61" s="23">
        <f t="shared" si="4"/>
        <v>64.51612903</v>
      </c>
      <c r="Z61" s="23">
        <f t="shared" si="5"/>
        <v>80</v>
      </c>
    </row>
    <row r="62" ht="14.25" customHeight="1">
      <c r="A62" s="24">
        <v>54.0</v>
      </c>
      <c r="B62" s="25" t="s">
        <v>77</v>
      </c>
      <c r="C62" s="52">
        <v>7.0</v>
      </c>
      <c r="D62" s="52">
        <v>6.0</v>
      </c>
      <c r="E62" s="52">
        <v>2.0</v>
      </c>
      <c r="F62" s="52">
        <v>6.0</v>
      </c>
      <c r="G62" s="52">
        <v>4.0</v>
      </c>
      <c r="H62" s="52">
        <v>0.0</v>
      </c>
      <c r="I62" s="52">
        <v>9.0</v>
      </c>
      <c r="J62" s="52">
        <v>3.0</v>
      </c>
      <c r="K62" s="52">
        <v>1.0</v>
      </c>
      <c r="L62" s="52">
        <v>5.0</v>
      </c>
      <c r="M62" s="52">
        <v>4.0</v>
      </c>
      <c r="N62" s="52">
        <v>4.0</v>
      </c>
      <c r="O62" s="53">
        <v>8.0</v>
      </c>
      <c r="P62" s="54">
        <v>3.0</v>
      </c>
      <c r="Q62" s="54">
        <v>1.0</v>
      </c>
      <c r="R62" s="53">
        <v>7.0</v>
      </c>
      <c r="S62" s="30">
        <v>0.0</v>
      </c>
      <c r="T62" s="54">
        <v>5.0</v>
      </c>
      <c r="U62" s="22">
        <f t="shared" ref="U62:W62" si="59">(C62+F62+I62+L62+O62+R62)</f>
        <v>42</v>
      </c>
      <c r="V62" s="22">
        <f t="shared" si="59"/>
        <v>20</v>
      </c>
      <c r="W62" s="22">
        <f t="shared" si="59"/>
        <v>13</v>
      </c>
      <c r="X62" s="23">
        <f t="shared" si="3"/>
        <v>79.24528302</v>
      </c>
      <c r="Y62" s="23">
        <f t="shared" si="4"/>
        <v>64.51612903</v>
      </c>
      <c r="Z62" s="23">
        <f t="shared" si="5"/>
        <v>86.66666667</v>
      </c>
    </row>
    <row r="63" ht="14.25" customHeight="1">
      <c r="A63" s="24">
        <v>55.0</v>
      </c>
      <c r="B63" s="25" t="s">
        <v>78</v>
      </c>
      <c r="C63" s="52">
        <v>7.0</v>
      </c>
      <c r="D63" s="52">
        <v>5.0</v>
      </c>
      <c r="E63" s="52">
        <v>2.0</v>
      </c>
      <c r="F63" s="52">
        <v>6.0</v>
      </c>
      <c r="G63" s="52">
        <v>3.0</v>
      </c>
      <c r="H63" s="52">
        <v>0.0</v>
      </c>
      <c r="I63" s="52">
        <v>9.0</v>
      </c>
      <c r="J63" s="52">
        <v>3.0</v>
      </c>
      <c r="K63" s="52">
        <v>2.0</v>
      </c>
      <c r="L63" s="52">
        <v>6.0</v>
      </c>
      <c r="M63" s="52">
        <v>4.0</v>
      </c>
      <c r="N63" s="52">
        <v>4.0</v>
      </c>
      <c r="O63" s="53">
        <v>7.0</v>
      </c>
      <c r="P63" s="54">
        <v>1.0</v>
      </c>
      <c r="Q63" s="54">
        <v>2.0</v>
      </c>
      <c r="R63" s="53">
        <v>7.0</v>
      </c>
      <c r="S63" s="30">
        <v>0.0</v>
      </c>
      <c r="T63" s="54">
        <v>5.0</v>
      </c>
      <c r="U63" s="22">
        <f t="shared" ref="U63:W63" si="60">(C63+F63+I63+L63+O63+R63)</f>
        <v>42</v>
      </c>
      <c r="V63" s="22">
        <f t="shared" si="60"/>
        <v>16</v>
      </c>
      <c r="W63" s="22">
        <f t="shared" si="60"/>
        <v>15</v>
      </c>
      <c r="X63" s="23">
        <f t="shared" si="3"/>
        <v>79.24528302</v>
      </c>
      <c r="Y63" s="23">
        <f t="shared" si="4"/>
        <v>51.61290323</v>
      </c>
      <c r="Z63" s="23">
        <f t="shared" si="5"/>
        <v>100</v>
      </c>
    </row>
    <row r="64" ht="14.25" customHeight="1">
      <c r="A64" s="24">
        <v>56.0</v>
      </c>
      <c r="B64" s="25" t="s">
        <v>73</v>
      </c>
      <c r="C64" s="52">
        <v>6.0</v>
      </c>
      <c r="D64" s="52">
        <v>5.0</v>
      </c>
      <c r="E64" s="52">
        <v>2.0</v>
      </c>
      <c r="F64" s="52">
        <v>6.0</v>
      </c>
      <c r="G64" s="52">
        <v>3.0</v>
      </c>
      <c r="H64" s="52">
        <v>0.0</v>
      </c>
      <c r="I64" s="52">
        <v>8.0</v>
      </c>
      <c r="J64" s="52">
        <v>4.0</v>
      </c>
      <c r="K64" s="52">
        <v>0.0</v>
      </c>
      <c r="L64" s="52">
        <v>5.0</v>
      </c>
      <c r="M64" s="52">
        <v>4.0</v>
      </c>
      <c r="N64" s="52">
        <v>3.0</v>
      </c>
      <c r="O64" s="53">
        <v>9.0</v>
      </c>
      <c r="P64" s="54">
        <v>5.0</v>
      </c>
      <c r="Q64" s="54">
        <v>2.0</v>
      </c>
      <c r="R64" s="53">
        <v>7.0</v>
      </c>
      <c r="S64" s="30">
        <v>0.0</v>
      </c>
      <c r="T64" s="54">
        <v>5.0</v>
      </c>
      <c r="U64" s="22">
        <f t="shared" ref="U64:W64" si="61">(C64+F64+I64+L64+O64+R64)</f>
        <v>41</v>
      </c>
      <c r="V64" s="22">
        <f t="shared" si="61"/>
        <v>21</v>
      </c>
      <c r="W64" s="22">
        <f t="shared" si="61"/>
        <v>12</v>
      </c>
      <c r="X64" s="23">
        <f t="shared" si="3"/>
        <v>77.35849057</v>
      </c>
      <c r="Y64" s="23">
        <f t="shared" si="4"/>
        <v>67.74193548</v>
      </c>
      <c r="Z64" s="23">
        <f t="shared" si="5"/>
        <v>80</v>
      </c>
    </row>
    <row r="65" ht="14.25" customHeight="1">
      <c r="A65" s="24">
        <v>57.0</v>
      </c>
      <c r="B65" s="25" t="s">
        <v>74</v>
      </c>
      <c r="C65" s="52">
        <v>7.0</v>
      </c>
      <c r="D65" s="52">
        <v>6.0</v>
      </c>
      <c r="E65" s="52">
        <v>1.0</v>
      </c>
      <c r="F65" s="52">
        <v>7.0</v>
      </c>
      <c r="G65" s="52">
        <v>4.0</v>
      </c>
      <c r="H65" s="52">
        <v>0.0</v>
      </c>
      <c r="I65" s="52">
        <v>6.0</v>
      </c>
      <c r="J65" s="52">
        <v>4.0</v>
      </c>
      <c r="K65" s="52">
        <v>1.0</v>
      </c>
      <c r="L65" s="52">
        <v>5.0</v>
      </c>
      <c r="M65" s="52">
        <v>4.0</v>
      </c>
      <c r="N65" s="52">
        <v>2.0</v>
      </c>
      <c r="O65" s="53">
        <v>6.0</v>
      </c>
      <c r="P65" s="54">
        <v>5.0</v>
      </c>
      <c r="Q65" s="54">
        <v>2.0</v>
      </c>
      <c r="R65" s="53">
        <v>7.0</v>
      </c>
      <c r="S65" s="30">
        <v>0.0</v>
      </c>
      <c r="T65" s="54">
        <v>5.0</v>
      </c>
      <c r="U65" s="22">
        <f t="shared" ref="U65:W65" si="62">(C65+F65+I65+L65+O65+R65)</f>
        <v>38</v>
      </c>
      <c r="V65" s="22">
        <f t="shared" si="62"/>
        <v>23</v>
      </c>
      <c r="W65" s="22">
        <f t="shared" si="62"/>
        <v>11</v>
      </c>
      <c r="X65" s="23">
        <f t="shared" si="3"/>
        <v>71.69811321</v>
      </c>
      <c r="Y65" s="23">
        <f t="shared" si="4"/>
        <v>74.19354839</v>
      </c>
      <c r="Z65" s="23">
        <f t="shared" si="5"/>
        <v>73.33333333</v>
      </c>
    </row>
    <row r="66" ht="14.25" customHeight="1">
      <c r="A66" s="24">
        <v>58.0</v>
      </c>
      <c r="B66" s="25" t="s">
        <v>75</v>
      </c>
      <c r="C66" s="52">
        <v>3.0</v>
      </c>
      <c r="D66" s="52">
        <v>1.0</v>
      </c>
      <c r="E66" s="52">
        <v>0.0</v>
      </c>
      <c r="F66" s="52">
        <v>0.0</v>
      </c>
      <c r="G66" s="52">
        <v>0.0</v>
      </c>
      <c r="H66" s="52">
        <v>0.0</v>
      </c>
      <c r="I66" s="52">
        <v>0.0</v>
      </c>
      <c r="J66" s="52">
        <v>0.0</v>
      </c>
      <c r="K66" s="52">
        <v>0.0</v>
      </c>
      <c r="L66" s="52">
        <v>0.0</v>
      </c>
      <c r="M66" s="52">
        <v>0.0</v>
      </c>
      <c r="N66" s="52">
        <v>1.0</v>
      </c>
      <c r="O66" s="53">
        <v>3.0</v>
      </c>
      <c r="P66" s="54">
        <v>4.0</v>
      </c>
      <c r="Q66" s="54">
        <v>0.0</v>
      </c>
      <c r="R66" s="53">
        <v>3.0</v>
      </c>
      <c r="S66" s="30">
        <v>0.0</v>
      </c>
      <c r="T66" s="54">
        <v>1.0</v>
      </c>
      <c r="U66" s="22">
        <f t="shared" ref="U66:W66" si="63">(C66+F66+I66+L66+O66+R66)</f>
        <v>9</v>
      </c>
      <c r="V66" s="22">
        <f t="shared" si="63"/>
        <v>5</v>
      </c>
      <c r="W66" s="22">
        <f t="shared" si="63"/>
        <v>2</v>
      </c>
      <c r="X66" s="23">
        <f t="shared" si="3"/>
        <v>16.98113208</v>
      </c>
      <c r="Y66" s="23">
        <f t="shared" si="4"/>
        <v>16.12903226</v>
      </c>
      <c r="Z66" s="23">
        <f t="shared" si="5"/>
        <v>13.33333333</v>
      </c>
    </row>
    <row r="67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60"/>
      <c r="V67" s="60"/>
      <c r="W67" s="60"/>
      <c r="X67" s="59"/>
      <c r="Y67" s="59"/>
      <c r="Z67" s="59"/>
    </row>
    <row r="68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60"/>
      <c r="V68" s="60"/>
      <c r="W68" s="60"/>
      <c r="X68" s="59"/>
      <c r="Y68" s="59"/>
      <c r="Z68" s="59"/>
    </row>
    <row r="69" ht="14.25" customHeight="1">
      <c r="A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60"/>
      <c r="V69" s="60"/>
      <c r="W69" s="60"/>
      <c r="X69" s="59"/>
      <c r="Y69" s="59"/>
      <c r="Z69" s="59"/>
    </row>
    <row r="70" ht="14.25" customHeight="1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60"/>
      <c r="V70" s="60"/>
      <c r="W70" s="60"/>
      <c r="X70" s="59"/>
      <c r="Y70" s="59"/>
      <c r="Z70" s="59"/>
    </row>
    <row r="71" ht="14.25" customHeight="1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60"/>
      <c r="V71" s="60"/>
      <c r="W71" s="60"/>
      <c r="X71" s="59"/>
      <c r="Y71" s="59"/>
      <c r="Z71" s="59"/>
    </row>
    <row r="72" ht="14.2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60"/>
      <c r="V72" s="60"/>
      <c r="W72" s="60"/>
      <c r="X72" s="59"/>
      <c r="Y72" s="59"/>
      <c r="Z72" s="59"/>
    </row>
    <row r="73" ht="14.2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60"/>
      <c r="V73" s="60"/>
      <c r="W73" s="60"/>
      <c r="X73" s="59"/>
      <c r="Y73" s="59"/>
      <c r="Z73" s="59"/>
    </row>
    <row r="74" ht="14.2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60"/>
      <c r="V74" s="60"/>
      <c r="W74" s="60"/>
      <c r="X74" s="59"/>
      <c r="Y74" s="59"/>
      <c r="Z74" s="59"/>
    </row>
    <row r="75" ht="14.2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60"/>
      <c r="V75" s="60"/>
      <c r="W75" s="60"/>
      <c r="X75" s="59"/>
      <c r="Y75" s="59"/>
      <c r="Z75" s="59"/>
    </row>
    <row r="76" ht="14.2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60"/>
      <c r="V76" s="60"/>
      <c r="W76" s="60"/>
      <c r="X76" s="59"/>
      <c r="Y76" s="59"/>
      <c r="Z76" s="59"/>
    </row>
    <row r="77" ht="14.2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60"/>
      <c r="V77" s="60"/>
      <c r="W77" s="60"/>
      <c r="X77" s="59"/>
      <c r="Y77" s="59"/>
      <c r="Z77" s="59"/>
    </row>
    <row r="78" ht="14.2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60"/>
      <c r="V78" s="60"/>
      <c r="W78" s="60"/>
      <c r="X78" s="59"/>
      <c r="Y78" s="59"/>
      <c r="Z78" s="59"/>
    </row>
    <row r="79" ht="14.2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60"/>
      <c r="V79" s="60"/>
      <c r="W79" s="60"/>
      <c r="X79" s="59"/>
      <c r="Y79" s="59"/>
      <c r="Z79" s="59"/>
    </row>
    <row r="80" ht="14.2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60"/>
      <c r="V80" s="60"/>
      <c r="W80" s="60"/>
      <c r="X80" s="59"/>
      <c r="Y80" s="59"/>
      <c r="Z80" s="59"/>
    </row>
    <row r="81" ht="14.25" customHeight="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60"/>
      <c r="V81" s="60"/>
      <c r="W81" s="60"/>
      <c r="X81" s="59"/>
      <c r="Y81" s="59"/>
      <c r="Z81" s="59"/>
    </row>
    <row r="82" ht="14.2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60"/>
      <c r="V82" s="60"/>
      <c r="W82" s="60"/>
      <c r="X82" s="59"/>
      <c r="Y82" s="59"/>
      <c r="Z82" s="59"/>
    </row>
    <row r="83" ht="14.25" customHeight="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60"/>
      <c r="V83" s="60"/>
      <c r="W83" s="60"/>
      <c r="X83" s="59"/>
      <c r="Y83" s="59"/>
      <c r="Z83" s="59"/>
    </row>
    <row r="84" ht="14.25" customHeight="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60"/>
      <c r="V84" s="60"/>
      <c r="W84" s="60"/>
      <c r="X84" s="59"/>
      <c r="Y84" s="59"/>
      <c r="Z84" s="59"/>
    </row>
    <row r="85" ht="14.25" customHeight="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60"/>
      <c r="V85" s="60"/>
      <c r="W85" s="60"/>
      <c r="X85" s="59"/>
      <c r="Y85" s="59"/>
      <c r="Z85" s="59"/>
    </row>
    <row r="86" ht="14.25" customHeight="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60"/>
      <c r="V86" s="60"/>
      <c r="W86" s="60"/>
      <c r="X86" s="59"/>
      <c r="Y86" s="59"/>
      <c r="Z86" s="59"/>
    </row>
    <row r="87" ht="14.25" customHeight="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60"/>
      <c r="V87" s="60"/>
      <c r="W87" s="60"/>
      <c r="X87" s="59"/>
      <c r="Y87" s="59"/>
      <c r="Z87" s="59"/>
    </row>
    <row r="88" ht="14.25" customHeight="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60"/>
      <c r="V88" s="60"/>
      <c r="W88" s="60"/>
      <c r="X88" s="59"/>
      <c r="Y88" s="59"/>
      <c r="Z88" s="59"/>
    </row>
    <row r="89" ht="14.25" customHeight="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60"/>
      <c r="V89" s="60"/>
      <c r="W89" s="60"/>
      <c r="X89" s="59"/>
      <c r="Y89" s="59"/>
      <c r="Z89" s="59"/>
    </row>
    <row r="90" ht="14.25" customHeight="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60"/>
      <c r="V90" s="60"/>
      <c r="W90" s="60"/>
      <c r="X90" s="59"/>
      <c r="Y90" s="59"/>
      <c r="Z90" s="59"/>
    </row>
    <row r="91" ht="14.25" customHeigh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60"/>
      <c r="V91" s="60"/>
      <c r="W91" s="60"/>
      <c r="X91" s="59"/>
      <c r="Y91" s="59"/>
      <c r="Z91" s="59"/>
    </row>
    <row r="92" ht="14.25" customHeight="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60"/>
      <c r="V92" s="60"/>
      <c r="W92" s="60"/>
      <c r="X92" s="59"/>
      <c r="Y92" s="59"/>
      <c r="Z92" s="59"/>
    </row>
    <row r="93" ht="14.25" customHeigh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60"/>
      <c r="V93" s="60"/>
      <c r="W93" s="60"/>
      <c r="X93" s="59"/>
      <c r="Y93" s="59"/>
      <c r="Z93" s="59"/>
    </row>
    <row r="94" ht="14.25" customHeigh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60"/>
      <c r="V94" s="60"/>
      <c r="W94" s="60"/>
      <c r="X94" s="59"/>
      <c r="Y94" s="59"/>
      <c r="Z94" s="59"/>
    </row>
    <row r="95" ht="14.25" customHeigh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60"/>
      <c r="V95" s="60"/>
      <c r="W95" s="60"/>
      <c r="X95" s="59"/>
      <c r="Y95" s="59"/>
      <c r="Z95" s="59"/>
    </row>
    <row r="96" ht="14.25" customHeigh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60"/>
      <c r="V96" s="60"/>
      <c r="W96" s="60"/>
      <c r="X96" s="59"/>
      <c r="Y96" s="59"/>
      <c r="Z96" s="59"/>
    </row>
    <row r="97" ht="14.25" customHeight="1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60"/>
      <c r="V97" s="60"/>
      <c r="W97" s="60"/>
      <c r="X97" s="59"/>
      <c r="Y97" s="59"/>
      <c r="Z97" s="59"/>
    </row>
    <row r="98" ht="14.25" customHeight="1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60"/>
      <c r="V98" s="60"/>
      <c r="W98" s="60"/>
      <c r="X98" s="59"/>
      <c r="Y98" s="59"/>
      <c r="Z98" s="59"/>
    </row>
    <row r="99" ht="14.25" customHeight="1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60"/>
      <c r="V99" s="60"/>
      <c r="W99" s="60"/>
      <c r="X99" s="59"/>
      <c r="Y99" s="59"/>
      <c r="Z99" s="59"/>
    </row>
    <row r="100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60"/>
      <c r="V100" s="60"/>
      <c r="W100" s="60"/>
      <c r="X100" s="59"/>
      <c r="Y100" s="59"/>
      <c r="Z100" s="59"/>
    </row>
    <row r="101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60"/>
      <c r="V101" s="60"/>
      <c r="W101" s="60"/>
      <c r="X101" s="59"/>
      <c r="Y101" s="59"/>
      <c r="Z101" s="59"/>
    </row>
    <row r="102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60"/>
      <c r="V102" s="60"/>
      <c r="W102" s="60"/>
      <c r="X102" s="59"/>
      <c r="Y102" s="59"/>
      <c r="Z102" s="59"/>
    </row>
    <row r="103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60"/>
      <c r="V103" s="60"/>
      <c r="W103" s="60"/>
      <c r="X103" s="59"/>
      <c r="Y103" s="59"/>
      <c r="Z103" s="59"/>
    </row>
    <row r="104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60"/>
      <c r="V104" s="60"/>
      <c r="W104" s="60"/>
      <c r="X104" s="59"/>
      <c r="Y104" s="59"/>
      <c r="Z104" s="59"/>
    </row>
    <row r="105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60"/>
      <c r="V105" s="60"/>
      <c r="W105" s="60"/>
      <c r="X105" s="59"/>
      <c r="Y105" s="59"/>
      <c r="Z105" s="59"/>
    </row>
    <row r="10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60"/>
      <c r="V106" s="60"/>
      <c r="W106" s="60"/>
      <c r="X106" s="59"/>
      <c r="Y106" s="59"/>
      <c r="Z106" s="59"/>
    </row>
    <row r="107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60"/>
      <c r="V107" s="60"/>
      <c r="W107" s="60"/>
      <c r="X107" s="59"/>
      <c r="Y107" s="59"/>
      <c r="Z107" s="59"/>
    </row>
    <row r="108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60"/>
      <c r="V108" s="60"/>
      <c r="W108" s="60"/>
      <c r="X108" s="59"/>
      <c r="Y108" s="59"/>
      <c r="Z108" s="59"/>
    </row>
    <row r="109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60"/>
      <c r="V109" s="60"/>
      <c r="W109" s="60"/>
      <c r="X109" s="59"/>
      <c r="Y109" s="59"/>
      <c r="Z109" s="59"/>
    </row>
    <row r="110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60"/>
      <c r="V110" s="60"/>
      <c r="W110" s="60"/>
      <c r="X110" s="59"/>
      <c r="Y110" s="59"/>
      <c r="Z110" s="59"/>
    </row>
    <row r="111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60"/>
      <c r="V111" s="60"/>
      <c r="W111" s="60"/>
      <c r="X111" s="59"/>
      <c r="Y111" s="59"/>
      <c r="Z111" s="59"/>
    </row>
    <row r="112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60"/>
      <c r="V112" s="60"/>
      <c r="W112" s="60"/>
      <c r="X112" s="59"/>
      <c r="Y112" s="59"/>
      <c r="Z112" s="59"/>
    </row>
    <row r="113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60"/>
      <c r="V113" s="60"/>
      <c r="W113" s="60"/>
      <c r="X113" s="59"/>
      <c r="Y113" s="59"/>
      <c r="Z113" s="59"/>
    </row>
    <row r="114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60"/>
      <c r="V114" s="60"/>
      <c r="W114" s="60"/>
      <c r="X114" s="59"/>
      <c r="Y114" s="59"/>
      <c r="Z114" s="59"/>
    </row>
    <row r="115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60"/>
      <c r="V115" s="60"/>
      <c r="W115" s="60"/>
      <c r="X115" s="59"/>
      <c r="Y115" s="59"/>
      <c r="Z115" s="59"/>
    </row>
    <row r="11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60"/>
      <c r="V116" s="60"/>
      <c r="W116" s="60"/>
      <c r="X116" s="59"/>
      <c r="Y116" s="59"/>
      <c r="Z116" s="59"/>
    </row>
    <row r="117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60"/>
      <c r="V117" s="60"/>
      <c r="W117" s="60"/>
      <c r="X117" s="59"/>
      <c r="Y117" s="59"/>
      <c r="Z117" s="59"/>
    </row>
    <row r="118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60"/>
      <c r="V118" s="60"/>
      <c r="W118" s="60"/>
      <c r="X118" s="59"/>
      <c r="Y118" s="59"/>
      <c r="Z118" s="59"/>
    </row>
    <row r="119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60"/>
      <c r="V119" s="60"/>
      <c r="W119" s="60"/>
      <c r="X119" s="59"/>
      <c r="Y119" s="59"/>
      <c r="Z119" s="59"/>
    </row>
    <row r="120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60"/>
      <c r="V120" s="60"/>
      <c r="W120" s="60"/>
      <c r="X120" s="59"/>
      <c r="Y120" s="59"/>
      <c r="Z120" s="59"/>
    </row>
    <row r="121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60"/>
      <c r="V121" s="60"/>
      <c r="W121" s="60"/>
      <c r="X121" s="59"/>
      <c r="Y121" s="59"/>
      <c r="Z121" s="59"/>
    </row>
    <row r="122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60"/>
      <c r="V122" s="60"/>
      <c r="W122" s="60"/>
      <c r="X122" s="59"/>
      <c r="Y122" s="59"/>
      <c r="Z122" s="59"/>
    </row>
    <row r="123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60"/>
      <c r="V123" s="60"/>
      <c r="W123" s="60"/>
      <c r="X123" s="59"/>
      <c r="Y123" s="59"/>
      <c r="Z123" s="59"/>
    </row>
    <row r="124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60"/>
      <c r="V124" s="60"/>
      <c r="W124" s="60"/>
      <c r="X124" s="59"/>
      <c r="Y124" s="59"/>
      <c r="Z124" s="59"/>
    </row>
    <row r="125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60"/>
      <c r="V125" s="60"/>
      <c r="W125" s="60"/>
      <c r="X125" s="59"/>
      <c r="Y125" s="59"/>
      <c r="Z125" s="59"/>
    </row>
    <row r="1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60"/>
      <c r="V126" s="60"/>
      <c r="W126" s="60"/>
      <c r="X126" s="59"/>
      <c r="Y126" s="59"/>
      <c r="Z126" s="59"/>
    </row>
    <row r="127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60"/>
      <c r="V127" s="60"/>
      <c r="W127" s="60"/>
      <c r="X127" s="59"/>
      <c r="Y127" s="59"/>
      <c r="Z127" s="59"/>
    </row>
    <row r="128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60"/>
      <c r="V128" s="60"/>
      <c r="W128" s="60"/>
      <c r="X128" s="59"/>
      <c r="Y128" s="59"/>
      <c r="Z128" s="59"/>
    </row>
    <row r="129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60"/>
      <c r="V129" s="60"/>
      <c r="W129" s="60"/>
      <c r="X129" s="59"/>
      <c r="Y129" s="59"/>
      <c r="Z129" s="59"/>
    </row>
    <row r="130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60"/>
      <c r="V130" s="60"/>
      <c r="W130" s="60"/>
      <c r="X130" s="59"/>
      <c r="Y130" s="59"/>
      <c r="Z130" s="59"/>
    </row>
    <row r="131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60"/>
      <c r="V131" s="60"/>
      <c r="W131" s="60"/>
      <c r="X131" s="59"/>
      <c r="Y131" s="59"/>
      <c r="Z131" s="59"/>
    </row>
    <row r="132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60"/>
      <c r="V132" s="60"/>
      <c r="W132" s="60"/>
      <c r="X132" s="59"/>
      <c r="Y132" s="59"/>
      <c r="Z132" s="59"/>
    </row>
    <row r="133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60"/>
      <c r="V133" s="60"/>
      <c r="W133" s="60"/>
      <c r="X133" s="59"/>
      <c r="Y133" s="59"/>
      <c r="Z133" s="59"/>
    </row>
    <row r="134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60"/>
      <c r="V134" s="60"/>
      <c r="W134" s="60"/>
      <c r="X134" s="59"/>
      <c r="Y134" s="59"/>
      <c r="Z134" s="59"/>
    </row>
    <row r="135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60"/>
      <c r="V135" s="60"/>
      <c r="W135" s="60"/>
      <c r="X135" s="59"/>
      <c r="Y135" s="59"/>
      <c r="Z135" s="59"/>
    </row>
    <row r="13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60"/>
      <c r="V136" s="60"/>
      <c r="W136" s="60"/>
      <c r="X136" s="59"/>
      <c r="Y136" s="59"/>
      <c r="Z136" s="59"/>
    </row>
    <row r="137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60"/>
      <c r="V137" s="60"/>
      <c r="W137" s="60"/>
      <c r="X137" s="59"/>
      <c r="Y137" s="59"/>
      <c r="Z137" s="59"/>
    </row>
    <row r="138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60"/>
      <c r="V138" s="60"/>
      <c r="W138" s="60"/>
      <c r="X138" s="59"/>
      <c r="Y138" s="59"/>
      <c r="Z138" s="59"/>
    </row>
    <row r="139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60"/>
      <c r="V139" s="60"/>
      <c r="W139" s="60"/>
      <c r="X139" s="59"/>
      <c r="Y139" s="59"/>
      <c r="Z139" s="59"/>
    </row>
    <row r="140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60"/>
      <c r="V140" s="60"/>
      <c r="W140" s="60"/>
      <c r="X140" s="59"/>
      <c r="Y140" s="59"/>
      <c r="Z140" s="59"/>
    </row>
    <row r="141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60"/>
      <c r="V141" s="60"/>
      <c r="W141" s="60"/>
      <c r="X141" s="59"/>
      <c r="Y141" s="59"/>
      <c r="Z141" s="59"/>
    </row>
    <row r="142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60"/>
      <c r="V142" s="60"/>
      <c r="W142" s="60"/>
      <c r="X142" s="59"/>
      <c r="Y142" s="59"/>
      <c r="Z142" s="59"/>
    </row>
    <row r="143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60"/>
      <c r="V143" s="60"/>
      <c r="W143" s="60"/>
      <c r="X143" s="59"/>
      <c r="Y143" s="59"/>
      <c r="Z143" s="59"/>
    </row>
    <row r="144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60"/>
      <c r="V144" s="60"/>
      <c r="W144" s="60"/>
      <c r="X144" s="59"/>
      <c r="Y144" s="59"/>
      <c r="Z144" s="59"/>
    </row>
    <row r="145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60"/>
      <c r="V145" s="60"/>
      <c r="W145" s="60"/>
      <c r="X145" s="59"/>
      <c r="Y145" s="59"/>
      <c r="Z145" s="59"/>
    </row>
    <row r="14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60"/>
      <c r="V146" s="60"/>
      <c r="W146" s="60"/>
      <c r="X146" s="59"/>
      <c r="Y146" s="59"/>
      <c r="Z146" s="59"/>
    </row>
    <row r="147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60"/>
      <c r="V147" s="60"/>
      <c r="W147" s="60"/>
      <c r="X147" s="59"/>
      <c r="Y147" s="59"/>
      <c r="Z147" s="59"/>
    </row>
    <row r="148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60"/>
      <c r="V148" s="60"/>
      <c r="W148" s="60"/>
      <c r="X148" s="59"/>
      <c r="Y148" s="59"/>
      <c r="Z148" s="59"/>
    </row>
    <row r="149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60"/>
      <c r="V149" s="60"/>
      <c r="W149" s="60"/>
      <c r="X149" s="59"/>
      <c r="Y149" s="59"/>
      <c r="Z149" s="59"/>
    </row>
    <row r="150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60"/>
      <c r="V150" s="60"/>
      <c r="W150" s="60"/>
      <c r="X150" s="59"/>
      <c r="Y150" s="59"/>
      <c r="Z150" s="59"/>
    </row>
    <row r="151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60"/>
      <c r="V151" s="60"/>
      <c r="W151" s="60"/>
      <c r="X151" s="59"/>
      <c r="Y151" s="59"/>
      <c r="Z151" s="59"/>
    </row>
    <row r="152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60"/>
      <c r="V152" s="60"/>
      <c r="W152" s="60"/>
      <c r="X152" s="59"/>
      <c r="Y152" s="59"/>
      <c r="Z152" s="59"/>
    </row>
    <row r="153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60"/>
      <c r="V153" s="60"/>
      <c r="W153" s="60"/>
      <c r="X153" s="59"/>
      <c r="Y153" s="59"/>
      <c r="Z153" s="59"/>
    </row>
    <row r="154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60"/>
      <c r="V154" s="60"/>
      <c r="W154" s="60"/>
      <c r="X154" s="59"/>
      <c r="Y154" s="59"/>
      <c r="Z154" s="59"/>
    </row>
    <row r="155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60"/>
      <c r="V155" s="60"/>
      <c r="W155" s="60"/>
      <c r="X155" s="59"/>
      <c r="Y155" s="59"/>
      <c r="Z155" s="59"/>
    </row>
    <row r="15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60"/>
      <c r="V156" s="60"/>
      <c r="W156" s="60"/>
      <c r="X156" s="59"/>
      <c r="Y156" s="59"/>
      <c r="Z156" s="59"/>
    </row>
    <row r="157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60"/>
      <c r="V157" s="60"/>
      <c r="W157" s="60"/>
      <c r="X157" s="59"/>
      <c r="Y157" s="59"/>
      <c r="Z157" s="59"/>
    </row>
    <row r="158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60"/>
      <c r="V158" s="60"/>
      <c r="W158" s="60"/>
      <c r="X158" s="59"/>
      <c r="Y158" s="59"/>
      <c r="Z158" s="59"/>
    </row>
    <row r="159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60"/>
      <c r="V159" s="60"/>
      <c r="W159" s="60"/>
      <c r="X159" s="59"/>
      <c r="Y159" s="59"/>
      <c r="Z159" s="59"/>
    </row>
    <row r="160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60"/>
      <c r="V160" s="60"/>
      <c r="W160" s="60"/>
      <c r="X160" s="59"/>
      <c r="Y160" s="59"/>
      <c r="Z160" s="59"/>
    </row>
    <row r="161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60"/>
      <c r="V161" s="60"/>
      <c r="W161" s="60"/>
      <c r="X161" s="59"/>
      <c r="Y161" s="59"/>
      <c r="Z161" s="59"/>
    </row>
    <row r="162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60"/>
      <c r="V162" s="60"/>
      <c r="W162" s="60"/>
      <c r="X162" s="59"/>
      <c r="Y162" s="59"/>
      <c r="Z162" s="59"/>
    </row>
    <row r="163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60"/>
      <c r="V163" s="60"/>
      <c r="W163" s="60"/>
      <c r="X163" s="59"/>
      <c r="Y163" s="59"/>
      <c r="Z163" s="59"/>
    </row>
    <row r="164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60"/>
      <c r="V164" s="60"/>
      <c r="W164" s="60"/>
      <c r="X164" s="59"/>
      <c r="Y164" s="59"/>
      <c r="Z164" s="59"/>
    </row>
    <row r="165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60"/>
      <c r="V165" s="60"/>
      <c r="W165" s="60"/>
      <c r="X165" s="59"/>
      <c r="Y165" s="59"/>
      <c r="Z165" s="59"/>
    </row>
    <row r="16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60"/>
      <c r="V166" s="60"/>
      <c r="W166" s="60"/>
      <c r="X166" s="59"/>
      <c r="Y166" s="59"/>
      <c r="Z166" s="59"/>
    </row>
    <row r="167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60"/>
      <c r="V167" s="60"/>
      <c r="W167" s="60"/>
      <c r="X167" s="59"/>
      <c r="Y167" s="59"/>
      <c r="Z167" s="59"/>
    </row>
    <row r="168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60"/>
      <c r="V168" s="60"/>
      <c r="W168" s="60"/>
      <c r="X168" s="59"/>
      <c r="Y168" s="59"/>
      <c r="Z168" s="59"/>
    </row>
    <row r="169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60"/>
      <c r="V169" s="60"/>
      <c r="W169" s="60"/>
      <c r="X169" s="59"/>
      <c r="Y169" s="59"/>
      <c r="Z169" s="59"/>
    </row>
    <row r="170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60"/>
      <c r="V170" s="60"/>
      <c r="W170" s="60"/>
      <c r="X170" s="59"/>
      <c r="Y170" s="59"/>
      <c r="Z170" s="59"/>
    </row>
    <row r="171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60"/>
      <c r="V171" s="60"/>
      <c r="W171" s="60"/>
      <c r="X171" s="59"/>
      <c r="Y171" s="59"/>
      <c r="Z171" s="59"/>
    </row>
    <row r="172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60"/>
      <c r="V172" s="60"/>
      <c r="W172" s="60"/>
      <c r="X172" s="59"/>
      <c r="Y172" s="59"/>
      <c r="Z172" s="59"/>
    </row>
    <row r="173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60"/>
      <c r="V173" s="60"/>
      <c r="W173" s="60"/>
      <c r="X173" s="59"/>
      <c r="Y173" s="59"/>
      <c r="Z173" s="59"/>
    </row>
    <row r="174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60"/>
      <c r="V174" s="60"/>
      <c r="W174" s="60"/>
      <c r="X174" s="59"/>
      <c r="Y174" s="59"/>
      <c r="Z174" s="59"/>
    </row>
    <row r="175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60"/>
      <c r="V175" s="60"/>
      <c r="W175" s="60"/>
      <c r="X175" s="59"/>
      <c r="Y175" s="59"/>
      <c r="Z175" s="59"/>
    </row>
    <row r="17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60"/>
      <c r="V176" s="60"/>
      <c r="W176" s="60"/>
      <c r="X176" s="59"/>
      <c r="Y176" s="59"/>
      <c r="Z176" s="59"/>
    </row>
    <row r="177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60"/>
      <c r="V177" s="60"/>
      <c r="W177" s="60"/>
      <c r="X177" s="59"/>
      <c r="Y177" s="59"/>
      <c r="Z177" s="59"/>
    </row>
    <row r="178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60"/>
      <c r="V178" s="60"/>
      <c r="W178" s="60"/>
      <c r="X178" s="59"/>
      <c r="Y178" s="59"/>
      <c r="Z178" s="59"/>
    </row>
    <row r="179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60"/>
      <c r="V179" s="60"/>
      <c r="W179" s="60"/>
      <c r="X179" s="59"/>
      <c r="Y179" s="59"/>
      <c r="Z179" s="59"/>
    </row>
    <row r="180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60"/>
      <c r="V180" s="60"/>
      <c r="W180" s="60"/>
      <c r="X180" s="59"/>
      <c r="Y180" s="59"/>
      <c r="Z180" s="59"/>
    </row>
    <row r="181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60"/>
      <c r="V181" s="60"/>
      <c r="W181" s="60"/>
      <c r="X181" s="59"/>
      <c r="Y181" s="59"/>
      <c r="Z181" s="59"/>
    </row>
    <row r="182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60"/>
      <c r="V182" s="60"/>
      <c r="W182" s="60"/>
      <c r="X182" s="59"/>
      <c r="Y182" s="59"/>
      <c r="Z182" s="59"/>
    </row>
    <row r="183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60"/>
      <c r="V183" s="60"/>
      <c r="W183" s="60"/>
      <c r="X183" s="59"/>
      <c r="Y183" s="59"/>
      <c r="Z183" s="59"/>
    </row>
    <row r="184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60"/>
      <c r="V184" s="60"/>
      <c r="W184" s="60"/>
      <c r="X184" s="59"/>
      <c r="Y184" s="59"/>
      <c r="Z184" s="59"/>
    </row>
    <row r="185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60"/>
      <c r="V185" s="60"/>
      <c r="W185" s="60"/>
      <c r="X185" s="59"/>
      <c r="Y185" s="59"/>
      <c r="Z185" s="59"/>
    </row>
    <row r="18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60"/>
      <c r="V186" s="60"/>
      <c r="W186" s="60"/>
      <c r="X186" s="59"/>
      <c r="Y186" s="59"/>
      <c r="Z186" s="59"/>
    </row>
    <row r="187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60"/>
      <c r="V187" s="60"/>
      <c r="W187" s="60"/>
      <c r="X187" s="59"/>
      <c r="Y187" s="59"/>
      <c r="Z187" s="59"/>
    </row>
    <row r="188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60"/>
      <c r="V188" s="60"/>
      <c r="W188" s="60"/>
      <c r="X188" s="59"/>
      <c r="Y188" s="59"/>
      <c r="Z188" s="59"/>
    </row>
    <row r="189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60"/>
      <c r="V189" s="60"/>
      <c r="W189" s="60"/>
      <c r="X189" s="59"/>
      <c r="Y189" s="59"/>
      <c r="Z189" s="59"/>
    </row>
    <row r="190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60"/>
      <c r="V190" s="60"/>
      <c r="W190" s="60"/>
      <c r="X190" s="59"/>
      <c r="Y190" s="59"/>
      <c r="Z190" s="59"/>
    </row>
    <row r="191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60"/>
      <c r="V191" s="60"/>
      <c r="W191" s="60"/>
      <c r="X191" s="59"/>
      <c r="Y191" s="59"/>
      <c r="Z191" s="59"/>
    </row>
    <row r="192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60"/>
      <c r="V192" s="60"/>
      <c r="W192" s="60"/>
      <c r="X192" s="59"/>
      <c r="Y192" s="59"/>
      <c r="Z192" s="59"/>
    </row>
    <row r="193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60"/>
      <c r="V193" s="60"/>
      <c r="W193" s="60"/>
      <c r="X193" s="59"/>
      <c r="Y193" s="59"/>
      <c r="Z193" s="59"/>
    </row>
    <row r="194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60"/>
      <c r="V194" s="60"/>
      <c r="W194" s="60"/>
      <c r="X194" s="59"/>
      <c r="Y194" s="59"/>
      <c r="Z194" s="59"/>
    </row>
    <row r="195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60"/>
      <c r="V195" s="60"/>
      <c r="W195" s="60"/>
      <c r="X195" s="59"/>
      <c r="Y195" s="59"/>
      <c r="Z195" s="59"/>
    </row>
    <row r="19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60"/>
      <c r="V196" s="60"/>
      <c r="W196" s="60"/>
      <c r="X196" s="59"/>
      <c r="Y196" s="59"/>
      <c r="Z196" s="59"/>
    </row>
    <row r="197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60"/>
      <c r="V197" s="60"/>
      <c r="W197" s="60"/>
      <c r="X197" s="59"/>
      <c r="Y197" s="59"/>
      <c r="Z197" s="59"/>
    </row>
    <row r="198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60"/>
      <c r="V198" s="60"/>
      <c r="W198" s="60"/>
      <c r="X198" s="59"/>
      <c r="Y198" s="59"/>
      <c r="Z198" s="59"/>
    </row>
    <row r="199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60"/>
      <c r="V199" s="60"/>
      <c r="W199" s="60"/>
      <c r="X199" s="59"/>
      <c r="Y199" s="59"/>
      <c r="Z199" s="59"/>
    </row>
    <row r="200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60"/>
      <c r="V200" s="60"/>
      <c r="W200" s="60"/>
      <c r="X200" s="59"/>
      <c r="Y200" s="59"/>
      <c r="Z200" s="59"/>
    </row>
    <row r="201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60"/>
      <c r="V201" s="60"/>
      <c r="W201" s="60"/>
      <c r="X201" s="59"/>
      <c r="Y201" s="59"/>
      <c r="Z201" s="59"/>
    </row>
    <row r="202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60"/>
      <c r="V202" s="60"/>
      <c r="W202" s="60"/>
      <c r="X202" s="59"/>
      <c r="Y202" s="59"/>
      <c r="Z202" s="59"/>
    </row>
    <row r="203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60"/>
      <c r="V203" s="60"/>
      <c r="W203" s="60"/>
      <c r="X203" s="59"/>
      <c r="Y203" s="59"/>
      <c r="Z203" s="59"/>
    </row>
    <row r="204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60"/>
      <c r="V204" s="60"/>
      <c r="W204" s="60"/>
      <c r="X204" s="59"/>
      <c r="Y204" s="59"/>
      <c r="Z204" s="59"/>
    </row>
    <row r="205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60"/>
      <c r="V205" s="60"/>
      <c r="W205" s="60"/>
      <c r="X205" s="59"/>
      <c r="Y205" s="59"/>
      <c r="Z205" s="59"/>
    </row>
    <row r="20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60"/>
      <c r="V206" s="60"/>
      <c r="W206" s="60"/>
      <c r="X206" s="59"/>
      <c r="Y206" s="59"/>
      <c r="Z206" s="59"/>
    </row>
    <row r="207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60"/>
      <c r="V207" s="60"/>
      <c r="W207" s="60"/>
      <c r="X207" s="59"/>
      <c r="Y207" s="59"/>
      <c r="Z207" s="59"/>
    </row>
    <row r="208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60"/>
      <c r="V208" s="60"/>
      <c r="W208" s="60"/>
      <c r="X208" s="59"/>
      <c r="Y208" s="59"/>
      <c r="Z208" s="59"/>
    </row>
    <row r="209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60"/>
      <c r="V209" s="60"/>
      <c r="W209" s="60"/>
      <c r="X209" s="59"/>
      <c r="Y209" s="59"/>
      <c r="Z209" s="59"/>
    </row>
    <row r="210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60"/>
      <c r="V210" s="60"/>
      <c r="W210" s="60"/>
      <c r="X210" s="59"/>
      <c r="Y210" s="59"/>
      <c r="Z210" s="59"/>
    </row>
    <row r="211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60"/>
      <c r="V211" s="60"/>
      <c r="W211" s="60"/>
      <c r="X211" s="59"/>
      <c r="Y211" s="59"/>
      <c r="Z211" s="59"/>
    </row>
    <row r="212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60"/>
      <c r="V212" s="60"/>
      <c r="W212" s="60"/>
      <c r="X212" s="59"/>
      <c r="Y212" s="59"/>
      <c r="Z212" s="59"/>
    </row>
    <row r="213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60"/>
      <c r="V213" s="60"/>
      <c r="W213" s="60"/>
      <c r="X213" s="59"/>
      <c r="Y213" s="59"/>
      <c r="Z213" s="59"/>
    </row>
    <row r="214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60"/>
      <c r="V214" s="60"/>
      <c r="W214" s="60"/>
      <c r="X214" s="59"/>
      <c r="Y214" s="59"/>
      <c r="Z214" s="59"/>
    </row>
    <row r="215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60"/>
      <c r="V215" s="60"/>
      <c r="W215" s="60"/>
      <c r="X215" s="59"/>
      <c r="Y215" s="59"/>
      <c r="Z215" s="59"/>
    </row>
    <row r="21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60"/>
      <c r="V216" s="60"/>
      <c r="W216" s="60"/>
      <c r="X216" s="59"/>
      <c r="Y216" s="59"/>
      <c r="Z216" s="59"/>
    </row>
    <row r="217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60"/>
      <c r="V217" s="60"/>
      <c r="W217" s="60"/>
      <c r="X217" s="59"/>
      <c r="Y217" s="59"/>
      <c r="Z217" s="59"/>
    </row>
    <row r="218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60"/>
      <c r="V218" s="60"/>
      <c r="W218" s="60"/>
      <c r="X218" s="59"/>
      <c r="Y218" s="59"/>
      <c r="Z218" s="59"/>
    </row>
    <row r="219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60"/>
      <c r="V219" s="60"/>
      <c r="W219" s="60"/>
      <c r="X219" s="59"/>
      <c r="Y219" s="59"/>
      <c r="Z219" s="59"/>
    </row>
    <row r="220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60"/>
      <c r="V220" s="60"/>
      <c r="W220" s="60"/>
      <c r="X220" s="59"/>
      <c r="Y220" s="59"/>
      <c r="Z220" s="59"/>
    </row>
    <row r="221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60"/>
      <c r="V221" s="60"/>
      <c r="W221" s="60"/>
      <c r="X221" s="59"/>
      <c r="Y221" s="59"/>
      <c r="Z221" s="59"/>
    </row>
    <row r="222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60"/>
      <c r="V222" s="60"/>
      <c r="W222" s="60"/>
      <c r="X222" s="59"/>
      <c r="Y222" s="59"/>
      <c r="Z222" s="59"/>
    </row>
    <row r="223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60"/>
      <c r="V223" s="60"/>
      <c r="W223" s="60"/>
      <c r="X223" s="59"/>
      <c r="Y223" s="59"/>
      <c r="Z223" s="59"/>
    </row>
    <row r="224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60"/>
      <c r="V224" s="60"/>
      <c r="W224" s="60"/>
      <c r="X224" s="59"/>
      <c r="Y224" s="59"/>
      <c r="Z224" s="59"/>
    </row>
    <row r="225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60"/>
      <c r="V225" s="60"/>
      <c r="W225" s="60"/>
      <c r="X225" s="59"/>
      <c r="Y225" s="59"/>
      <c r="Z225" s="59"/>
    </row>
    <row r="2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60"/>
      <c r="V226" s="60"/>
      <c r="W226" s="60"/>
      <c r="X226" s="59"/>
      <c r="Y226" s="59"/>
      <c r="Z226" s="59"/>
    </row>
    <row r="227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60"/>
      <c r="V227" s="60"/>
      <c r="W227" s="60"/>
      <c r="X227" s="59"/>
      <c r="Y227" s="59"/>
      <c r="Z227" s="59"/>
    </row>
    <row r="228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60"/>
      <c r="V228" s="60"/>
      <c r="W228" s="60"/>
      <c r="X228" s="59"/>
      <c r="Y228" s="59"/>
      <c r="Z228" s="59"/>
    </row>
    <row r="229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60"/>
      <c r="V229" s="60"/>
      <c r="W229" s="60"/>
      <c r="X229" s="59"/>
      <c r="Y229" s="59"/>
      <c r="Z229" s="59"/>
    </row>
    <row r="230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60"/>
      <c r="V230" s="60"/>
      <c r="W230" s="60"/>
      <c r="X230" s="59"/>
      <c r="Y230" s="59"/>
      <c r="Z230" s="59"/>
    </row>
    <row r="231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60"/>
      <c r="V231" s="60"/>
      <c r="W231" s="60"/>
      <c r="X231" s="59"/>
      <c r="Y231" s="59"/>
      <c r="Z231" s="59"/>
    </row>
    <row r="232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60"/>
      <c r="V232" s="60"/>
      <c r="W232" s="60"/>
      <c r="X232" s="59"/>
      <c r="Y232" s="59"/>
      <c r="Z232" s="59"/>
    </row>
    <row r="233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60"/>
      <c r="V233" s="60"/>
      <c r="W233" s="60"/>
      <c r="X233" s="59"/>
      <c r="Y233" s="59"/>
      <c r="Z233" s="59"/>
    </row>
    <row r="234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60"/>
      <c r="V234" s="60"/>
      <c r="W234" s="60"/>
      <c r="X234" s="59"/>
      <c r="Y234" s="59"/>
      <c r="Z234" s="59"/>
    </row>
    <row r="235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60"/>
      <c r="V235" s="60"/>
      <c r="W235" s="60"/>
      <c r="X235" s="59"/>
      <c r="Y235" s="59"/>
      <c r="Z235" s="59"/>
    </row>
    <row r="23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60"/>
      <c r="V236" s="60"/>
      <c r="W236" s="60"/>
      <c r="X236" s="59"/>
      <c r="Y236" s="59"/>
      <c r="Z236" s="59"/>
    </row>
    <row r="237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60"/>
      <c r="V237" s="60"/>
      <c r="W237" s="60"/>
      <c r="X237" s="59"/>
      <c r="Y237" s="59"/>
      <c r="Z237" s="59"/>
    </row>
    <row r="238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60"/>
      <c r="V238" s="60"/>
      <c r="W238" s="60"/>
      <c r="X238" s="59"/>
      <c r="Y238" s="59"/>
      <c r="Z238" s="59"/>
    </row>
    <row r="239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60"/>
      <c r="V239" s="60"/>
      <c r="W239" s="60"/>
      <c r="X239" s="59"/>
      <c r="Y239" s="59"/>
      <c r="Z239" s="59"/>
    </row>
    <row r="240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60"/>
      <c r="V240" s="60"/>
      <c r="W240" s="60"/>
      <c r="X240" s="59"/>
      <c r="Y240" s="59"/>
      <c r="Z240" s="59"/>
    </row>
    <row r="241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60"/>
      <c r="V241" s="60"/>
      <c r="W241" s="60"/>
      <c r="X241" s="59"/>
      <c r="Y241" s="59"/>
      <c r="Z241" s="59"/>
    </row>
    <row r="242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60"/>
      <c r="V242" s="60"/>
      <c r="W242" s="60"/>
      <c r="X242" s="59"/>
      <c r="Y242" s="59"/>
      <c r="Z242" s="59"/>
    </row>
    <row r="243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60"/>
      <c r="V243" s="60"/>
      <c r="W243" s="60"/>
      <c r="X243" s="59"/>
      <c r="Y243" s="59"/>
      <c r="Z243" s="59"/>
    </row>
    <row r="244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60"/>
      <c r="V244" s="60"/>
      <c r="W244" s="60"/>
      <c r="X244" s="59"/>
      <c r="Y244" s="59"/>
      <c r="Z244" s="59"/>
    </row>
    <row r="245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60"/>
      <c r="V245" s="60"/>
      <c r="W245" s="60"/>
      <c r="X245" s="59"/>
      <c r="Y245" s="59"/>
      <c r="Z245" s="59"/>
    </row>
    <row r="24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60"/>
      <c r="V246" s="60"/>
      <c r="W246" s="60"/>
      <c r="X246" s="59"/>
      <c r="Y246" s="59"/>
      <c r="Z246" s="59"/>
    </row>
    <row r="247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60"/>
      <c r="V247" s="60"/>
      <c r="W247" s="60"/>
      <c r="X247" s="59"/>
      <c r="Y247" s="59"/>
      <c r="Z247" s="59"/>
    </row>
    <row r="248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60"/>
      <c r="V248" s="60"/>
      <c r="W248" s="60"/>
      <c r="X248" s="59"/>
      <c r="Y248" s="59"/>
      <c r="Z248" s="59"/>
    </row>
    <row r="249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60"/>
      <c r="V249" s="60"/>
      <c r="W249" s="60"/>
      <c r="X249" s="59"/>
      <c r="Y249" s="59"/>
      <c r="Z249" s="59"/>
    </row>
    <row r="250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60"/>
      <c r="V250" s="60"/>
      <c r="W250" s="60"/>
      <c r="X250" s="59"/>
      <c r="Y250" s="59"/>
      <c r="Z250" s="59"/>
    </row>
    <row r="251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60"/>
      <c r="V251" s="60"/>
      <c r="W251" s="60"/>
      <c r="X251" s="59"/>
      <c r="Y251" s="59"/>
      <c r="Z251" s="59"/>
    </row>
    <row r="252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60"/>
      <c r="V252" s="60"/>
      <c r="W252" s="60"/>
      <c r="X252" s="59"/>
      <c r="Y252" s="59"/>
      <c r="Z252" s="59"/>
    </row>
    <row r="253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60"/>
      <c r="V253" s="60"/>
      <c r="W253" s="60"/>
      <c r="X253" s="59"/>
      <c r="Y253" s="59"/>
      <c r="Z253" s="59"/>
    </row>
    <row r="254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60"/>
      <c r="V254" s="60"/>
      <c r="W254" s="60"/>
      <c r="X254" s="59"/>
      <c r="Y254" s="59"/>
      <c r="Z254" s="59"/>
    </row>
    <row r="255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60"/>
      <c r="V255" s="60"/>
      <c r="W255" s="60"/>
      <c r="X255" s="59"/>
      <c r="Y255" s="59"/>
      <c r="Z255" s="59"/>
    </row>
    <row r="25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60"/>
      <c r="V256" s="60"/>
      <c r="W256" s="60"/>
      <c r="X256" s="59"/>
      <c r="Y256" s="59"/>
      <c r="Z256" s="59"/>
    </row>
    <row r="257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60"/>
      <c r="V257" s="60"/>
      <c r="W257" s="60"/>
      <c r="X257" s="59"/>
      <c r="Y257" s="59"/>
      <c r="Z257" s="59"/>
    </row>
    <row r="258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60"/>
      <c r="V258" s="60"/>
      <c r="W258" s="60"/>
      <c r="X258" s="59"/>
      <c r="Y258" s="59"/>
      <c r="Z258" s="59"/>
    </row>
    <row r="259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60"/>
      <c r="V259" s="60"/>
      <c r="W259" s="60"/>
      <c r="X259" s="59"/>
      <c r="Y259" s="59"/>
      <c r="Z259" s="59"/>
    </row>
    <row r="260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60"/>
      <c r="V260" s="60"/>
      <c r="W260" s="60"/>
      <c r="X260" s="59"/>
      <c r="Y260" s="59"/>
      <c r="Z260" s="59"/>
    </row>
    <row r="261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60"/>
      <c r="V261" s="60"/>
      <c r="W261" s="60"/>
      <c r="X261" s="59"/>
      <c r="Y261" s="59"/>
      <c r="Z261" s="59"/>
    </row>
    <row r="262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60"/>
      <c r="V262" s="60"/>
      <c r="W262" s="60"/>
      <c r="X262" s="59"/>
      <c r="Y262" s="59"/>
      <c r="Z262" s="59"/>
    </row>
    <row r="263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60"/>
      <c r="V263" s="60"/>
      <c r="W263" s="60"/>
      <c r="X263" s="59"/>
      <c r="Y263" s="59"/>
      <c r="Z263" s="59"/>
    </row>
    <row r="264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60"/>
      <c r="V264" s="60"/>
      <c r="W264" s="60"/>
      <c r="X264" s="59"/>
      <c r="Y264" s="59"/>
      <c r="Z264" s="59"/>
    </row>
    <row r="265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60"/>
      <c r="V265" s="60"/>
      <c r="W265" s="60"/>
      <c r="X265" s="59"/>
      <c r="Y265" s="59"/>
      <c r="Z265" s="59"/>
    </row>
    <row r="26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60"/>
      <c r="V266" s="60"/>
      <c r="W266" s="60"/>
      <c r="X266" s="59"/>
      <c r="Y266" s="59"/>
      <c r="Z266" s="59"/>
    </row>
    <row r="267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60"/>
      <c r="V267" s="60"/>
      <c r="W267" s="60"/>
      <c r="X267" s="59"/>
      <c r="Y267" s="59"/>
      <c r="Z267" s="59"/>
    </row>
    <row r="268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60"/>
      <c r="V268" s="60"/>
      <c r="W268" s="60"/>
      <c r="X268" s="59"/>
      <c r="Y268" s="59"/>
      <c r="Z268" s="59"/>
    </row>
    <row r="269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60"/>
      <c r="V269" s="60"/>
      <c r="W269" s="60"/>
      <c r="X269" s="59"/>
      <c r="Y269" s="59"/>
      <c r="Z269" s="59"/>
    </row>
    <row r="270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60"/>
      <c r="V270" s="60"/>
      <c r="W270" s="60"/>
      <c r="X270" s="59"/>
      <c r="Y270" s="59"/>
      <c r="Z270" s="59"/>
    </row>
    <row r="271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60"/>
      <c r="V271" s="60"/>
      <c r="W271" s="60"/>
      <c r="X271" s="59"/>
      <c r="Y271" s="59"/>
      <c r="Z271" s="59"/>
    </row>
    <row r="272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60"/>
      <c r="V272" s="60"/>
      <c r="W272" s="60"/>
      <c r="X272" s="59"/>
      <c r="Y272" s="59"/>
      <c r="Z272" s="59"/>
    </row>
    <row r="273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60"/>
      <c r="V273" s="60"/>
      <c r="W273" s="60"/>
      <c r="X273" s="59"/>
      <c r="Y273" s="59"/>
      <c r="Z273" s="59"/>
    </row>
    <row r="274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60"/>
      <c r="V274" s="60"/>
      <c r="W274" s="60"/>
      <c r="X274" s="59"/>
      <c r="Y274" s="59"/>
      <c r="Z274" s="59"/>
    </row>
    <row r="275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60"/>
      <c r="V275" s="60"/>
      <c r="W275" s="60"/>
      <c r="X275" s="59"/>
      <c r="Y275" s="59"/>
      <c r="Z275" s="59"/>
    </row>
    <row r="27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60"/>
      <c r="V276" s="60"/>
      <c r="W276" s="60"/>
      <c r="X276" s="59"/>
      <c r="Y276" s="59"/>
      <c r="Z276" s="59"/>
    </row>
    <row r="277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60"/>
      <c r="V277" s="60"/>
      <c r="W277" s="60"/>
      <c r="X277" s="59"/>
      <c r="Y277" s="59"/>
      <c r="Z277" s="59"/>
    </row>
    <row r="278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60"/>
      <c r="V278" s="60"/>
      <c r="W278" s="60"/>
      <c r="X278" s="59"/>
      <c r="Y278" s="59"/>
      <c r="Z278" s="59"/>
    </row>
    <row r="279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60"/>
      <c r="V279" s="60"/>
      <c r="W279" s="60"/>
      <c r="X279" s="59"/>
      <c r="Y279" s="59"/>
      <c r="Z279" s="59"/>
    </row>
    <row r="280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60"/>
      <c r="V280" s="60"/>
      <c r="W280" s="60"/>
      <c r="X280" s="59"/>
      <c r="Y280" s="59"/>
      <c r="Z280" s="59"/>
    </row>
    <row r="281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60"/>
      <c r="V281" s="60"/>
      <c r="W281" s="60"/>
      <c r="X281" s="59"/>
      <c r="Y281" s="59"/>
      <c r="Z281" s="59"/>
    </row>
    <row r="282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60"/>
      <c r="V282" s="60"/>
      <c r="W282" s="60"/>
      <c r="X282" s="59"/>
      <c r="Y282" s="59"/>
      <c r="Z282" s="59"/>
    </row>
    <row r="283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60"/>
      <c r="V283" s="60"/>
      <c r="W283" s="60"/>
      <c r="X283" s="59"/>
      <c r="Y283" s="59"/>
      <c r="Z283" s="59"/>
    </row>
    <row r="284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60"/>
      <c r="V284" s="60"/>
      <c r="W284" s="60"/>
      <c r="X284" s="59"/>
      <c r="Y284" s="59"/>
      <c r="Z284" s="59"/>
    </row>
    <row r="285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60"/>
      <c r="V285" s="60"/>
      <c r="W285" s="60"/>
      <c r="X285" s="59"/>
      <c r="Y285" s="59"/>
      <c r="Z285" s="59"/>
    </row>
    <row r="28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60"/>
      <c r="V286" s="60"/>
      <c r="W286" s="60"/>
      <c r="X286" s="59"/>
      <c r="Y286" s="59"/>
      <c r="Z286" s="59"/>
    </row>
    <row r="287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60"/>
      <c r="V287" s="60"/>
      <c r="W287" s="60"/>
      <c r="X287" s="59"/>
      <c r="Y287" s="59"/>
      <c r="Z287" s="59"/>
    </row>
    <row r="288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60"/>
      <c r="V288" s="60"/>
      <c r="W288" s="60"/>
      <c r="X288" s="59"/>
      <c r="Y288" s="59"/>
      <c r="Z288" s="59"/>
    </row>
    <row r="289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60"/>
      <c r="V289" s="60"/>
      <c r="W289" s="60"/>
      <c r="X289" s="59"/>
      <c r="Y289" s="59"/>
      <c r="Z289" s="59"/>
    </row>
    <row r="290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60"/>
      <c r="V290" s="60"/>
      <c r="W290" s="60"/>
      <c r="X290" s="59"/>
      <c r="Y290" s="59"/>
      <c r="Z290" s="59"/>
    </row>
    <row r="291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60"/>
      <c r="V291" s="60"/>
      <c r="W291" s="60"/>
      <c r="X291" s="59"/>
      <c r="Y291" s="59"/>
      <c r="Z291" s="59"/>
    </row>
    <row r="292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60"/>
      <c r="V292" s="60"/>
      <c r="W292" s="60"/>
      <c r="X292" s="59"/>
      <c r="Y292" s="59"/>
      <c r="Z292" s="59"/>
    </row>
    <row r="293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60"/>
      <c r="V293" s="60"/>
      <c r="W293" s="60"/>
      <c r="X293" s="59"/>
      <c r="Y293" s="59"/>
      <c r="Z293" s="59"/>
    </row>
    <row r="294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60"/>
      <c r="V294" s="60"/>
      <c r="W294" s="60"/>
      <c r="X294" s="59"/>
      <c r="Y294" s="59"/>
      <c r="Z294" s="59"/>
    </row>
    <row r="295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60"/>
      <c r="V295" s="60"/>
      <c r="W295" s="60"/>
      <c r="X295" s="59"/>
      <c r="Y295" s="59"/>
      <c r="Z295" s="59"/>
    </row>
    <row r="29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60"/>
      <c r="V296" s="60"/>
      <c r="W296" s="60"/>
      <c r="X296" s="59"/>
      <c r="Y296" s="59"/>
      <c r="Z296" s="59"/>
    </row>
    <row r="297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60"/>
      <c r="V297" s="60"/>
      <c r="W297" s="60"/>
      <c r="X297" s="59"/>
      <c r="Y297" s="59"/>
      <c r="Z297" s="59"/>
    </row>
    <row r="298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60"/>
      <c r="V298" s="60"/>
      <c r="W298" s="60"/>
      <c r="X298" s="59"/>
      <c r="Y298" s="59"/>
      <c r="Z298" s="59"/>
    </row>
    <row r="299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60"/>
      <c r="V299" s="60"/>
      <c r="W299" s="60"/>
      <c r="X299" s="59"/>
      <c r="Y299" s="59"/>
      <c r="Z299" s="59"/>
    </row>
    <row r="300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60"/>
      <c r="V300" s="60"/>
      <c r="W300" s="60"/>
      <c r="X300" s="59"/>
      <c r="Y300" s="59"/>
      <c r="Z300" s="59"/>
    </row>
    <row r="301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60"/>
      <c r="V301" s="60"/>
      <c r="W301" s="60"/>
      <c r="X301" s="59"/>
      <c r="Y301" s="59"/>
      <c r="Z301" s="59"/>
    </row>
    <row r="302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60"/>
      <c r="V302" s="60"/>
      <c r="W302" s="60"/>
      <c r="X302" s="59"/>
      <c r="Y302" s="59"/>
      <c r="Z302" s="59"/>
    </row>
    <row r="303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60"/>
      <c r="V303" s="60"/>
      <c r="W303" s="60"/>
      <c r="X303" s="59"/>
      <c r="Y303" s="59"/>
      <c r="Z303" s="59"/>
    </row>
    <row r="304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60"/>
      <c r="V304" s="60"/>
      <c r="W304" s="60"/>
      <c r="X304" s="59"/>
      <c r="Y304" s="59"/>
      <c r="Z304" s="59"/>
    </row>
    <row r="305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60"/>
      <c r="V305" s="60"/>
      <c r="W305" s="60"/>
      <c r="X305" s="59"/>
      <c r="Y305" s="59"/>
      <c r="Z305" s="59"/>
    </row>
    <row r="30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60"/>
      <c r="V306" s="60"/>
      <c r="W306" s="60"/>
      <c r="X306" s="59"/>
      <c r="Y306" s="59"/>
      <c r="Z306" s="59"/>
    </row>
    <row r="307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60"/>
      <c r="V307" s="60"/>
      <c r="W307" s="60"/>
      <c r="X307" s="59"/>
      <c r="Y307" s="59"/>
      <c r="Z307" s="59"/>
    </row>
    <row r="308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60"/>
      <c r="V308" s="60"/>
      <c r="W308" s="60"/>
      <c r="X308" s="59"/>
      <c r="Y308" s="59"/>
      <c r="Z308" s="59"/>
    </row>
    <row r="309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60"/>
      <c r="V309" s="60"/>
      <c r="W309" s="60"/>
      <c r="X309" s="59"/>
      <c r="Y309" s="59"/>
      <c r="Z309" s="59"/>
    </row>
    <row r="310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60"/>
      <c r="V310" s="60"/>
      <c r="W310" s="60"/>
      <c r="X310" s="59"/>
      <c r="Y310" s="59"/>
      <c r="Z310" s="59"/>
    </row>
    <row r="311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60"/>
      <c r="V311" s="60"/>
      <c r="W311" s="60"/>
      <c r="X311" s="59"/>
      <c r="Y311" s="59"/>
      <c r="Z311" s="59"/>
    </row>
    <row r="312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60"/>
      <c r="V312" s="60"/>
      <c r="W312" s="60"/>
      <c r="X312" s="59"/>
      <c r="Y312" s="59"/>
      <c r="Z312" s="59"/>
    </row>
    <row r="313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60"/>
      <c r="V313" s="60"/>
      <c r="W313" s="60"/>
      <c r="X313" s="59"/>
      <c r="Y313" s="59"/>
      <c r="Z313" s="59"/>
    </row>
    <row r="314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60"/>
      <c r="V314" s="60"/>
      <c r="W314" s="60"/>
      <c r="X314" s="59"/>
      <c r="Y314" s="59"/>
      <c r="Z314" s="59"/>
    </row>
    <row r="315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60"/>
      <c r="V315" s="60"/>
      <c r="W315" s="60"/>
      <c r="X315" s="59"/>
      <c r="Y315" s="59"/>
      <c r="Z315" s="59"/>
    </row>
    <row r="31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60"/>
      <c r="V316" s="60"/>
      <c r="W316" s="60"/>
      <c r="X316" s="59"/>
      <c r="Y316" s="59"/>
      <c r="Z316" s="59"/>
    </row>
    <row r="317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60"/>
      <c r="V317" s="60"/>
      <c r="W317" s="60"/>
      <c r="X317" s="59"/>
      <c r="Y317" s="59"/>
      <c r="Z317" s="59"/>
    </row>
    <row r="318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60"/>
      <c r="V318" s="60"/>
      <c r="W318" s="60"/>
      <c r="X318" s="59"/>
      <c r="Y318" s="59"/>
      <c r="Z318" s="59"/>
    </row>
    <row r="319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60"/>
      <c r="V319" s="60"/>
      <c r="W319" s="60"/>
      <c r="X319" s="59"/>
      <c r="Y319" s="59"/>
      <c r="Z319" s="59"/>
    </row>
    <row r="320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60"/>
      <c r="V320" s="60"/>
      <c r="W320" s="60"/>
      <c r="X320" s="59"/>
      <c r="Y320" s="59"/>
      <c r="Z320" s="59"/>
    </row>
    <row r="321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60"/>
      <c r="V321" s="60"/>
      <c r="W321" s="60"/>
      <c r="X321" s="59"/>
      <c r="Y321" s="59"/>
      <c r="Z321" s="59"/>
    </row>
    <row r="322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60"/>
      <c r="V322" s="60"/>
      <c r="W322" s="60"/>
      <c r="X322" s="59"/>
      <c r="Y322" s="59"/>
      <c r="Z322" s="59"/>
    </row>
    <row r="323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60"/>
      <c r="V323" s="60"/>
      <c r="W323" s="60"/>
      <c r="X323" s="59"/>
      <c r="Y323" s="59"/>
      <c r="Z323" s="59"/>
    </row>
    <row r="324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60"/>
      <c r="V324" s="60"/>
      <c r="W324" s="60"/>
      <c r="X324" s="59"/>
      <c r="Y324" s="59"/>
      <c r="Z324" s="59"/>
    </row>
    <row r="325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60"/>
      <c r="V325" s="60"/>
      <c r="W325" s="60"/>
      <c r="X325" s="59"/>
      <c r="Y325" s="59"/>
      <c r="Z325" s="59"/>
    </row>
    <row r="3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60"/>
      <c r="V326" s="60"/>
      <c r="W326" s="60"/>
      <c r="X326" s="59"/>
      <c r="Y326" s="59"/>
      <c r="Z326" s="59"/>
    </row>
    <row r="327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60"/>
      <c r="V327" s="60"/>
      <c r="W327" s="60"/>
      <c r="X327" s="59"/>
      <c r="Y327" s="59"/>
      <c r="Z327" s="59"/>
    </row>
    <row r="328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60"/>
      <c r="V328" s="60"/>
      <c r="W328" s="60"/>
      <c r="X328" s="59"/>
      <c r="Y328" s="59"/>
      <c r="Z328" s="59"/>
    </row>
    <row r="329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60"/>
      <c r="V329" s="60"/>
      <c r="W329" s="60"/>
      <c r="X329" s="59"/>
      <c r="Y329" s="59"/>
      <c r="Z329" s="59"/>
    </row>
    <row r="330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60"/>
      <c r="V330" s="60"/>
      <c r="W330" s="60"/>
      <c r="X330" s="59"/>
      <c r="Y330" s="59"/>
      <c r="Z330" s="59"/>
    </row>
    <row r="331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60"/>
      <c r="V331" s="60"/>
      <c r="W331" s="60"/>
      <c r="X331" s="59"/>
      <c r="Y331" s="59"/>
      <c r="Z331" s="59"/>
    </row>
    <row r="332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60"/>
      <c r="V332" s="60"/>
      <c r="W332" s="60"/>
      <c r="X332" s="59"/>
      <c r="Y332" s="59"/>
      <c r="Z332" s="59"/>
    </row>
    <row r="333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60"/>
      <c r="V333" s="60"/>
      <c r="W333" s="60"/>
      <c r="X333" s="59"/>
      <c r="Y333" s="59"/>
      <c r="Z333" s="59"/>
    </row>
    <row r="334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60"/>
      <c r="V334" s="60"/>
      <c r="W334" s="60"/>
      <c r="X334" s="59"/>
      <c r="Y334" s="59"/>
      <c r="Z334" s="59"/>
    </row>
    <row r="335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60"/>
      <c r="V335" s="60"/>
      <c r="W335" s="60"/>
      <c r="X335" s="59"/>
      <c r="Y335" s="59"/>
      <c r="Z335" s="59"/>
    </row>
    <row r="33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60"/>
      <c r="V336" s="60"/>
      <c r="W336" s="60"/>
      <c r="X336" s="59"/>
      <c r="Y336" s="59"/>
      <c r="Z336" s="59"/>
    </row>
    <row r="337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60"/>
      <c r="V337" s="60"/>
      <c r="W337" s="60"/>
      <c r="X337" s="59"/>
      <c r="Y337" s="59"/>
      <c r="Z337" s="59"/>
    </row>
    <row r="338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60"/>
      <c r="V338" s="60"/>
      <c r="W338" s="60"/>
      <c r="X338" s="59"/>
      <c r="Y338" s="59"/>
      <c r="Z338" s="59"/>
    </row>
    <row r="339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60"/>
      <c r="V339" s="60"/>
      <c r="W339" s="60"/>
      <c r="X339" s="59"/>
      <c r="Y339" s="59"/>
      <c r="Z339" s="59"/>
    </row>
    <row r="340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60"/>
      <c r="V340" s="60"/>
      <c r="W340" s="60"/>
      <c r="X340" s="59"/>
      <c r="Y340" s="59"/>
      <c r="Z340" s="59"/>
    </row>
    <row r="341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60"/>
      <c r="V341" s="60"/>
      <c r="W341" s="60"/>
      <c r="X341" s="59"/>
      <c r="Y341" s="59"/>
      <c r="Z341" s="59"/>
    </row>
    <row r="342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60"/>
      <c r="V342" s="60"/>
      <c r="W342" s="60"/>
      <c r="X342" s="59"/>
      <c r="Y342" s="59"/>
      <c r="Z342" s="59"/>
    </row>
    <row r="343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60"/>
      <c r="V343" s="60"/>
      <c r="W343" s="60"/>
      <c r="X343" s="59"/>
      <c r="Y343" s="59"/>
      <c r="Z343" s="59"/>
    </row>
    <row r="344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60"/>
      <c r="V344" s="60"/>
      <c r="W344" s="60"/>
      <c r="X344" s="59"/>
      <c r="Y344" s="59"/>
      <c r="Z344" s="59"/>
    </row>
    <row r="345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60"/>
      <c r="V345" s="60"/>
      <c r="W345" s="60"/>
      <c r="X345" s="59"/>
      <c r="Y345" s="59"/>
      <c r="Z345" s="59"/>
    </row>
    <row r="34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60"/>
      <c r="V346" s="60"/>
      <c r="W346" s="60"/>
      <c r="X346" s="59"/>
      <c r="Y346" s="59"/>
      <c r="Z346" s="59"/>
    </row>
    <row r="347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60"/>
      <c r="V347" s="60"/>
      <c r="W347" s="60"/>
      <c r="X347" s="59"/>
      <c r="Y347" s="59"/>
      <c r="Z347" s="59"/>
    </row>
    <row r="348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60"/>
      <c r="V348" s="60"/>
      <c r="W348" s="60"/>
      <c r="X348" s="59"/>
      <c r="Y348" s="59"/>
      <c r="Z348" s="59"/>
    </row>
    <row r="349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60"/>
      <c r="V349" s="60"/>
      <c r="W349" s="60"/>
      <c r="X349" s="59"/>
      <c r="Y349" s="59"/>
      <c r="Z349" s="59"/>
    </row>
    <row r="350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60"/>
      <c r="V350" s="60"/>
      <c r="W350" s="60"/>
      <c r="X350" s="59"/>
      <c r="Y350" s="59"/>
      <c r="Z350" s="59"/>
    </row>
    <row r="351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60"/>
      <c r="V351" s="60"/>
      <c r="W351" s="60"/>
      <c r="X351" s="59"/>
      <c r="Y351" s="59"/>
      <c r="Z351" s="59"/>
    </row>
    <row r="352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60"/>
      <c r="V352" s="60"/>
      <c r="W352" s="60"/>
      <c r="X352" s="59"/>
      <c r="Y352" s="59"/>
      <c r="Z352" s="59"/>
    </row>
    <row r="353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60"/>
      <c r="V353" s="60"/>
      <c r="W353" s="60"/>
      <c r="X353" s="59"/>
      <c r="Y353" s="59"/>
      <c r="Z353" s="59"/>
    </row>
    <row r="354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60"/>
      <c r="V354" s="60"/>
      <c r="W354" s="60"/>
      <c r="X354" s="59"/>
      <c r="Y354" s="59"/>
      <c r="Z354" s="59"/>
    </row>
    <row r="355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60"/>
      <c r="V355" s="60"/>
      <c r="W355" s="60"/>
      <c r="X355" s="59"/>
      <c r="Y355" s="59"/>
      <c r="Z355" s="59"/>
    </row>
    <row r="35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60"/>
      <c r="V356" s="60"/>
      <c r="W356" s="60"/>
      <c r="X356" s="59"/>
      <c r="Y356" s="59"/>
      <c r="Z356" s="59"/>
    </row>
    <row r="357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60"/>
      <c r="V357" s="60"/>
      <c r="W357" s="60"/>
      <c r="X357" s="59"/>
      <c r="Y357" s="59"/>
      <c r="Z357" s="59"/>
    </row>
    <row r="358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60"/>
      <c r="V358" s="60"/>
      <c r="W358" s="60"/>
      <c r="X358" s="59"/>
      <c r="Y358" s="59"/>
      <c r="Z358" s="59"/>
    </row>
    <row r="359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60"/>
      <c r="V359" s="60"/>
      <c r="W359" s="60"/>
      <c r="X359" s="59"/>
      <c r="Y359" s="59"/>
      <c r="Z359" s="59"/>
    </row>
    <row r="360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60"/>
      <c r="V360" s="60"/>
      <c r="W360" s="60"/>
      <c r="X360" s="59"/>
      <c r="Y360" s="59"/>
      <c r="Z360" s="59"/>
    </row>
    <row r="361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60"/>
      <c r="V361" s="60"/>
      <c r="W361" s="60"/>
      <c r="X361" s="59"/>
      <c r="Y361" s="59"/>
      <c r="Z361" s="59"/>
    </row>
    <row r="362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60"/>
      <c r="V362" s="60"/>
      <c r="W362" s="60"/>
      <c r="X362" s="59"/>
      <c r="Y362" s="59"/>
      <c r="Z362" s="59"/>
    </row>
    <row r="363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60"/>
      <c r="V363" s="60"/>
      <c r="W363" s="60"/>
      <c r="X363" s="59"/>
      <c r="Y363" s="59"/>
      <c r="Z363" s="59"/>
    </row>
    <row r="364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60"/>
      <c r="V364" s="60"/>
      <c r="W364" s="60"/>
      <c r="X364" s="59"/>
      <c r="Y364" s="59"/>
      <c r="Z364" s="59"/>
    </row>
    <row r="365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60"/>
      <c r="V365" s="60"/>
      <c r="W365" s="60"/>
      <c r="X365" s="59"/>
      <c r="Y365" s="59"/>
      <c r="Z365" s="59"/>
    </row>
    <row r="36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60"/>
      <c r="V366" s="60"/>
      <c r="W366" s="60"/>
      <c r="X366" s="59"/>
      <c r="Y366" s="59"/>
      <c r="Z366" s="59"/>
    </row>
    <row r="367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60"/>
      <c r="V367" s="60"/>
      <c r="W367" s="60"/>
      <c r="X367" s="59"/>
      <c r="Y367" s="59"/>
      <c r="Z367" s="59"/>
    </row>
    <row r="368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60"/>
      <c r="V368" s="60"/>
      <c r="W368" s="60"/>
      <c r="X368" s="59"/>
      <c r="Y368" s="59"/>
      <c r="Z368" s="59"/>
    </row>
    <row r="369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60"/>
      <c r="V369" s="60"/>
      <c r="W369" s="60"/>
      <c r="X369" s="59"/>
      <c r="Y369" s="59"/>
      <c r="Z369" s="59"/>
    </row>
    <row r="370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60"/>
      <c r="V370" s="60"/>
      <c r="W370" s="60"/>
      <c r="X370" s="59"/>
      <c r="Y370" s="59"/>
      <c r="Z370" s="59"/>
    </row>
    <row r="371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60"/>
      <c r="V371" s="60"/>
      <c r="W371" s="60"/>
      <c r="X371" s="59"/>
      <c r="Y371" s="59"/>
      <c r="Z371" s="59"/>
    </row>
    <row r="372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60"/>
      <c r="V372" s="60"/>
      <c r="W372" s="60"/>
      <c r="X372" s="59"/>
      <c r="Y372" s="59"/>
      <c r="Z372" s="59"/>
    </row>
    <row r="373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60"/>
      <c r="V373" s="60"/>
      <c r="W373" s="60"/>
      <c r="X373" s="59"/>
      <c r="Y373" s="59"/>
      <c r="Z373" s="59"/>
    </row>
    <row r="374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60"/>
      <c r="V374" s="60"/>
      <c r="W374" s="60"/>
      <c r="X374" s="59"/>
      <c r="Y374" s="59"/>
      <c r="Z374" s="59"/>
    </row>
    <row r="375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60"/>
      <c r="V375" s="60"/>
      <c r="W375" s="60"/>
      <c r="X375" s="59"/>
      <c r="Y375" s="59"/>
      <c r="Z375" s="59"/>
    </row>
    <row r="37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60"/>
      <c r="V376" s="60"/>
      <c r="W376" s="60"/>
      <c r="X376" s="59"/>
      <c r="Y376" s="59"/>
      <c r="Z376" s="59"/>
    </row>
    <row r="377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60"/>
      <c r="V377" s="60"/>
      <c r="W377" s="60"/>
      <c r="X377" s="59"/>
      <c r="Y377" s="59"/>
      <c r="Z377" s="59"/>
    </row>
    <row r="378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60"/>
      <c r="V378" s="60"/>
      <c r="W378" s="60"/>
      <c r="X378" s="59"/>
      <c r="Y378" s="59"/>
      <c r="Z378" s="59"/>
    </row>
    <row r="379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60"/>
      <c r="V379" s="60"/>
      <c r="W379" s="60"/>
      <c r="X379" s="59"/>
      <c r="Y379" s="59"/>
      <c r="Z379" s="59"/>
    </row>
    <row r="380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60"/>
      <c r="V380" s="60"/>
      <c r="W380" s="60"/>
      <c r="X380" s="59"/>
      <c r="Y380" s="59"/>
      <c r="Z380" s="59"/>
    </row>
    <row r="381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60"/>
      <c r="V381" s="60"/>
      <c r="W381" s="60"/>
      <c r="X381" s="59"/>
      <c r="Y381" s="59"/>
      <c r="Z381" s="59"/>
    </row>
    <row r="382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60"/>
      <c r="V382" s="60"/>
      <c r="W382" s="60"/>
      <c r="X382" s="59"/>
      <c r="Y382" s="59"/>
      <c r="Z382" s="59"/>
    </row>
    <row r="383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60"/>
      <c r="V383" s="60"/>
      <c r="W383" s="60"/>
      <c r="X383" s="59"/>
      <c r="Y383" s="59"/>
      <c r="Z383" s="59"/>
    </row>
    <row r="384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60"/>
      <c r="V384" s="60"/>
      <c r="W384" s="60"/>
      <c r="X384" s="59"/>
      <c r="Y384" s="59"/>
      <c r="Z384" s="59"/>
    </row>
    <row r="385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60"/>
      <c r="V385" s="60"/>
      <c r="W385" s="60"/>
      <c r="X385" s="59"/>
      <c r="Y385" s="59"/>
      <c r="Z385" s="59"/>
    </row>
    <row r="38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60"/>
      <c r="V386" s="60"/>
      <c r="W386" s="60"/>
      <c r="X386" s="59"/>
      <c r="Y386" s="59"/>
      <c r="Z386" s="59"/>
    </row>
    <row r="387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60"/>
      <c r="V387" s="60"/>
      <c r="W387" s="60"/>
      <c r="X387" s="59"/>
      <c r="Y387" s="59"/>
      <c r="Z387" s="59"/>
    </row>
    <row r="388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60"/>
      <c r="V388" s="60"/>
      <c r="W388" s="60"/>
      <c r="X388" s="59"/>
      <c r="Y388" s="59"/>
      <c r="Z388" s="59"/>
    </row>
    <row r="389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60"/>
      <c r="V389" s="60"/>
      <c r="W389" s="60"/>
      <c r="X389" s="59"/>
      <c r="Y389" s="59"/>
      <c r="Z389" s="59"/>
    </row>
    <row r="390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60"/>
      <c r="V390" s="60"/>
      <c r="W390" s="60"/>
      <c r="X390" s="59"/>
      <c r="Y390" s="59"/>
      <c r="Z390" s="59"/>
    </row>
    <row r="391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60"/>
      <c r="V391" s="60"/>
      <c r="W391" s="60"/>
      <c r="X391" s="59"/>
      <c r="Y391" s="59"/>
      <c r="Z391" s="59"/>
    </row>
    <row r="392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60"/>
      <c r="V392" s="60"/>
      <c r="W392" s="60"/>
      <c r="X392" s="59"/>
      <c r="Y392" s="59"/>
      <c r="Z392" s="59"/>
    </row>
    <row r="393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60"/>
      <c r="V393" s="60"/>
      <c r="W393" s="60"/>
      <c r="X393" s="59"/>
      <c r="Y393" s="59"/>
      <c r="Z393" s="59"/>
    </row>
    <row r="394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60"/>
      <c r="V394" s="60"/>
      <c r="W394" s="60"/>
      <c r="X394" s="59"/>
      <c r="Y394" s="59"/>
      <c r="Z394" s="59"/>
    </row>
    <row r="395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60"/>
      <c r="V395" s="60"/>
      <c r="W395" s="60"/>
      <c r="X395" s="59"/>
      <c r="Y395" s="59"/>
      <c r="Z395" s="59"/>
    </row>
    <row r="39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60"/>
      <c r="V396" s="60"/>
      <c r="W396" s="60"/>
      <c r="X396" s="59"/>
      <c r="Y396" s="59"/>
      <c r="Z396" s="59"/>
    </row>
    <row r="397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60"/>
      <c r="V397" s="60"/>
      <c r="W397" s="60"/>
      <c r="X397" s="59"/>
      <c r="Y397" s="59"/>
      <c r="Z397" s="59"/>
    </row>
    <row r="398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60"/>
      <c r="V398" s="60"/>
      <c r="W398" s="60"/>
      <c r="X398" s="59"/>
      <c r="Y398" s="59"/>
      <c r="Z398" s="59"/>
    </row>
    <row r="399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60"/>
      <c r="V399" s="60"/>
      <c r="W399" s="60"/>
      <c r="X399" s="59"/>
      <c r="Y399" s="59"/>
      <c r="Z399" s="59"/>
    </row>
    <row r="400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60"/>
      <c r="V400" s="60"/>
      <c r="W400" s="60"/>
      <c r="X400" s="59"/>
      <c r="Y400" s="59"/>
      <c r="Z400" s="59"/>
    </row>
    <row r="401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60"/>
      <c r="V401" s="60"/>
      <c r="W401" s="60"/>
      <c r="X401" s="59"/>
      <c r="Y401" s="59"/>
      <c r="Z401" s="59"/>
    </row>
    <row r="402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60"/>
      <c r="V402" s="60"/>
      <c r="W402" s="60"/>
      <c r="X402" s="59"/>
      <c r="Y402" s="59"/>
      <c r="Z402" s="59"/>
    </row>
    <row r="403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60"/>
      <c r="V403" s="60"/>
      <c r="W403" s="60"/>
      <c r="X403" s="59"/>
      <c r="Y403" s="59"/>
      <c r="Z403" s="59"/>
    </row>
    <row r="404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60"/>
      <c r="V404" s="60"/>
      <c r="W404" s="60"/>
      <c r="X404" s="59"/>
      <c r="Y404" s="59"/>
      <c r="Z404" s="59"/>
    </row>
    <row r="405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60"/>
      <c r="V405" s="60"/>
      <c r="W405" s="60"/>
      <c r="X405" s="59"/>
      <c r="Y405" s="59"/>
      <c r="Z405" s="59"/>
    </row>
    <row r="40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60"/>
      <c r="V406" s="60"/>
      <c r="W406" s="60"/>
      <c r="X406" s="59"/>
      <c r="Y406" s="59"/>
      <c r="Z406" s="59"/>
    </row>
    <row r="407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60"/>
      <c r="V407" s="60"/>
      <c r="W407" s="60"/>
      <c r="X407" s="59"/>
      <c r="Y407" s="59"/>
      <c r="Z407" s="59"/>
    </row>
    <row r="408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60"/>
      <c r="V408" s="60"/>
      <c r="W408" s="60"/>
      <c r="X408" s="59"/>
      <c r="Y408" s="59"/>
      <c r="Z408" s="59"/>
    </row>
    <row r="409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60"/>
      <c r="V409" s="60"/>
      <c r="W409" s="60"/>
      <c r="X409" s="59"/>
      <c r="Y409" s="59"/>
      <c r="Z409" s="59"/>
    </row>
    <row r="410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60"/>
      <c r="V410" s="60"/>
      <c r="W410" s="60"/>
      <c r="X410" s="59"/>
      <c r="Y410" s="59"/>
      <c r="Z410" s="59"/>
    </row>
    <row r="411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60"/>
      <c r="V411" s="60"/>
      <c r="W411" s="60"/>
      <c r="X411" s="59"/>
      <c r="Y411" s="59"/>
      <c r="Z411" s="59"/>
    </row>
    <row r="412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60"/>
      <c r="V412" s="60"/>
      <c r="W412" s="60"/>
      <c r="X412" s="59"/>
      <c r="Y412" s="59"/>
      <c r="Z412" s="59"/>
    </row>
    <row r="413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60"/>
      <c r="V413" s="60"/>
      <c r="W413" s="60"/>
      <c r="X413" s="59"/>
      <c r="Y413" s="59"/>
      <c r="Z413" s="59"/>
    </row>
    <row r="414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60"/>
      <c r="V414" s="60"/>
      <c r="W414" s="60"/>
      <c r="X414" s="59"/>
      <c r="Y414" s="59"/>
      <c r="Z414" s="59"/>
    </row>
    <row r="415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60"/>
      <c r="V415" s="60"/>
      <c r="W415" s="60"/>
      <c r="X415" s="59"/>
      <c r="Y415" s="59"/>
      <c r="Z415" s="59"/>
    </row>
    <row r="41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60"/>
      <c r="V416" s="60"/>
      <c r="W416" s="60"/>
      <c r="X416" s="59"/>
      <c r="Y416" s="59"/>
      <c r="Z416" s="59"/>
    </row>
    <row r="417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60"/>
      <c r="V417" s="60"/>
      <c r="W417" s="60"/>
      <c r="X417" s="59"/>
      <c r="Y417" s="59"/>
      <c r="Z417" s="59"/>
    </row>
    <row r="418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60"/>
      <c r="V418" s="60"/>
      <c r="W418" s="60"/>
      <c r="X418" s="59"/>
      <c r="Y418" s="59"/>
      <c r="Z418" s="59"/>
    </row>
    <row r="419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60"/>
      <c r="V419" s="60"/>
      <c r="W419" s="60"/>
      <c r="X419" s="59"/>
      <c r="Y419" s="59"/>
      <c r="Z419" s="59"/>
    </row>
    <row r="420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60"/>
      <c r="V420" s="60"/>
      <c r="W420" s="60"/>
      <c r="X420" s="59"/>
      <c r="Y420" s="59"/>
      <c r="Z420" s="59"/>
    </row>
    <row r="421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60"/>
      <c r="V421" s="60"/>
      <c r="W421" s="60"/>
      <c r="X421" s="59"/>
      <c r="Y421" s="59"/>
      <c r="Z421" s="59"/>
    </row>
    <row r="422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60"/>
      <c r="V422" s="60"/>
      <c r="W422" s="60"/>
      <c r="X422" s="59"/>
      <c r="Y422" s="59"/>
      <c r="Z422" s="59"/>
    </row>
    <row r="423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60"/>
      <c r="V423" s="60"/>
      <c r="W423" s="60"/>
      <c r="X423" s="59"/>
      <c r="Y423" s="59"/>
      <c r="Z423" s="59"/>
    </row>
    <row r="424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60"/>
      <c r="V424" s="60"/>
      <c r="W424" s="60"/>
      <c r="X424" s="59"/>
      <c r="Y424" s="59"/>
      <c r="Z424" s="59"/>
    </row>
    <row r="425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60"/>
      <c r="V425" s="60"/>
      <c r="W425" s="60"/>
      <c r="X425" s="59"/>
      <c r="Y425" s="59"/>
      <c r="Z425" s="59"/>
    </row>
    <row r="4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60"/>
      <c r="V426" s="60"/>
      <c r="W426" s="60"/>
      <c r="X426" s="59"/>
      <c r="Y426" s="59"/>
      <c r="Z426" s="59"/>
    </row>
    <row r="427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60"/>
      <c r="V427" s="60"/>
      <c r="W427" s="60"/>
      <c r="X427" s="59"/>
      <c r="Y427" s="59"/>
      <c r="Z427" s="59"/>
    </row>
    <row r="428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60"/>
      <c r="V428" s="60"/>
      <c r="W428" s="60"/>
      <c r="X428" s="59"/>
      <c r="Y428" s="59"/>
      <c r="Z428" s="59"/>
    </row>
    <row r="429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60"/>
      <c r="V429" s="60"/>
      <c r="W429" s="60"/>
      <c r="X429" s="59"/>
      <c r="Y429" s="59"/>
      <c r="Z429" s="59"/>
    </row>
    <row r="430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60"/>
      <c r="V430" s="60"/>
      <c r="W430" s="60"/>
      <c r="X430" s="59"/>
      <c r="Y430" s="59"/>
      <c r="Z430" s="59"/>
    </row>
    <row r="431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60"/>
      <c r="V431" s="60"/>
      <c r="W431" s="60"/>
      <c r="X431" s="59"/>
      <c r="Y431" s="59"/>
      <c r="Z431" s="59"/>
    </row>
    <row r="432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60"/>
      <c r="V432" s="60"/>
      <c r="W432" s="60"/>
      <c r="X432" s="59"/>
      <c r="Y432" s="59"/>
      <c r="Z432" s="59"/>
    </row>
    <row r="433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60"/>
      <c r="V433" s="60"/>
      <c r="W433" s="60"/>
      <c r="X433" s="59"/>
      <c r="Y433" s="59"/>
      <c r="Z433" s="59"/>
    </row>
    <row r="434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60"/>
      <c r="V434" s="60"/>
      <c r="W434" s="60"/>
      <c r="X434" s="59"/>
      <c r="Y434" s="59"/>
      <c r="Z434" s="59"/>
    </row>
    <row r="435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60"/>
      <c r="V435" s="60"/>
      <c r="W435" s="60"/>
      <c r="X435" s="59"/>
      <c r="Y435" s="59"/>
      <c r="Z435" s="59"/>
    </row>
    <row r="43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60"/>
      <c r="V436" s="60"/>
      <c r="W436" s="60"/>
      <c r="X436" s="59"/>
      <c r="Y436" s="59"/>
      <c r="Z436" s="59"/>
    </row>
    <row r="437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60"/>
      <c r="V437" s="60"/>
      <c r="W437" s="60"/>
      <c r="X437" s="59"/>
      <c r="Y437" s="59"/>
      <c r="Z437" s="59"/>
    </row>
    <row r="438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60"/>
      <c r="V438" s="60"/>
      <c r="W438" s="60"/>
      <c r="X438" s="59"/>
      <c r="Y438" s="59"/>
      <c r="Z438" s="59"/>
    </row>
    <row r="439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60"/>
      <c r="V439" s="60"/>
      <c r="W439" s="60"/>
      <c r="X439" s="59"/>
      <c r="Y439" s="59"/>
      <c r="Z439" s="59"/>
    </row>
    <row r="440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60"/>
      <c r="V440" s="60"/>
      <c r="W440" s="60"/>
      <c r="X440" s="59"/>
      <c r="Y440" s="59"/>
      <c r="Z440" s="59"/>
    </row>
    <row r="441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60"/>
      <c r="V441" s="60"/>
      <c r="W441" s="60"/>
      <c r="X441" s="59"/>
      <c r="Y441" s="59"/>
      <c r="Z441" s="59"/>
    </row>
    <row r="442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60"/>
      <c r="V442" s="60"/>
      <c r="W442" s="60"/>
      <c r="X442" s="59"/>
      <c r="Y442" s="59"/>
      <c r="Z442" s="59"/>
    </row>
    <row r="443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60"/>
      <c r="V443" s="60"/>
      <c r="W443" s="60"/>
      <c r="X443" s="59"/>
      <c r="Y443" s="59"/>
      <c r="Z443" s="59"/>
    </row>
    <row r="444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60"/>
      <c r="V444" s="60"/>
      <c r="W444" s="60"/>
      <c r="X444" s="59"/>
      <c r="Y444" s="59"/>
      <c r="Z444" s="59"/>
    </row>
    <row r="445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60"/>
      <c r="V445" s="60"/>
      <c r="W445" s="60"/>
      <c r="X445" s="59"/>
      <c r="Y445" s="59"/>
      <c r="Z445" s="59"/>
    </row>
    <row r="44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60"/>
      <c r="V446" s="60"/>
      <c r="W446" s="60"/>
      <c r="X446" s="59"/>
      <c r="Y446" s="59"/>
      <c r="Z446" s="59"/>
    </row>
    <row r="447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60"/>
      <c r="V447" s="60"/>
      <c r="W447" s="60"/>
      <c r="X447" s="59"/>
      <c r="Y447" s="59"/>
      <c r="Z447" s="59"/>
    </row>
    <row r="448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60"/>
      <c r="V448" s="60"/>
      <c r="W448" s="60"/>
      <c r="X448" s="59"/>
      <c r="Y448" s="59"/>
      <c r="Z448" s="59"/>
    </row>
    <row r="449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60"/>
      <c r="V449" s="60"/>
      <c r="W449" s="60"/>
      <c r="X449" s="59"/>
      <c r="Y449" s="59"/>
      <c r="Z449" s="59"/>
    </row>
    <row r="450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60"/>
      <c r="V450" s="60"/>
      <c r="W450" s="60"/>
      <c r="X450" s="59"/>
      <c r="Y450" s="59"/>
      <c r="Z450" s="59"/>
    </row>
    <row r="451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60"/>
      <c r="V451" s="60"/>
      <c r="W451" s="60"/>
      <c r="X451" s="59"/>
      <c r="Y451" s="59"/>
      <c r="Z451" s="59"/>
    </row>
    <row r="452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60"/>
      <c r="V452" s="60"/>
      <c r="W452" s="60"/>
      <c r="X452" s="59"/>
      <c r="Y452" s="59"/>
      <c r="Z452" s="59"/>
    </row>
    <row r="453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60"/>
      <c r="V453" s="60"/>
      <c r="W453" s="60"/>
      <c r="X453" s="59"/>
      <c r="Y453" s="59"/>
      <c r="Z453" s="59"/>
    </row>
    <row r="454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60"/>
      <c r="V454" s="60"/>
      <c r="W454" s="60"/>
      <c r="X454" s="59"/>
      <c r="Y454" s="59"/>
      <c r="Z454" s="59"/>
    </row>
    <row r="455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60"/>
      <c r="V455" s="60"/>
      <c r="W455" s="60"/>
      <c r="X455" s="59"/>
      <c r="Y455" s="59"/>
      <c r="Z455" s="59"/>
    </row>
    <row r="45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60"/>
      <c r="V456" s="60"/>
      <c r="W456" s="60"/>
      <c r="X456" s="59"/>
      <c r="Y456" s="59"/>
      <c r="Z456" s="59"/>
    </row>
    <row r="457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60"/>
      <c r="V457" s="60"/>
      <c r="W457" s="60"/>
      <c r="X457" s="59"/>
      <c r="Y457" s="59"/>
      <c r="Z457" s="59"/>
    </row>
    <row r="458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60"/>
      <c r="V458" s="60"/>
      <c r="W458" s="60"/>
      <c r="X458" s="59"/>
      <c r="Y458" s="59"/>
      <c r="Z458" s="59"/>
    </row>
    <row r="459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60"/>
      <c r="V459" s="60"/>
      <c r="W459" s="60"/>
      <c r="X459" s="59"/>
      <c r="Y459" s="59"/>
      <c r="Z459" s="59"/>
    </row>
    <row r="460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60"/>
      <c r="V460" s="60"/>
      <c r="W460" s="60"/>
      <c r="X460" s="59"/>
      <c r="Y460" s="59"/>
      <c r="Z460" s="59"/>
    </row>
    <row r="461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60"/>
      <c r="V461" s="60"/>
      <c r="W461" s="60"/>
      <c r="X461" s="59"/>
      <c r="Y461" s="59"/>
      <c r="Z461" s="59"/>
    </row>
    <row r="462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60"/>
      <c r="V462" s="60"/>
      <c r="W462" s="60"/>
      <c r="X462" s="59"/>
      <c r="Y462" s="59"/>
      <c r="Z462" s="59"/>
    </row>
    <row r="463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60"/>
      <c r="V463" s="60"/>
      <c r="W463" s="60"/>
      <c r="X463" s="59"/>
      <c r="Y463" s="59"/>
      <c r="Z463" s="59"/>
    </row>
    <row r="464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60"/>
      <c r="V464" s="60"/>
      <c r="W464" s="60"/>
      <c r="X464" s="59"/>
      <c r="Y464" s="59"/>
      <c r="Z464" s="59"/>
    </row>
    <row r="465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60"/>
      <c r="V465" s="60"/>
      <c r="W465" s="60"/>
      <c r="X465" s="59"/>
      <c r="Y465" s="59"/>
      <c r="Z465" s="59"/>
    </row>
    <row r="46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60"/>
      <c r="V466" s="60"/>
      <c r="W466" s="60"/>
      <c r="X466" s="59"/>
      <c r="Y466" s="59"/>
      <c r="Z466" s="59"/>
    </row>
    <row r="467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60"/>
      <c r="V467" s="60"/>
      <c r="W467" s="60"/>
      <c r="X467" s="59"/>
      <c r="Y467" s="59"/>
      <c r="Z467" s="59"/>
    </row>
    <row r="468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60"/>
      <c r="V468" s="60"/>
      <c r="W468" s="60"/>
      <c r="X468" s="59"/>
      <c r="Y468" s="59"/>
      <c r="Z468" s="59"/>
    </row>
    <row r="469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60"/>
      <c r="V469" s="60"/>
      <c r="W469" s="60"/>
      <c r="X469" s="59"/>
      <c r="Y469" s="59"/>
      <c r="Z469" s="59"/>
    </row>
    <row r="470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60"/>
      <c r="V470" s="60"/>
      <c r="W470" s="60"/>
      <c r="X470" s="59"/>
      <c r="Y470" s="59"/>
      <c r="Z470" s="59"/>
    </row>
    <row r="471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60"/>
      <c r="V471" s="60"/>
      <c r="W471" s="60"/>
      <c r="X471" s="59"/>
      <c r="Y471" s="59"/>
      <c r="Z471" s="59"/>
    </row>
    <row r="472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60"/>
      <c r="V472" s="60"/>
      <c r="W472" s="60"/>
      <c r="X472" s="59"/>
      <c r="Y472" s="59"/>
      <c r="Z472" s="59"/>
    </row>
    <row r="473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60"/>
      <c r="V473" s="60"/>
      <c r="W473" s="60"/>
      <c r="X473" s="59"/>
      <c r="Y473" s="59"/>
      <c r="Z473" s="59"/>
    </row>
    <row r="474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60"/>
      <c r="V474" s="60"/>
      <c r="W474" s="60"/>
      <c r="X474" s="59"/>
      <c r="Y474" s="59"/>
      <c r="Z474" s="59"/>
    </row>
    <row r="475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60"/>
      <c r="V475" s="60"/>
      <c r="W475" s="60"/>
      <c r="X475" s="59"/>
      <c r="Y475" s="59"/>
      <c r="Z475" s="59"/>
    </row>
    <row r="47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60"/>
      <c r="V476" s="60"/>
      <c r="W476" s="60"/>
      <c r="X476" s="59"/>
      <c r="Y476" s="59"/>
      <c r="Z476" s="59"/>
    </row>
    <row r="477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60"/>
      <c r="V477" s="60"/>
      <c r="W477" s="60"/>
      <c r="X477" s="59"/>
      <c r="Y477" s="59"/>
      <c r="Z477" s="59"/>
    </row>
    <row r="478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60"/>
      <c r="V478" s="60"/>
      <c r="W478" s="60"/>
      <c r="X478" s="59"/>
      <c r="Y478" s="59"/>
      <c r="Z478" s="59"/>
    </row>
    <row r="479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60"/>
      <c r="V479" s="60"/>
      <c r="W479" s="60"/>
      <c r="X479" s="59"/>
      <c r="Y479" s="59"/>
      <c r="Z479" s="59"/>
    </row>
    <row r="480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60"/>
      <c r="V480" s="60"/>
      <c r="W480" s="60"/>
      <c r="X480" s="59"/>
      <c r="Y480" s="59"/>
      <c r="Z480" s="59"/>
    </row>
    <row r="481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60"/>
      <c r="V481" s="60"/>
      <c r="W481" s="60"/>
      <c r="X481" s="59"/>
      <c r="Y481" s="59"/>
      <c r="Z481" s="59"/>
    </row>
    <row r="482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60"/>
      <c r="V482" s="60"/>
      <c r="W482" s="60"/>
      <c r="X482" s="59"/>
      <c r="Y482" s="59"/>
      <c r="Z482" s="59"/>
    </row>
    <row r="483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60"/>
      <c r="V483" s="60"/>
      <c r="W483" s="60"/>
      <c r="X483" s="59"/>
      <c r="Y483" s="59"/>
      <c r="Z483" s="59"/>
    </row>
    <row r="484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60"/>
      <c r="V484" s="60"/>
      <c r="W484" s="60"/>
      <c r="X484" s="59"/>
      <c r="Y484" s="59"/>
      <c r="Z484" s="59"/>
    </row>
    <row r="485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60"/>
      <c r="V485" s="60"/>
      <c r="W485" s="60"/>
      <c r="X485" s="59"/>
      <c r="Y485" s="59"/>
      <c r="Z485" s="59"/>
    </row>
    <row r="48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60"/>
      <c r="V486" s="60"/>
      <c r="W486" s="60"/>
      <c r="X486" s="59"/>
      <c r="Y486" s="59"/>
      <c r="Z486" s="59"/>
    </row>
    <row r="487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60"/>
      <c r="V487" s="60"/>
      <c r="W487" s="60"/>
      <c r="X487" s="59"/>
      <c r="Y487" s="59"/>
      <c r="Z487" s="59"/>
    </row>
    <row r="488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60"/>
      <c r="V488" s="60"/>
      <c r="W488" s="60"/>
      <c r="X488" s="59"/>
      <c r="Y488" s="59"/>
      <c r="Z488" s="59"/>
    </row>
    <row r="489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60"/>
      <c r="V489" s="60"/>
      <c r="W489" s="60"/>
      <c r="X489" s="59"/>
      <c r="Y489" s="59"/>
      <c r="Z489" s="59"/>
    </row>
    <row r="490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60"/>
      <c r="V490" s="60"/>
      <c r="W490" s="60"/>
      <c r="X490" s="59"/>
      <c r="Y490" s="59"/>
      <c r="Z490" s="59"/>
    </row>
    <row r="491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60"/>
      <c r="V491" s="60"/>
      <c r="W491" s="60"/>
      <c r="X491" s="59"/>
      <c r="Y491" s="59"/>
      <c r="Z491" s="59"/>
    </row>
    <row r="492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60"/>
      <c r="V492" s="60"/>
      <c r="W492" s="60"/>
      <c r="X492" s="59"/>
      <c r="Y492" s="59"/>
      <c r="Z492" s="59"/>
    </row>
    <row r="493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60"/>
      <c r="V493" s="60"/>
      <c r="W493" s="60"/>
      <c r="X493" s="59"/>
      <c r="Y493" s="59"/>
      <c r="Z493" s="59"/>
    </row>
    <row r="494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60"/>
      <c r="V494" s="60"/>
      <c r="W494" s="60"/>
      <c r="X494" s="59"/>
      <c r="Y494" s="59"/>
      <c r="Z494" s="59"/>
    </row>
    <row r="495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60"/>
      <c r="V495" s="60"/>
      <c r="W495" s="60"/>
      <c r="X495" s="59"/>
      <c r="Y495" s="59"/>
      <c r="Z495" s="59"/>
    </row>
    <row r="49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60"/>
      <c r="V496" s="60"/>
      <c r="W496" s="60"/>
      <c r="X496" s="59"/>
      <c r="Y496" s="59"/>
      <c r="Z496" s="59"/>
    </row>
    <row r="497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60"/>
      <c r="V497" s="60"/>
      <c r="W497" s="60"/>
      <c r="X497" s="59"/>
      <c r="Y497" s="59"/>
      <c r="Z497" s="59"/>
    </row>
    <row r="498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60"/>
      <c r="V498" s="60"/>
      <c r="W498" s="60"/>
      <c r="X498" s="59"/>
      <c r="Y498" s="59"/>
      <c r="Z498" s="59"/>
    </row>
    <row r="499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60"/>
      <c r="V499" s="60"/>
      <c r="W499" s="60"/>
      <c r="X499" s="59"/>
      <c r="Y499" s="59"/>
      <c r="Z499" s="59"/>
    </row>
    <row r="500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60"/>
      <c r="V500" s="60"/>
      <c r="W500" s="60"/>
      <c r="X500" s="59"/>
      <c r="Y500" s="59"/>
      <c r="Z500" s="59"/>
    </row>
    <row r="501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60"/>
      <c r="V501" s="60"/>
      <c r="W501" s="60"/>
      <c r="X501" s="59"/>
      <c r="Y501" s="59"/>
      <c r="Z501" s="59"/>
    </row>
    <row r="502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60"/>
      <c r="V502" s="60"/>
      <c r="W502" s="60"/>
      <c r="X502" s="59"/>
      <c r="Y502" s="59"/>
      <c r="Z502" s="59"/>
    </row>
    <row r="503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60"/>
      <c r="V503" s="60"/>
      <c r="W503" s="60"/>
      <c r="X503" s="59"/>
      <c r="Y503" s="59"/>
      <c r="Z503" s="59"/>
    </row>
    <row r="504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60"/>
      <c r="V504" s="60"/>
      <c r="W504" s="60"/>
      <c r="X504" s="59"/>
      <c r="Y504" s="59"/>
      <c r="Z504" s="59"/>
    </row>
    <row r="505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60"/>
      <c r="V505" s="60"/>
      <c r="W505" s="60"/>
      <c r="X505" s="59"/>
      <c r="Y505" s="59"/>
      <c r="Z505" s="59"/>
    </row>
    <row r="50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60"/>
      <c r="V506" s="60"/>
      <c r="W506" s="60"/>
      <c r="X506" s="59"/>
      <c r="Y506" s="59"/>
      <c r="Z506" s="59"/>
    </row>
    <row r="507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60"/>
      <c r="V507" s="60"/>
      <c r="W507" s="60"/>
      <c r="X507" s="59"/>
      <c r="Y507" s="59"/>
      <c r="Z507" s="59"/>
    </row>
    <row r="508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60"/>
      <c r="V508" s="60"/>
      <c r="W508" s="60"/>
      <c r="X508" s="59"/>
      <c r="Y508" s="59"/>
      <c r="Z508" s="59"/>
    </row>
    <row r="509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60"/>
      <c r="V509" s="60"/>
      <c r="W509" s="60"/>
      <c r="X509" s="59"/>
      <c r="Y509" s="59"/>
      <c r="Z509" s="59"/>
    </row>
    <row r="510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60"/>
      <c r="V510" s="60"/>
      <c r="W510" s="60"/>
      <c r="X510" s="59"/>
      <c r="Y510" s="59"/>
      <c r="Z510" s="59"/>
    </row>
    <row r="511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60"/>
      <c r="V511" s="60"/>
      <c r="W511" s="60"/>
      <c r="X511" s="59"/>
      <c r="Y511" s="59"/>
      <c r="Z511" s="59"/>
    </row>
    <row r="512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60"/>
      <c r="V512" s="60"/>
      <c r="W512" s="60"/>
      <c r="X512" s="59"/>
      <c r="Y512" s="59"/>
      <c r="Z512" s="59"/>
    </row>
    <row r="513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60"/>
      <c r="V513" s="60"/>
      <c r="W513" s="60"/>
      <c r="X513" s="59"/>
      <c r="Y513" s="59"/>
      <c r="Z513" s="59"/>
    </row>
    <row r="514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60"/>
      <c r="V514" s="60"/>
      <c r="W514" s="60"/>
      <c r="X514" s="59"/>
      <c r="Y514" s="59"/>
      <c r="Z514" s="59"/>
    </row>
    <row r="515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60"/>
      <c r="V515" s="60"/>
      <c r="W515" s="60"/>
      <c r="X515" s="59"/>
      <c r="Y515" s="59"/>
      <c r="Z515" s="59"/>
    </row>
    <row r="51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60"/>
      <c r="V516" s="60"/>
      <c r="W516" s="60"/>
      <c r="X516" s="59"/>
      <c r="Y516" s="59"/>
      <c r="Z516" s="59"/>
    </row>
    <row r="517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60"/>
      <c r="V517" s="60"/>
      <c r="W517" s="60"/>
      <c r="X517" s="59"/>
      <c r="Y517" s="59"/>
      <c r="Z517" s="59"/>
    </row>
    <row r="518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60"/>
      <c r="V518" s="60"/>
      <c r="W518" s="60"/>
      <c r="X518" s="59"/>
      <c r="Y518" s="59"/>
      <c r="Z518" s="59"/>
    </row>
    <row r="519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60"/>
      <c r="V519" s="60"/>
      <c r="W519" s="60"/>
      <c r="X519" s="59"/>
      <c r="Y519" s="59"/>
      <c r="Z519" s="59"/>
    </row>
    <row r="520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60"/>
      <c r="V520" s="60"/>
      <c r="W520" s="60"/>
      <c r="X520" s="59"/>
      <c r="Y520" s="59"/>
      <c r="Z520" s="59"/>
    </row>
    <row r="521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60"/>
      <c r="V521" s="60"/>
      <c r="W521" s="60"/>
      <c r="X521" s="59"/>
      <c r="Y521" s="59"/>
      <c r="Z521" s="59"/>
    </row>
    <row r="522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60"/>
      <c r="V522" s="60"/>
      <c r="W522" s="60"/>
      <c r="X522" s="59"/>
      <c r="Y522" s="59"/>
      <c r="Z522" s="59"/>
    </row>
    <row r="523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60"/>
      <c r="V523" s="60"/>
      <c r="W523" s="60"/>
      <c r="X523" s="59"/>
      <c r="Y523" s="59"/>
      <c r="Z523" s="59"/>
    </row>
    <row r="524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60"/>
      <c r="V524" s="60"/>
      <c r="W524" s="60"/>
      <c r="X524" s="59"/>
      <c r="Y524" s="59"/>
      <c r="Z524" s="59"/>
    </row>
    <row r="525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60"/>
      <c r="V525" s="60"/>
      <c r="W525" s="60"/>
      <c r="X525" s="59"/>
      <c r="Y525" s="59"/>
      <c r="Z525" s="59"/>
    </row>
    <row r="5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60"/>
      <c r="V526" s="60"/>
      <c r="W526" s="60"/>
      <c r="X526" s="59"/>
      <c r="Y526" s="59"/>
      <c r="Z526" s="59"/>
    </row>
    <row r="527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60"/>
      <c r="V527" s="60"/>
      <c r="W527" s="60"/>
      <c r="X527" s="59"/>
      <c r="Y527" s="59"/>
      <c r="Z527" s="59"/>
    </row>
    <row r="528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60"/>
      <c r="V528" s="60"/>
      <c r="W528" s="60"/>
      <c r="X528" s="59"/>
      <c r="Y528" s="59"/>
      <c r="Z528" s="59"/>
    </row>
    <row r="529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60"/>
      <c r="V529" s="60"/>
      <c r="W529" s="60"/>
      <c r="X529" s="59"/>
      <c r="Y529" s="59"/>
      <c r="Z529" s="59"/>
    </row>
    <row r="530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60"/>
      <c r="V530" s="60"/>
      <c r="W530" s="60"/>
      <c r="X530" s="59"/>
      <c r="Y530" s="59"/>
      <c r="Z530" s="59"/>
    </row>
    <row r="531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60"/>
      <c r="V531" s="60"/>
      <c r="W531" s="60"/>
      <c r="X531" s="59"/>
      <c r="Y531" s="59"/>
      <c r="Z531" s="59"/>
    </row>
    <row r="532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60"/>
      <c r="V532" s="60"/>
      <c r="W532" s="60"/>
      <c r="X532" s="59"/>
      <c r="Y532" s="59"/>
      <c r="Z532" s="59"/>
    </row>
    <row r="533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60"/>
      <c r="V533" s="60"/>
      <c r="W533" s="60"/>
      <c r="X533" s="59"/>
      <c r="Y533" s="59"/>
      <c r="Z533" s="59"/>
    </row>
    <row r="534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60"/>
      <c r="V534" s="60"/>
      <c r="W534" s="60"/>
      <c r="X534" s="59"/>
      <c r="Y534" s="59"/>
      <c r="Z534" s="59"/>
    </row>
    <row r="535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60"/>
      <c r="V535" s="60"/>
      <c r="W535" s="60"/>
      <c r="X535" s="59"/>
      <c r="Y535" s="59"/>
      <c r="Z535" s="59"/>
    </row>
    <row r="53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60"/>
      <c r="V536" s="60"/>
      <c r="W536" s="60"/>
      <c r="X536" s="59"/>
      <c r="Y536" s="59"/>
      <c r="Z536" s="59"/>
    </row>
    <row r="537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60"/>
      <c r="V537" s="60"/>
      <c r="W537" s="60"/>
      <c r="X537" s="59"/>
      <c r="Y537" s="59"/>
      <c r="Z537" s="59"/>
    </row>
    <row r="538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60"/>
      <c r="V538" s="60"/>
      <c r="W538" s="60"/>
      <c r="X538" s="59"/>
      <c r="Y538" s="59"/>
      <c r="Z538" s="59"/>
    </row>
    <row r="539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60"/>
      <c r="V539" s="60"/>
      <c r="W539" s="60"/>
      <c r="X539" s="59"/>
      <c r="Y539" s="59"/>
      <c r="Z539" s="59"/>
    </row>
    <row r="540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60"/>
      <c r="V540" s="60"/>
      <c r="W540" s="60"/>
      <c r="X540" s="59"/>
      <c r="Y540" s="59"/>
      <c r="Z540" s="59"/>
    </row>
    <row r="541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60"/>
      <c r="V541" s="60"/>
      <c r="W541" s="60"/>
      <c r="X541" s="59"/>
      <c r="Y541" s="59"/>
      <c r="Z541" s="59"/>
    </row>
    <row r="542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60"/>
      <c r="V542" s="60"/>
      <c r="W542" s="60"/>
      <c r="X542" s="59"/>
      <c r="Y542" s="59"/>
      <c r="Z542" s="59"/>
    </row>
    <row r="543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60"/>
      <c r="V543" s="60"/>
      <c r="W543" s="60"/>
      <c r="X543" s="59"/>
      <c r="Y543" s="59"/>
      <c r="Z543" s="59"/>
    </row>
    <row r="544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60"/>
      <c r="V544" s="60"/>
      <c r="W544" s="60"/>
      <c r="X544" s="59"/>
      <c r="Y544" s="59"/>
      <c r="Z544" s="59"/>
    </row>
    <row r="545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60"/>
      <c r="V545" s="60"/>
      <c r="W545" s="60"/>
      <c r="X545" s="59"/>
      <c r="Y545" s="59"/>
      <c r="Z545" s="59"/>
    </row>
    <row r="54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60"/>
      <c r="V546" s="60"/>
      <c r="W546" s="60"/>
      <c r="X546" s="59"/>
      <c r="Y546" s="59"/>
      <c r="Z546" s="59"/>
    </row>
    <row r="547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60"/>
      <c r="V547" s="60"/>
      <c r="W547" s="60"/>
      <c r="X547" s="59"/>
      <c r="Y547" s="59"/>
      <c r="Z547" s="59"/>
    </row>
    <row r="548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60"/>
      <c r="V548" s="60"/>
      <c r="W548" s="60"/>
      <c r="X548" s="59"/>
      <c r="Y548" s="59"/>
      <c r="Z548" s="59"/>
    </row>
    <row r="549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60"/>
      <c r="V549" s="60"/>
      <c r="W549" s="60"/>
      <c r="X549" s="59"/>
      <c r="Y549" s="59"/>
      <c r="Z549" s="59"/>
    </row>
    <row r="550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60"/>
      <c r="V550" s="60"/>
      <c r="W550" s="60"/>
      <c r="X550" s="59"/>
      <c r="Y550" s="59"/>
      <c r="Z550" s="59"/>
    </row>
    <row r="551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60"/>
      <c r="V551" s="60"/>
      <c r="W551" s="60"/>
      <c r="X551" s="59"/>
      <c r="Y551" s="59"/>
      <c r="Z551" s="59"/>
    </row>
    <row r="552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60"/>
      <c r="V552" s="60"/>
      <c r="W552" s="60"/>
      <c r="X552" s="59"/>
      <c r="Y552" s="59"/>
      <c r="Z552" s="59"/>
    </row>
    <row r="553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60"/>
      <c r="V553" s="60"/>
      <c r="W553" s="60"/>
      <c r="X553" s="59"/>
      <c r="Y553" s="59"/>
      <c r="Z553" s="59"/>
    </row>
    <row r="554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60"/>
      <c r="V554" s="60"/>
      <c r="W554" s="60"/>
      <c r="X554" s="59"/>
      <c r="Y554" s="59"/>
      <c r="Z554" s="59"/>
    </row>
    <row r="555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60"/>
      <c r="V555" s="60"/>
      <c r="W555" s="60"/>
      <c r="X555" s="59"/>
      <c r="Y555" s="59"/>
      <c r="Z555" s="59"/>
    </row>
    <row r="55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60"/>
      <c r="V556" s="60"/>
      <c r="W556" s="60"/>
      <c r="X556" s="59"/>
      <c r="Y556" s="59"/>
      <c r="Z556" s="59"/>
    </row>
    <row r="557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60"/>
      <c r="V557" s="60"/>
      <c r="W557" s="60"/>
      <c r="X557" s="59"/>
      <c r="Y557" s="59"/>
      <c r="Z557" s="59"/>
    </row>
    <row r="558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60"/>
      <c r="V558" s="60"/>
      <c r="W558" s="60"/>
      <c r="X558" s="59"/>
      <c r="Y558" s="59"/>
      <c r="Z558" s="59"/>
    </row>
    <row r="559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60"/>
      <c r="V559" s="60"/>
      <c r="W559" s="60"/>
      <c r="X559" s="59"/>
      <c r="Y559" s="59"/>
      <c r="Z559" s="59"/>
    </row>
    <row r="560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60"/>
      <c r="V560" s="60"/>
      <c r="W560" s="60"/>
      <c r="X560" s="59"/>
      <c r="Y560" s="59"/>
      <c r="Z560" s="59"/>
    </row>
    <row r="561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60"/>
      <c r="V561" s="60"/>
      <c r="W561" s="60"/>
      <c r="X561" s="59"/>
      <c r="Y561" s="59"/>
      <c r="Z561" s="59"/>
    </row>
    <row r="562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60"/>
      <c r="V562" s="60"/>
      <c r="W562" s="60"/>
      <c r="X562" s="59"/>
      <c r="Y562" s="59"/>
      <c r="Z562" s="59"/>
    </row>
    <row r="563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60"/>
      <c r="V563" s="60"/>
      <c r="W563" s="60"/>
      <c r="X563" s="59"/>
      <c r="Y563" s="59"/>
      <c r="Z563" s="59"/>
    </row>
    <row r="564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60"/>
      <c r="V564" s="60"/>
      <c r="W564" s="60"/>
      <c r="X564" s="59"/>
      <c r="Y564" s="59"/>
      <c r="Z564" s="59"/>
    </row>
    <row r="565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60"/>
      <c r="V565" s="60"/>
      <c r="W565" s="60"/>
      <c r="X565" s="59"/>
      <c r="Y565" s="59"/>
      <c r="Z565" s="59"/>
    </row>
    <row r="56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60"/>
      <c r="V566" s="60"/>
      <c r="W566" s="60"/>
      <c r="X566" s="59"/>
      <c r="Y566" s="59"/>
      <c r="Z566" s="59"/>
    </row>
    <row r="567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60"/>
      <c r="V567" s="60"/>
      <c r="W567" s="60"/>
      <c r="X567" s="59"/>
      <c r="Y567" s="59"/>
      <c r="Z567" s="59"/>
    </row>
    <row r="568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60"/>
      <c r="V568" s="60"/>
      <c r="W568" s="60"/>
      <c r="X568" s="59"/>
      <c r="Y568" s="59"/>
      <c r="Z568" s="59"/>
    </row>
    <row r="569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60"/>
      <c r="V569" s="60"/>
      <c r="W569" s="60"/>
      <c r="X569" s="59"/>
      <c r="Y569" s="59"/>
      <c r="Z569" s="59"/>
    </row>
    <row r="570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60"/>
      <c r="V570" s="60"/>
      <c r="W570" s="60"/>
      <c r="X570" s="59"/>
      <c r="Y570" s="59"/>
      <c r="Z570" s="59"/>
    </row>
    <row r="571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60"/>
      <c r="V571" s="60"/>
      <c r="W571" s="60"/>
      <c r="X571" s="59"/>
      <c r="Y571" s="59"/>
      <c r="Z571" s="59"/>
    </row>
    <row r="572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60"/>
      <c r="V572" s="60"/>
      <c r="W572" s="60"/>
      <c r="X572" s="59"/>
      <c r="Y572" s="59"/>
      <c r="Z572" s="59"/>
    </row>
    <row r="573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60"/>
      <c r="V573" s="60"/>
      <c r="W573" s="60"/>
      <c r="X573" s="59"/>
      <c r="Y573" s="59"/>
      <c r="Z573" s="59"/>
    </row>
    <row r="574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60"/>
      <c r="V574" s="60"/>
      <c r="W574" s="60"/>
      <c r="X574" s="59"/>
      <c r="Y574" s="59"/>
      <c r="Z574" s="59"/>
    </row>
    <row r="575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60"/>
      <c r="V575" s="60"/>
      <c r="W575" s="60"/>
      <c r="X575" s="59"/>
      <c r="Y575" s="59"/>
      <c r="Z575" s="59"/>
    </row>
    <row r="57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60"/>
      <c r="V576" s="60"/>
      <c r="W576" s="60"/>
      <c r="X576" s="59"/>
      <c r="Y576" s="59"/>
      <c r="Z576" s="59"/>
    </row>
    <row r="577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60"/>
      <c r="V577" s="60"/>
      <c r="W577" s="60"/>
      <c r="X577" s="59"/>
      <c r="Y577" s="59"/>
      <c r="Z577" s="59"/>
    </row>
    <row r="578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60"/>
      <c r="V578" s="60"/>
      <c r="W578" s="60"/>
      <c r="X578" s="59"/>
      <c r="Y578" s="59"/>
      <c r="Z578" s="59"/>
    </row>
    <row r="579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60"/>
      <c r="V579" s="60"/>
      <c r="W579" s="60"/>
      <c r="X579" s="59"/>
      <c r="Y579" s="59"/>
      <c r="Z579" s="59"/>
    </row>
    <row r="580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60"/>
      <c r="V580" s="60"/>
      <c r="W580" s="60"/>
      <c r="X580" s="59"/>
      <c r="Y580" s="59"/>
      <c r="Z580" s="59"/>
    </row>
    <row r="581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60"/>
      <c r="V581" s="60"/>
      <c r="W581" s="60"/>
      <c r="X581" s="59"/>
      <c r="Y581" s="59"/>
      <c r="Z581" s="59"/>
    </row>
    <row r="582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60"/>
      <c r="V582" s="60"/>
      <c r="W582" s="60"/>
      <c r="X582" s="59"/>
      <c r="Y582" s="59"/>
      <c r="Z582" s="59"/>
    </row>
    <row r="583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60"/>
      <c r="V583" s="60"/>
      <c r="W583" s="60"/>
      <c r="X583" s="59"/>
      <c r="Y583" s="59"/>
      <c r="Z583" s="59"/>
    </row>
    <row r="584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60"/>
      <c r="V584" s="60"/>
      <c r="W584" s="60"/>
      <c r="X584" s="59"/>
      <c r="Y584" s="59"/>
      <c r="Z584" s="59"/>
    </row>
    <row r="585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60"/>
      <c r="V585" s="60"/>
      <c r="W585" s="60"/>
      <c r="X585" s="59"/>
      <c r="Y585" s="59"/>
      <c r="Z585" s="59"/>
    </row>
    <row r="58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60"/>
      <c r="V586" s="60"/>
      <c r="W586" s="60"/>
      <c r="X586" s="59"/>
      <c r="Y586" s="59"/>
      <c r="Z586" s="59"/>
    </row>
    <row r="587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60"/>
      <c r="V587" s="60"/>
      <c r="W587" s="60"/>
      <c r="X587" s="59"/>
      <c r="Y587" s="59"/>
      <c r="Z587" s="59"/>
    </row>
    <row r="588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60"/>
      <c r="V588" s="60"/>
      <c r="W588" s="60"/>
      <c r="X588" s="59"/>
      <c r="Y588" s="59"/>
      <c r="Z588" s="59"/>
    </row>
    <row r="589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60"/>
      <c r="V589" s="60"/>
      <c r="W589" s="60"/>
      <c r="X589" s="59"/>
      <c r="Y589" s="59"/>
      <c r="Z589" s="59"/>
    </row>
    <row r="590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60"/>
      <c r="V590" s="60"/>
      <c r="W590" s="60"/>
      <c r="X590" s="59"/>
      <c r="Y590" s="59"/>
      <c r="Z590" s="59"/>
    </row>
    <row r="591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60"/>
      <c r="V591" s="60"/>
      <c r="W591" s="60"/>
      <c r="X591" s="59"/>
      <c r="Y591" s="59"/>
      <c r="Z591" s="59"/>
    </row>
    <row r="592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60"/>
      <c r="V592" s="60"/>
      <c r="W592" s="60"/>
      <c r="X592" s="59"/>
      <c r="Y592" s="59"/>
      <c r="Z592" s="59"/>
    </row>
    <row r="593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60"/>
      <c r="V593" s="60"/>
      <c r="W593" s="60"/>
      <c r="X593" s="59"/>
      <c r="Y593" s="59"/>
      <c r="Z593" s="59"/>
    </row>
    <row r="594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60"/>
      <c r="V594" s="60"/>
      <c r="W594" s="60"/>
      <c r="X594" s="59"/>
      <c r="Y594" s="59"/>
      <c r="Z594" s="59"/>
    </row>
    <row r="595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60"/>
      <c r="V595" s="60"/>
      <c r="W595" s="60"/>
      <c r="X595" s="59"/>
      <c r="Y595" s="59"/>
      <c r="Z595" s="59"/>
    </row>
    <row r="59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60"/>
      <c r="V596" s="60"/>
      <c r="W596" s="60"/>
      <c r="X596" s="59"/>
      <c r="Y596" s="59"/>
      <c r="Z596" s="59"/>
    </row>
    <row r="597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60"/>
      <c r="V597" s="60"/>
      <c r="W597" s="60"/>
      <c r="X597" s="59"/>
      <c r="Y597" s="59"/>
      <c r="Z597" s="59"/>
    </row>
    <row r="598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60"/>
      <c r="V598" s="60"/>
      <c r="W598" s="60"/>
      <c r="X598" s="59"/>
      <c r="Y598" s="59"/>
      <c r="Z598" s="59"/>
    </row>
    <row r="599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60"/>
      <c r="V599" s="60"/>
      <c r="W599" s="60"/>
      <c r="X599" s="59"/>
      <c r="Y599" s="59"/>
      <c r="Z599" s="59"/>
    </row>
    <row r="600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60"/>
      <c r="V600" s="60"/>
      <c r="W600" s="60"/>
      <c r="X600" s="59"/>
      <c r="Y600" s="59"/>
      <c r="Z600" s="59"/>
    </row>
    <row r="601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60"/>
      <c r="V601" s="60"/>
      <c r="W601" s="60"/>
      <c r="X601" s="59"/>
      <c r="Y601" s="59"/>
      <c r="Z601" s="59"/>
    </row>
    <row r="602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60"/>
      <c r="V602" s="60"/>
      <c r="W602" s="60"/>
      <c r="X602" s="59"/>
      <c r="Y602" s="59"/>
      <c r="Z602" s="59"/>
    </row>
    <row r="603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60"/>
      <c r="V603" s="60"/>
      <c r="W603" s="60"/>
      <c r="X603" s="59"/>
      <c r="Y603" s="59"/>
      <c r="Z603" s="59"/>
    </row>
    <row r="604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60"/>
      <c r="V604" s="60"/>
      <c r="W604" s="60"/>
      <c r="X604" s="59"/>
      <c r="Y604" s="59"/>
      <c r="Z604" s="59"/>
    </row>
    <row r="605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60"/>
      <c r="V605" s="60"/>
      <c r="W605" s="60"/>
      <c r="X605" s="59"/>
      <c r="Y605" s="59"/>
      <c r="Z605" s="59"/>
    </row>
    <row r="60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60"/>
      <c r="V606" s="60"/>
      <c r="W606" s="60"/>
      <c r="X606" s="59"/>
      <c r="Y606" s="59"/>
      <c r="Z606" s="59"/>
    </row>
    <row r="607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60"/>
      <c r="V607" s="60"/>
      <c r="W607" s="60"/>
      <c r="X607" s="59"/>
      <c r="Y607" s="59"/>
      <c r="Z607" s="59"/>
    </row>
    <row r="608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60"/>
      <c r="V608" s="60"/>
      <c r="W608" s="60"/>
      <c r="X608" s="59"/>
      <c r="Y608" s="59"/>
      <c r="Z608" s="59"/>
    </row>
    <row r="609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60"/>
      <c r="V609" s="60"/>
      <c r="W609" s="60"/>
      <c r="X609" s="59"/>
      <c r="Y609" s="59"/>
      <c r="Z609" s="59"/>
    </row>
    <row r="610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60"/>
      <c r="V610" s="60"/>
      <c r="W610" s="60"/>
      <c r="X610" s="59"/>
      <c r="Y610" s="59"/>
      <c r="Z610" s="59"/>
    </row>
    <row r="611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60"/>
      <c r="V611" s="60"/>
      <c r="W611" s="60"/>
      <c r="X611" s="59"/>
      <c r="Y611" s="59"/>
      <c r="Z611" s="59"/>
    </row>
    <row r="612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60"/>
      <c r="V612" s="60"/>
      <c r="W612" s="60"/>
      <c r="X612" s="59"/>
      <c r="Y612" s="59"/>
      <c r="Z612" s="59"/>
    </row>
    <row r="613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60"/>
      <c r="V613" s="60"/>
      <c r="W613" s="60"/>
      <c r="X613" s="59"/>
      <c r="Y613" s="59"/>
      <c r="Z613" s="59"/>
    </row>
    <row r="614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60"/>
      <c r="V614" s="60"/>
      <c r="W614" s="60"/>
      <c r="X614" s="59"/>
      <c r="Y614" s="59"/>
      <c r="Z614" s="59"/>
    </row>
    <row r="615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60"/>
      <c r="V615" s="60"/>
      <c r="W615" s="60"/>
      <c r="X615" s="59"/>
      <c r="Y615" s="59"/>
      <c r="Z615" s="59"/>
    </row>
    <row r="61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60"/>
      <c r="V616" s="60"/>
      <c r="W616" s="60"/>
      <c r="X616" s="59"/>
      <c r="Y616" s="59"/>
      <c r="Z616" s="59"/>
    </row>
    <row r="617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60"/>
      <c r="V617" s="60"/>
      <c r="W617" s="60"/>
      <c r="X617" s="59"/>
      <c r="Y617" s="59"/>
      <c r="Z617" s="59"/>
    </row>
    <row r="618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60"/>
      <c r="V618" s="60"/>
      <c r="W618" s="60"/>
      <c r="X618" s="59"/>
      <c r="Y618" s="59"/>
      <c r="Z618" s="59"/>
    </row>
    <row r="619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60"/>
      <c r="V619" s="60"/>
      <c r="W619" s="60"/>
      <c r="X619" s="59"/>
      <c r="Y619" s="59"/>
      <c r="Z619" s="59"/>
    </row>
    <row r="620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60"/>
      <c r="V620" s="60"/>
      <c r="W620" s="60"/>
      <c r="X620" s="59"/>
      <c r="Y620" s="59"/>
      <c r="Z620" s="59"/>
    </row>
    <row r="621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60"/>
      <c r="V621" s="60"/>
      <c r="W621" s="60"/>
      <c r="X621" s="59"/>
      <c r="Y621" s="59"/>
      <c r="Z621" s="59"/>
    </row>
    <row r="622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60"/>
      <c r="V622" s="60"/>
      <c r="W622" s="60"/>
      <c r="X622" s="59"/>
      <c r="Y622" s="59"/>
      <c r="Z622" s="59"/>
    </row>
    <row r="623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60"/>
      <c r="V623" s="60"/>
      <c r="W623" s="60"/>
      <c r="X623" s="59"/>
      <c r="Y623" s="59"/>
      <c r="Z623" s="59"/>
    </row>
    <row r="624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60"/>
      <c r="V624" s="60"/>
      <c r="W624" s="60"/>
      <c r="X624" s="59"/>
      <c r="Y624" s="59"/>
      <c r="Z624" s="59"/>
    </row>
    <row r="625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60"/>
      <c r="V625" s="60"/>
      <c r="W625" s="60"/>
      <c r="X625" s="59"/>
      <c r="Y625" s="59"/>
      <c r="Z625" s="59"/>
    </row>
    <row r="6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60"/>
      <c r="V626" s="60"/>
      <c r="W626" s="60"/>
      <c r="X626" s="59"/>
      <c r="Y626" s="59"/>
      <c r="Z626" s="59"/>
    </row>
    <row r="627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60"/>
      <c r="V627" s="60"/>
      <c r="W627" s="60"/>
      <c r="X627" s="59"/>
      <c r="Y627" s="59"/>
      <c r="Z627" s="59"/>
    </row>
    <row r="628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60"/>
      <c r="V628" s="60"/>
      <c r="W628" s="60"/>
      <c r="X628" s="59"/>
      <c r="Y628" s="59"/>
      <c r="Z628" s="59"/>
    </row>
    <row r="629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60"/>
      <c r="V629" s="60"/>
      <c r="W629" s="60"/>
      <c r="X629" s="59"/>
      <c r="Y629" s="59"/>
      <c r="Z629" s="59"/>
    </row>
    <row r="630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60"/>
      <c r="V630" s="60"/>
      <c r="W630" s="60"/>
      <c r="X630" s="59"/>
      <c r="Y630" s="59"/>
      <c r="Z630" s="59"/>
    </row>
    <row r="631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60"/>
      <c r="V631" s="60"/>
      <c r="W631" s="60"/>
      <c r="X631" s="59"/>
      <c r="Y631" s="59"/>
      <c r="Z631" s="59"/>
    </row>
    <row r="632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60"/>
      <c r="V632" s="60"/>
      <c r="W632" s="60"/>
      <c r="X632" s="59"/>
      <c r="Y632" s="59"/>
      <c r="Z632" s="59"/>
    </row>
    <row r="633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60"/>
      <c r="V633" s="60"/>
      <c r="W633" s="60"/>
      <c r="X633" s="59"/>
      <c r="Y633" s="59"/>
      <c r="Z633" s="59"/>
    </row>
    <row r="634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60"/>
      <c r="V634" s="60"/>
      <c r="W634" s="60"/>
      <c r="X634" s="59"/>
      <c r="Y634" s="59"/>
      <c r="Z634" s="59"/>
    </row>
    <row r="635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60"/>
      <c r="V635" s="60"/>
      <c r="W635" s="60"/>
      <c r="X635" s="59"/>
      <c r="Y635" s="59"/>
      <c r="Z635" s="59"/>
    </row>
    <row r="63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60"/>
      <c r="V636" s="60"/>
      <c r="W636" s="60"/>
      <c r="X636" s="59"/>
      <c r="Y636" s="59"/>
      <c r="Z636" s="59"/>
    </row>
    <row r="637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60"/>
      <c r="V637" s="60"/>
      <c r="W637" s="60"/>
      <c r="X637" s="59"/>
      <c r="Y637" s="59"/>
      <c r="Z637" s="59"/>
    </row>
    <row r="638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60"/>
      <c r="V638" s="60"/>
      <c r="W638" s="60"/>
      <c r="X638" s="59"/>
      <c r="Y638" s="59"/>
      <c r="Z638" s="59"/>
    </row>
    <row r="639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60"/>
      <c r="V639" s="60"/>
      <c r="W639" s="60"/>
      <c r="X639" s="59"/>
      <c r="Y639" s="59"/>
      <c r="Z639" s="59"/>
    </row>
    <row r="640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60"/>
      <c r="V640" s="60"/>
      <c r="W640" s="60"/>
      <c r="X640" s="59"/>
      <c r="Y640" s="59"/>
      <c r="Z640" s="59"/>
    </row>
    <row r="641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60"/>
      <c r="V641" s="60"/>
      <c r="W641" s="60"/>
      <c r="X641" s="59"/>
      <c r="Y641" s="59"/>
      <c r="Z641" s="59"/>
    </row>
    <row r="642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60"/>
      <c r="V642" s="60"/>
      <c r="W642" s="60"/>
      <c r="X642" s="59"/>
      <c r="Y642" s="59"/>
      <c r="Z642" s="59"/>
    </row>
    <row r="643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60"/>
      <c r="V643" s="60"/>
      <c r="W643" s="60"/>
      <c r="X643" s="59"/>
      <c r="Y643" s="59"/>
      <c r="Z643" s="59"/>
    </row>
    <row r="644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60"/>
      <c r="V644" s="60"/>
      <c r="W644" s="60"/>
      <c r="X644" s="59"/>
      <c r="Y644" s="59"/>
      <c r="Z644" s="59"/>
    </row>
    <row r="645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60"/>
      <c r="V645" s="60"/>
      <c r="W645" s="60"/>
      <c r="X645" s="59"/>
      <c r="Y645" s="59"/>
      <c r="Z645" s="59"/>
    </row>
    <row r="64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60"/>
      <c r="V646" s="60"/>
      <c r="W646" s="60"/>
      <c r="X646" s="59"/>
      <c r="Y646" s="59"/>
      <c r="Z646" s="59"/>
    </row>
    <row r="647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60"/>
      <c r="V647" s="60"/>
      <c r="W647" s="60"/>
      <c r="X647" s="59"/>
      <c r="Y647" s="59"/>
      <c r="Z647" s="59"/>
    </row>
    <row r="648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60"/>
      <c r="V648" s="60"/>
      <c r="W648" s="60"/>
      <c r="X648" s="59"/>
      <c r="Y648" s="59"/>
      <c r="Z648" s="59"/>
    </row>
    <row r="649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60"/>
      <c r="V649" s="60"/>
      <c r="W649" s="60"/>
      <c r="X649" s="59"/>
      <c r="Y649" s="59"/>
      <c r="Z649" s="59"/>
    </row>
    <row r="650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60"/>
      <c r="V650" s="60"/>
      <c r="W650" s="60"/>
      <c r="X650" s="59"/>
      <c r="Y650" s="59"/>
      <c r="Z650" s="59"/>
    </row>
    <row r="651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60"/>
      <c r="V651" s="60"/>
      <c r="W651" s="60"/>
      <c r="X651" s="59"/>
      <c r="Y651" s="59"/>
      <c r="Z651" s="59"/>
    </row>
    <row r="652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60"/>
      <c r="V652" s="60"/>
      <c r="W652" s="60"/>
      <c r="X652" s="59"/>
      <c r="Y652" s="59"/>
      <c r="Z652" s="59"/>
    </row>
    <row r="653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60"/>
      <c r="V653" s="60"/>
      <c r="W653" s="60"/>
      <c r="X653" s="59"/>
      <c r="Y653" s="59"/>
      <c r="Z653" s="59"/>
    </row>
    <row r="654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60"/>
      <c r="V654" s="60"/>
      <c r="W654" s="60"/>
      <c r="X654" s="59"/>
      <c r="Y654" s="59"/>
      <c r="Z654" s="59"/>
    </row>
    <row r="655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60"/>
      <c r="V655" s="60"/>
      <c r="W655" s="60"/>
      <c r="X655" s="59"/>
      <c r="Y655" s="59"/>
      <c r="Z655" s="59"/>
    </row>
    <row r="65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60"/>
      <c r="V656" s="60"/>
      <c r="W656" s="60"/>
      <c r="X656" s="59"/>
      <c r="Y656" s="59"/>
      <c r="Z656" s="59"/>
    </row>
    <row r="657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60"/>
      <c r="V657" s="60"/>
      <c r="W657" s="60"/>
      <c r="X657" s="59"/>
      <c r="Y657" s="59"/>
      <c r="Z657" s="59"/>
    </row>
    <row r="658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60"/>
      <c r="V658" s="60"/>
      <c r="W658" s="60"/>
      <c r="X658" s="59"/>
      <c r="Y658" s="59"/>
      <c r="Z658" s="59"/>
    </row>
    <row r="659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60"/>
      <c r="V659" s="60"/>
      <c r="W659" s="60"/>
      <c r="X659" s="59"/>
      <c r="Y659" s="59"/>
      <c r="Z659" s="59"/>
    </row>
    <row r="660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60"/>
      <c r="V660" s="60"/>
      <c r="W660" s="60"/>
      <c r="X660" s="59"/>
      <c r="Y660" s="59"/>
      <c r="Z660" s="59"/>
    </row>
    <row r="661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60"/>
      <c r="V661" s="60"/>
      <c r="W661" s="60"/>
      <c r="X661" s="59"/>
      <c r="Y661" s="59"/>
      <c r="Z661" s="59"/>
    </row>
    <row r="662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60"/>
      <c r="V662" s="60"/>
      <c r="W662" s="60"/>
      <c r="X662" s="59"/>
      <c r="Y662" s="59"/>
      <c r="Z662" s="59"/>
    </row>
    <row r="663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60"/>
      <c r="V663" s="60"/>
      <c r="W663" s="60"/>
      <c r="X663" s="59"/>
      <c r="Y663" s="59"/>
      <c r="Z663" s="59"/>
    </row>
    <row r="664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60"/>
      <c r="V664" s="60"/>
      <c r="W664" s="60"/>
      <c r="X664" s="59"/>
      <c r="Y664" s="59"/>
      <c r="Z664" s="59"/>
    </row>
    <row r="665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60"/>
      <c r="V665" s="60"/>
      <c r="W665" s="60"/>
      <c r="X665" s="59"/>
      <c r="Y665" s="59"/>
      <c r="Z665" s="59"/>
    </row>
    <row r="66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60"/>
      <c r="V666" s="60"/>
      <c r="W666" s="60"/>
      <c r="X666" s="59"/>
      <c r="Y666" s="59"/>
      <c r="Z666" s="59"/>
    </row>
    <row r="667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60"/>
      <c r="V667" s="60"/>
      <c r="W667" s="60"/>
      <c r="X667" s="59"/>
      <c r="Y667" s="59"/>
      <c r="Z667" s="59"/>
    </row>
    <row r="668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60"/>
      <c r="V668" s="60"/>
      <c r="W668" s="60"/>
      <c r="X668" s="59"/>
      <c r="Y668" s="59"/>
      <c r="Z668" s="59"/>
    </row>
    <row r="669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60"/>
      <c r="V669" s="60"/>
      <c r="W669" s="60"/>
      <c r="X669" s="59"/>
      <c r="Y669" s="59"/>
      <c r="Z669" s="59"/>
    </row>
    <row r="670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60"/>
      <c r="V670" s="60"/>
      <c r="W670" s="60"/>
      <c r="X670" s="59"/>
      <c r="Y670" s="59"/>
      <c r="Z670" s="59"/>
    </row>
    <row r="671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60"/>
      <c r="V671" s="60"/>
      <c r="W671" s="60"/>
      <c r="X671" s="59"/>
      <c r="Y671" s="59"/>
      <c r="Z671" s="59"/>
    </row>
    <row r="672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60"/>
      <c r="V672" s="60"/>
      <c r="W672" s="60"/>
      <c r="X672" s="59"/>
      <c r="Y672" s="59"/>
      <c r="Z672" s="59"/>
    </row>
    <row r="673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60"/>
      <c r="V673" s="60"/>
      <c r="W673" s="60"/>
      <c r="X673" s="59"/>
      <c r="Y673" s="59"/>
      <c r="Z673" s="59"/>
    </row>
    <row r="674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60"/>
      <c r="V674" s="60"/>
      <c r="W674" s="60"/>
      <c r="X674" s="59"/>
      <c r="Y674" s="59"/>
      <c r="Z674" s="59"/>
    </row>
    <row r="675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60"/>
      <c r="V675" s="60"/>
      <c r="W675" s="60"/>
      <c r="X675" s="59"/>
      <c r="Y675" s="59"/>
      <c r="Z675" s="59"/>
    </row>
    <row r="67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60"/>
      <c r="V676" s="60"/>
      <c r="W676" s="60"/>
      <c r="X676" s="59"/>
      <c r="Y676" s="59"/>
      <c r="Z676" s="59"/>
    </row>
    <row r="677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60"/>
      <c r="V677" s="60"/>
      <c r="W677" s="60"/>
      <c r="X677" s="59"/>
      <c r="Y677" s="59"/>
      <c r="Z677" s="59"/>
    </row>
    <row r="678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60"/>
      <c r="V678" s="60"/>
      <c r="W678" s="60"/>
      <c r="X678" s="59"/>
      <c r="Y678" s="59"/>
      <c r="Z678" s="59"/>
    </row>
    <row r="679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60"/>
      <c r="V679" s="60"/>
      <c r="W679" s="60"/>
      <c r="X679" s="59"/>
      <c r="Y679" s="59"/>
      <c r="Z679" s="59"/>
    </row>
    <row r="680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60"/>
      <c r="V680" s="60"/>
      <c r="W680" s="60"/>
      <c r="X680" s="59"/>
      <c r="Y680" s="59"/>
      <c r="Z680" s="59"/>
    </row>
    <row r="681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60"/>
      <c r="V681" s="60"/>
      <c r="W681" s="60"/>
      <c r="X681" s="59"/>
      <c r="Y681" s="59"/>
      <c r="Z681" s="59"/>
    </row>
    <row r="682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60"/>
      <c r="V682" s="60"/>
      <c r="W682" s="60"/>
      <c r="X682" s="59"/>
      <c r="Y682" s="59"/>
      <c r="Z682" s="59"/>
    </row>
    <row r="683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60"/>
      <c r="V683" s="60"/>
      <c r="W683" s="60"/>
      <c r="X683" s="59"/>
      <c r="Y683" s="59"/>
      <c r="Z683" s="59"/>
    </row>
    <row r="684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60"/>
      <c r="V684" s="60"/>
      <c r="W684" s="60"/>
      <c r="X684" s="59"/>
      <c r="Y684" s="59"/>
      <c r="Z684" s="59"/>
    </row>
    <row r="685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60"/>
      <c r="V685" s="60"/>
      <c r="W685" s="60"/>
      <c r="X685" s="59"/>
      <c r="Y685" s="59"/>
      <c r="Z685" s="59"/>
    </row>
    <row r="68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60"/>
      <c r="V686" s="60"/>
      <c r="W686" s="60"/>
      <c r="X686" s="59"/>
      <c r="Y686" s="59"/>
      <c r="Z686" s="59"/>
    </row>
    <row r="687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60"/>
      <c r="V687" s="60"/>
      <c r="W687" s="60"/>
      <c r="X687" s="59"/>
      <c r="Y687" s="59"/>
      <c r="Z687" s="59"/>
    </row>
    <row r="688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60"/>
      <c r="V688" s="60"/>
      <c r="W688" s="60"/>
      <c r="X688" s="59"/>
      <c r="Y688" s="59"/>
      <c r="Z688" s="59"/>
    </row>
    <row r="689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60"/>
      <c r="V689" s="60"/>
      <c r="W689" s="60"/>
      <c r="X689" s="59"/>
      <c r="Y689" s="59"/>
      <c r="Z689" s="59"/>
    </row>
    <row r="690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60"/>
      <c r="V690" s="60"/>
      <c r="W690" s="60"/>
      <c r="X690" s="59"/>
      <c r="Y690" s="59"/>
      <c r="Z690" s="59"/>
    </row>
    <row r="691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60"/>
      <c r="V691" s="60"/>
      <c r="W691" s="60"/>
      <c r="X691" s="59"/>
      <c r="Y691" s="59"/>
      <c r="Z691" s="59"/>
    </row>
    <row r="692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60"/>
      <c r="V692" s="60"/>
      <c r="W692" s="60"/>
      <c r="X692" s="59"/>
      <c r="Y692" s="59"/>
      <c r="Z692" s="59"/>
    </row>
    <row r="693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60"/>
      <c r="V693" s="60"/>
      <c r="W693" s="60"/>
      <c r="X693" s="59"/>
      <c r="Y693" s="59"/>
      <c r="Z693" s="59"/>
    </row>
    <row r="694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60"/>
      <c r="V694" s="60"/>
      <c r="W694" s="60"/>
      <c r="X694" s="59"/>
      <c r="Y694" s="59"/>
      <c r="Z694" s="59"/>
    </row>
    <row r="695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60"/>
      <c r="V695" s="60"/>
      <c r="W695" s="60"/>
      <c r="X695" s="59"/>
      <c r="Y695" s="59"/>
      <c r="Z695" s="59"/>
    </row>
    <row r="69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60"/>
      <c r="V696" s="60"/>
      <c r="W696" s="60"/>
      <c r="X696" s="59"/>
      <c r="Y696" s="59"/>
      <c r="Z696" s="59"/>
    </row>
    <row r="697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60"/>
      <c r="V697" s="60"/>
      <c r="W697" s="60"/>
      <c r="X697" s="59"/>
      <c r="Y697" s="59"/>
      <c r="Z697" s="59"/>
    </row>
    <row r="698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60"/>
      <c r="V698" s="60"/>
      <c r="W698" s="60"/>
      <c r="X698" s="59"/>
      <c r="Y698" s="59"/>
      <c r="Z698" s="59"/>
    </row>
    <row r="699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60"/>
      <c r="V699" s="60"/>
      <c r="W699" s="60"/>
      <c r="X699" s="59"/>
      <c r="Y699" s="59"/>
      <c r="Z699" s="59"/>
    </row>
    <row r="700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60"/>
      <c r="V700" s="60"/>
      <c r="W700" s="60"/>
      <c r="X700" s="59"/>
      <c r="Y700" s="59"/>
      <c r="Z700" s="59"/>
    </row>
    <row r="701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60"/>
      <c r="V701" s="60"/>
      <c r="W701" s="60"/>
      <c r="X701" s="59"/>
      <c r="Y701" s="59"/>
      <c r="Z701" s="59"/>
    </row>
    <row r="702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60"/>
      <c r="V702" s="60"/>
      <c r="W702" s="60"/>
      <c r="X702" s="59"/>
      <c r="Y702" s="59"/>
      <c r="Z702" s="59"/>
    </row>
    <row r="703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60"/>
      <c r="V703" s="60"/>
      <c r="W703" s="60"/>
      <c r="X703" s="59"/>
      <c r="Y703" s="59"/>
      <c r="Z703" s="59"/>
    </row>
    <row r="704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60"/>
      <c r="V704" s="60"/>
      <c r="W704" s="60"/>
      <c r="X704" s="59"/>
      <c r="Y704" s="59"/>
      <c r="Z704" s="59"/>
    </row>
    <row r="705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60"/>
      <c r="V705" s="60"/>
      <c r="W705" s="60"/>
      <c r="X705" s="59"/>
      <c r="Y705" s="59"/>
      <c r="Z705" s="59"/>
    </row>
    <row r="70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60"/>
      <c r="V706" s="60"/>
      <c r="W706" s="60"/>
      <c r="X706" s="59"/>
      <c r="Y706" s="59"/>
      <c r="Z706" s="59"/>
    </row>
    <row r="707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60"/>
      <c r="V707" s="60"/>
      <c r="W707" s="60"/>
      <c r="X707" s="59"/>
      <c r="Y707" s="59"/>
      <c r="Z707" s="59"/>
    </row>
    <row r="708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60"/>
      <c r="V708" s="60"/>
      <c r="W708" s="60"/>
      <c r="X708" s="59"/>
      <c r="Y708" s="59"/>
      <c r="Z708" s="59"/>
    </row>
    <row r="709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60"/>
      <c r="V709" s="60"/>
      <c r="W709" s="60"/>
      <c r="X709" s="59"/>
      <c r="Y709" s="59"/>
      <c r="Z709" s="59"/>
    </row>
    <row r="710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60"/>
      <c r="V710" s="60"/>
      <c r="W710" s="60"/>
      <c r="X710" s="59"/>
      <c r="Y710" s="59"/>
      <c r="Z710" s="59"/>
    </row>
    <row r="711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60"/>
      <c r="V711" s="60"/>
      <c r="W711" s="60"/>
      <c r="X711" s="59"/>
      <c r="Y711" s="59"/>
      <c r="Z711" s="59"/>
    </row>
    <row r="712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60"/>
      <c r="V712" s="60"/>
      <c r="W712" s="60"/>
      <c r="X712" s="59"/>
      <c r="Y712" s="59"/>
      <c r="Z712" s="59"/>
    </row>
    <row r="713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60"/>
      <c r="V713" s="60"/>
      <c r="W713" s="60"/>
      <c r="X713" s="59"/>
      <c r="Y713" s="59"/>
      <c r="Z713" s="59"/>
    </row>
    <row r="714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60"/>
      <c r="V714" s="60"/>
      <c r="W714" s="60"/>
      <c r="X714" s="59"/>
      <c r="Y714" s="59"/>
      <c r="Z714" s="59"/>
    </row>
    <row r="715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60"/>
      <c r="V715" s="60"/>
      <c r="W715" s="60"/>
      <c r="X715" s="59"/>
      <c r="Y715" s="59"/>
      <c r="Z715" s="59"/>
    </row>
    <row r="71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60"/>
      <c r="V716" s="60"/>
      <c r="W716" s="60"/>
      <c r="X716" s="59"/>
      <c r="Y716" s="59"/>
      <c r="Z716" s="59"/>
    </row>
    <row r="717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60"/>
      <c r="V717" s="60"/>
      <c r="W717" s="60"/>
      <c r="X717" s="59"/>
      <c r="Y717" s="59"/>
      <c r="Z717" s="59"/>
    </row>
    <row r="718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60"/>
      <c r="V718" s="60"/>
      <c r="W718" s="60"/>
      <c r="X718" s="59"/>
      <c r="Y718" s="59"/>
      <c r="Z718" s="59"/>
    </row>
    <row r="719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60"/>
      <c r="V719" s="60"/>
      <c r="W719" s="60"/>
      <c r="X719" s="59"/>
      <c r="Y719" s="59"/>
      <c r="Z719" s="59"/>
    </row>
    <row r="720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60"/>
      <c r="V720" s="60"/>
      <c r="W720" s="60"/>
      <c r="X720" s="59"/>
      <c r="Y720" s="59"/>
      <c r="Z720" s="59"/>
    </row>
    <row r="721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60"/>
      <c r="V721" s="60"/>
      <c r="W721" s="60"/>
      <c r="X721" s="59"/>
      <c r="Y721" s="59"/>
      <c r="Z721" s="59"/>
    </row>
    <row r="722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60"/>
      <c r="V722" s="60"/>
      <c r="W722" s="60"/>
      <c r="X722" s="59"/>
      <c r="Y722" s="59"/>
      <c r="Z722" s="59"/>
    </row>
    <row r="723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60"/>
      <c r="V723" s="60"/>
      <c r="W723" s="60"/>
      <c r="X723" s="59"/>
      <c r="Y723" s="59"/>
      <c r="Z723" s="59"/>
    </row>
    <row r="724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60"/>
      <c r="V724" s="60"/>
      <c r="W724" s="60"/>
      <c r="X724" s="59"/>
      <c r="Y724" s="59"/>
      <c r="Z724" s="59"/>
    </row>
    <row r="725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60"/>
      <c r="V725" s="60"/>
      <c r="W725" s="60"/>
      <c r="X725" s="59"/>
      <c r="Y725" s="59"/>
      <c r="Z725" s="59"/>
    </row>
    <row r="7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60"/>
      <c r="V726" s="60"/>
      <c r="W726" s="60"/>
      <c r="X726" s="59"/>
      <c r="Y726" s="59"/>
      <c r="Z726" s="59"/>
    </row>
    <row r="727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60"/>
      <c r="V727" s="60"/>
      <c r="W727" s="60"/>
      <c r="X727" s="59"/>
      <c r="Y727" s="59"/>
      <c r="Z727" s="59"/>
    </row>
    <row r="728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60"/>
      <c r="V728" s="60"/>
      <c r="W728" s="60"/>
      <c r="X728" s="59"/>
      <c r="Y728" s="59"/>
      <c r="Z728" s="59"/>
    </row>
    <row r="729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60"/>
      <c r="V729" s="60"/>
      <c r="W729" s="60"/>
      <c r="X729" s="59"/>
      <c r="Y729" s="59"/>
      <c r="Z729" s="59"/>
    </row>
    <row r="730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60"/>
      <c r="V730" s="60"/>
      <c r="W730" s="60"/>
      <c r="X730" s="59"/>
      <c r="Y730" s="59"/>
      <c r="Z730" s="59"/>
    </row>
    <row r="731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60"/>
      <c r="V731" s="60"/>
      <c r="W731" s="60"/>
      <c r="X731" s="59"/>
      <c r="Y731" s="59"/>
      <c r="Z731" s="59"/>
    </row>
    <row r="732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60"/>
      <c r="V732" s="60"/>
      <c r="W732" s="60"/>
      <c r="X732" s="59"/>
      <c r="Y732" s="59"/>
      <c r="Z732" s="59"/>
    </row>
    <row r="733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60"/>
      <c r="V733" s="60"/>
      <c r="W733" s="60"/>
      <c r="X733" s="59"/>
      <c r="Y733" s="59"/>
      <c r="Z733" s="59"/>
    </row>
    <row r="734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60"/>
      <c r="V734" s="60"/>
      <c r="W734" s="60"/>
      <c r="X734" s="59"/>
      <c r="Y734" s="59"/>
      <c r="Z734" s="59"/>
    </row>
    <row r="735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60"/>
      <c r="V735" s="60"/>
      <c r="W735" s="60"/>
      <c r="X735" s="59"/>
      <c r="Y735" s="59"/>
      <c r="Z735" s="59"/>
    </row>
    <row r="73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60"/>
      <c r="V736" s="60"/>
      <c r="W736" s="60"/>
      <c r="X736" s="59"/>
      <c r="Y736" s="59"/>
      <c r="Z736" s="59"/>
    </row>
    <row r="737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60"/>
      <c r="V737" s="60"/>
      <c r="W737" s="60"/>
      <c r="X737" s="59"/>
      <c r="Y737" s="59"/>
      <c r="Z737" s="59"/>
    </row>
    <row r="738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60"/>
      <c r="V738" s="60"/>
      <c r="W738" s="60"/>
      <c r="X738" s="59"/>
      <c r="Y738" s="59"/>
      <c r="Z738" s="59"/>
    </row>
    <row r="739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60"/>
      <c r="V739" s="60"/>
      <c r="W739" s="60"/>
      <c r="X739" s="59"/>
      <c r="Y739" s="59"/>
      <c r="Z739" s="59"/>
    </row>
    <row r="740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60"/>
      <c r="V740" s="60"/>
      <c r="W740" s="60"/>
      <c r="X740" s="59"/>
      <c r="Y740" s="59"/>
      <c r="Z740" s="59"/>
    </row>
    <row r="741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60"/>
      <c r="V741" s="60"/>
      <c r="W741" s="60"/>
      <c r="X741" s="59"/>
      <c r="Y741" s="59"/>
      <c r="Z741" s="59"/>
    </row>
    <row r="742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60"/>
      <c r="V742" s="60"/>
      <c r="W742" s="60"/>
      <c r="X742" s="59"/>
      <c r="Y742" s="59"/>
      <c r="Z742" s="59"/>
    </row>
    <row r="743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60"/>
      <c r="V743" s="60"/>
      <c r="W743" s="60"/>
      <c r="X743" s="59"/>
      <c r="Y743" s="59"/>
      <c r="Z743" s="59"/>
    </row>
    <row r="744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60"/>
      <c r="V744" s="60"/>
      <c r="W744" s="60"/>
      <c r="X744" s="59"/>
      <c r="Y744" s="59"/>
      <c r="Z744" s="59"/>
    </row>
    <row r="745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60"/>
      <c r="V745" s="60"/>
      <c r="W745" s="60"/>
      <c r="X745" s="59"/>
      <c r="Y745" s="59"/>
      <c r="Z745" s="59"/>
    </row>
    <row r="74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60"/>
      <c r="V746" s="60"/>
      <c r="W746" s="60"/>
      <c r="X746" s="59"/>
      <c r="Y746" s="59"/>
      <c r="Z746" s="59"/>
    </row>
    <row r="747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60"/>
      <c r="V747" s="60"/>
      <c r="W747" s="60"/>
      <c r="X747" s="59"/>
      <c r="Y747" s="59"/>
      <c r="Z747" s="59"/>
    </row>
    <row r="748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60"/>
      <c r="V748" s="60"/>
      <c r="W748" s="60"/>
      <c r="X748" s="59"/>
      <c r="Y748" s="59"/>
      <c r="Z748" s="59"/>
    </row>
    <row r="749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60"/>
      <c r="V749" s="60"/>
      <c r="W749" s="60"/>
      <c r="X749" s="59"/>
      <c r="Y749" s="59"/>
      <c r="Z749" s="59"/>
    </row>
    <row r="750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60"/>
      <c r="V750" s="60"/>
      <c r="W750" s="60"/>
      <c r="X750" s="59"/>
      <c r="Y750" s="59"/>
      <c r="Z750" s="59"/>
    </row>
    <row r="751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60"/>
      <c r="V751" s="60"/>
      <c r="W751" s="60"/>
      <c r="X751" s="59"/>
      <c r="Y751" s="59"/>
      <c r="Z751" s="59"/>
    </row>
    <row r="752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60"/>
      <c r="V752" s="60"/>
      <c r="W752" s="60"/>
      <c r="X752" s="59"/>
      <c r="Y752" s="59"/>
      <c r="Z752" s="59"/>
    </row>
    <row r="753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60"/>
      <c r="V753" s="60"/>
      <c r="W753" s="60"/>
      <c r="X753" s="59"/>
      <c r="Y753" s="59"/>
      <c r="Z753" s="59"/>
    </row>
    <row r="754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60"/>
      <c r="V754" s="60"/>
      <c r="W754" s="60"/>
      <c r="X754" s="59"/>
      <c r="Y754" s="59"/>
      <c r="Z754" s="59"/>
    </row>
    <row r="755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60"/>
      <c r="V755" s="60"/>
      <c r="W755" s="60"/>
      <c r="X755" s="59"/>
      <c r="Y755" s="59"/>
      <c r="Z755" s="59"/>
    </row>
    <row r="75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60"/>
      <c r="V756" s="60"/>
      <c r="W756" s="60"/>
      <c r="X756" s="59"/>
      <c r="Y756" s="59"/>
      <c r="Z756" s="59"/>
    </row>
    <row r="757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60"/>
      <c r="V757" s="60"/>
      <c r="W757" s="60"/>
      <c r="X757" s="59"/>
      <c r="Y757" s="59"/>
      <c r="Z757" s="59"/>
    </row>
    <row r="758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60"/>
      <c r="V758" s="60"/>
      <c r="W758" s="60"/>
      <c r="X758" s="59"/>
      <c r="Y758" s="59"/>
      <c r="Z758" s="59"/>
    </row>
    <row r="759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60"/>
      <c r="V759" s="60"/>
      <c r="W759" s="60"/>
      <c r="X759" s="59"/>
      <c r="Y759" s="59"/>
      <c r="Z759" s="59"/>
    </row>
    <row r="760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60"/>
      <c r="V760" s="60"/>
      <c r="W760" s="60"/>
      <c r="X760" s="59"/>
      <c r="Y760" s="59"/>
      <c r="Z760" s="59"/>
    </row>
    <row r="761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60"/>
      <c r="V761" s="60"/>
      <c r="W761" s="60"/>
      <c r="X761" s="59"/>
      <c r="Y761" s="59"/>
      <c r="Z761" s="59"/>
    </row>
    <row r="762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60"/>
      <c r="V762" s="60"/>
      <c r="W762" s="60"/>
      <c r="X762" s="59"/>
      <c r="Y762" s="59"/>
      <c r="Z762" s="59"/>
    </row>
    <row r="763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60"/>
      <c r="V763" s="60"/>
      <c r="W763" s="60"/>
      <c r="X763" s="59"/>
      <c r="Y763" s="59"/>
      <c r="Z763" s="59"/>
    </row>
    <row r="764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60"/>
      <c r="V764" s="60"/>
      <c r="W764" s="60"/>
      <c r="X764" s="59"/>
      <c r="Y764" s="59"/>
      <c r="Z764" s="59"/>
    </row>
    <row r="765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60"/>
      <c r="V765" s="60"/>
      <c r="W765" s="60"/>
      <c r="X765" s="59"/>
      <c r="Y765" s="59"/>
      <c r="Z765" s="59"/>
    </row>
    <row r="76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60"/>
      <c r="V766" s="60"/>
      <c r="W766" s="60"/>
      <c r="X766" s="59"/>
      <c r="Y766" s="59"/>
      <c r="Z766" s="59"/>
    </row>
    <row r="767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60"/>
      <c r="V767" s="60"/>
      <c r="W767" s="60"/>
      <c r="X767" s="59"/>
      <c r="Y767" s="59"/>
      <c r="Z767" s="59"/>
    </row>
    <row r="768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60"/>
      <c r="V768" s="60"/>
      <c r="W768" s="60"/>
      <c r="X768" s="59"/>
      <c r="Y768" s="59"/>
      <c r="Z768" s="59"/>
    </row>
    <row r="769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60"/>
      <c r="V769" s="60"/>
      <c r="W769" s="60"/>
      <c r="X769" s="59"/>
      <c r="Y769" s="59"/>
      <c r="Z769" s="59"/>
    </row>
    <row r="770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60"/>
      <c r="V770" s="60"/>
      <c r="W770" s="60"/>
      <c r="X770" s="59"/>
      <c r="Y770" s="59"/>
      <c r="Z770" s="59"/>
    </row>
    <row r="771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60"/>
      <c r="V771" s="60"/>
      <c r="W771" s="60"/>
      <c r="X771" s="59"/>
      <c r="Y771" s="59"/>
      <c r="Z771" s="59"/>
    </row>
    <row r="772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60"/>
      <c r="V772" s="60"/>
      <c r="W772" s="60"/>
      <c r="X772" s="59"/>
      <c r="Y772" s="59"/>
      <c r="Z772" s="59"/>
    </row>
    <row r="773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60"/>
      <c r="V773" s="60"/>
      <c r="W773" s="60"/>
      <c r="X773" s="59"/>
      <c r="Y773" s="59"/>
      <c r="Z773" s="59"/>
    </row>
    <row r="774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60"/>
      <c r="V774" s="60"/>
      <c r="W774" s="60"/>
      <c r="X774" s="59"/>
      <c r="Y774" s="59"/>
      <c r="Z774" s="59"/>
    </row>
    <row r="775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60"/>
      <c r="V775" s="60"/>
      <c r="W775" s="60"/>
      <c r="X775" s="59"/>
      <c r="Y775" s="59"/>
      <c r="Z775" s="59"/>
    </row>
    <row r="77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60"/>
      <c r="V776" s="60"/>
      <c r="W776" s="60"/>
      <c r="X776" s="59"/>
      <c r="Y776" s="59"/>
      <c r="Z776" s="59"/>
    </row>
    <row r="777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60"/>
      <c r="V777" s="60"/>
      <c r="W777" s="60"/>
      <c r="X777" s="59"/>
      <c r="Y777" s="59"/>
      <c r="Z777" s="59"/>
    </row>
    <row r="778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60"/>
      <c r="V778" s="60"/>
      <c r="W778" s="60"/>
      <c r="X778" s="59"/>
      <c r="Y778" s="59"/>
      <c r="Z778" s="59"/>
    </row>
    <row r="779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60"/>
      <c r="V779" s="60"/>
      <c r="W779" s="60"/>
      <c r="X779" s="59"/>
      <c r="Y779" s="59"/>
      <c r="Z779" s="59"/>
    </row>
    <row r="780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60"/>
      <c r="V780" s="60"/>
      <c r="W780" s="60"/>
      <c r="X780" s="59"/>
      <c r="Y780" s="59"/>
      <c r="Z780" s="59"/>
    </row>
    <row r="781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60"/>
      <c r="V781" s="60"/>
      <c r="W781" s="60"/>
      <c r="X781" s="59"/>
      <c r="Y781" s="59"/>
      <c r="Z781" s="59"/>
    </row>
    <row r="782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60"/>
      <c r="V782" s="60"/>
      <c r="W782" s="60"/>
      <c r="X782" s="59"/>
      <c r="Y782" s="59"/>
      <c r="Z782" s="59"/>
    </row>
    <row r="783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60"/>
      <c r="V783" s="60"/>
      <c r="W783" s="60"/>
      <c r="X783" s="59"/>
      <c r="Y783" s="59"/>
      <c r="Z783" s="59"/>
    </row>
    <row r="784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60"/>
      <c r="V784" s="60"/>
      <c r="W784" s="60"/>
      <c r="X784" s="59"/>
      <c r="Y784" s="59"/>
      <c r="Z784" s="59"/>
    </row>
    <row r="785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60"/>
      <c r="V785" s="60"/>
      <c r="W785" s="60"/>
      <c r="X785" s="59"/>
      <c r="Y785" s="59"/>
      <c r="Z785" s="59"/>
    </row>
    <row r="78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60"/>
      <c r="V786" s="60"/>
      <c r="W786" s="60"/>
      <c r="X786" s="59"/>
      <c r="Y786" s="59"/>
      <c r="Z786" s="59"/>
    </row>
    <row r="787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60"/>
      <c r="V787" s="60"/>
      <c r="W787" s="60"/>
      <c r="X787" s="59"/>
      <c r="Y787" s="59"/>
      <c r="Z787" s="59"/>
    </row>
    <row r="788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60"/>
      <c r="V788" s="60"/>
      <c r="W788" s="60"/>
      <c r="X788" s="59"/>
      <c r="Y788" s="59"/>
      <c r="Z788" s="59"/>
    </row>
    <row r="789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60"/>
      <c r="V789" s="60"/>
      <c r="W789" s="60"/>
      <c r="X789" s="59"/>
      <c r="Y789" s="59"/>
      <c r="Z789" s="59"/>
    </row>
    <row r="790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60"/>
      <c r="V790" s="60"/>
      <c r="W790" s="60"/>
      <c r="X790" s="59"/>
      <c r="Y790" s="59"/>
      <c r="Z790" s="59"/>
    </row>
    <row r="791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60"/>
      <c r="V791" s="60"/>
      <c r="W791" s="60"/>
      <c r="X791" s="59"/>
      <c r="Y791" s="59"/>
      <c r="Z791" s="59"/>
    </row>
    <row r="792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60"/>
      <c r="V792" s="60"/>
      <c r="W792" s="60"/>
      <c r="X792" s="59"/>
      <c r="Y792" s="59"/>
      <c r="Z792" s="59"/>
    </row>
    <row r="793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60"/>
      <c r="V793" s="60"/>
      <c r="W793" s="60"/>
      <c r="X793" s="59"/>
      <c r="Y793" s="59"/>
      <c r="Z793" s="59"/>
    </row>
    <row r="794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60"/>
      <c r="V794" s="60"/>
      <c r="W794" s="60"/>
      <c r="X794" s="59"/>
      <c r="Y794" s="59"/>
      <c r="Z794" s="59"/>
    </row>
    <row r="795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60"/>
      <c r="V795" s="60"/>
      <c r="W795" s="60"/>
      <c r="X795" s="59"/>
      <c r="Y795" s="59"/>
      <c r="Z795" s="59"/>
    </row>
    <row r="79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60"/>
      <c r="V796" s="60"/>
      <c r="W796" s="60"/>
      <c r="X796" s="59"/>
      <c r="Y796" s="59"/>
      <c r="Z796" s="59"/>
    </row>
    <row r="797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60"/>
      <c r="V797" s="60"/>
      <c r="W797" s="60"/>
      <c r="X797" s="59"/>
      <c r="Y797" s="59"/>
      <c r="Z797" s="59"/>
    </row>
    <row r="798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60"/>
      <c r="V798" s="60"/>
      <c r="W798" s="60"/>
      <c r="X798" s="59"/>
      <c r="Y798" s="59"/>
      <c r="Z798" s="59"/>
    </row>
    <row r="799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60"/>
      <c r="V799" s="60"/>
      <c r="W799" s="60"/>
      <c r="X799" s="59"/>
      <c r="Y799" s="59"/>
      <c r="Z799" s="59"/>
    </row>
    <row r="800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60"/>
      <c r="V800" s="60"/>
      <c r="W800" s="60"/>
      <c r="X800" s="59"/>
      <c r="Y800" s="59"/>
      <c r="Z800" s="59"/>
    </row>
    <row r="801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60"/>
      <c r="V801" s="60"/>
      <c r="W801" s="60"/>
      <c r="X801" s="59"/>
      <c r="Y801" s="59"/>
      <c r="Z801" s="59"/>
    </row>
    <row r="802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60"/>
      <c r="V802" s="60"/>
      <c r="W802" s="60"/>
      <c r="X802" s="59"/>
      <c r="Y802" s="59"/>
      <c r="Z802" s="59"/>
    </row>
    <row r="803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60"/>
      <c r="V803" s="60"/>
      <c r="W803" s="60"/>
      <c r="X803" s="59"/>
      <c r="Y803" s="59"/>
      <c r="Z803" s="59"/>
    </row>
    <row r="804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60"/>
      <c r="V804" s="60"/>
      <c r="W804" s="60"/>
      <c r="X804" s="59"/>
      <c r="Y804" s="59"/>
      <c r="Z804" s="59"/>
    </row>
    <row r="805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60"/>
      <c r="V805" s="60"/>
      <c r="W805" s="60"/>
      <c r="X805" s="59"/>
      <c r="Y805" s="59"/>
      <c r="Z805" s="59"/>
    </row>
    <row r="80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60"/>
      <c r="V806" s="60"/>
      <c r="W806" s="60"/>
      <c r="X806" s="59"/>
      <c r="Y806" s="59"/>
      <c r="Z806" s="59"/>
    </row>
    <row r="807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60"/>
      <c r="V807" s="60"/>
      <c r="W807" s="60"/>
      <c r="X807" s="59"/>
      <c r="Y807" s="59"/>
      <c r="Z807" s="59"/>
    </row>
    <row r="808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60"/>
      <c r="V808" s="60"/>
      <c r="W808" s="60"/>
      <c r="X808" s="59"/>
      <c r="Y808" s="59"/>
      <c r="Z808" s="59"/>
    </row>
    <row r="809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60"/>
      <c r="V809" s="60"/>
      <c r="W809" s="60"/>
      <c r="X809" s="59"/>
      <c r="Y809" s="59"/>
      <c r="Z809" s="59"/>
    </row>
    <row r="810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60"/>
      <c r="V810" s="60"/>
      <c r="W810" s="60"/>
      <c r="X810" s="59"/>
      <c r="Y810" s="59"/>
      <c r="Z810" s="59"/>
    </row>
    <row r="811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60"/>
      <c r="V811" s="60"/>
      <c r="W811" s="60"/>
      <c r="X811" s="59"/>
      <c r="Y811" s="59"/>
      <c r="Z811" s="59"/>
    </row>
    <row r="812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60"/>
      <c r="V812" s="60"/>
      <c r="W812" s="60"/>
      <c r="X812" s="59"/>
      <c r="Y812" s="59"/>
      <c r="Z812" s="59"/>
    </row>
    <row r="813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60"/>
      <c r="V813" s="60"/>
      <c r="W813" s="60"/>
      <c r="X813" s="59"/>
      <c r="Y813" s="59"/>
      <c r="Z813" s="59"/>
    </row>
    <row r="814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60"/>
      <c r="V814" s="60"/>
      <c r="W814" s="60"/>
      <c r="X814" s="59"/>
      <c r="Y814" s="59"/>
      <c r="Z814" s="59"/>
    </row>
    <row r="815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60"/>
      <c r="V815" s="60"/>
      <c r="W815" s="60"/>
      <c r="X815" s="59"/>
      <c r="Y815" s="59"/>
      <c r="Z815" s="59"/>
    </row>
    <row r="81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60"/>
      <c r="V816" s="60"/>
      <c r="W816" s="60"/>
      <c r="X816" s="59"/>
      <c r="Y816" s="59"/>
      <c r="Z816" s="59"/>
    </row>
    <row r="817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60"/>
      <c r="V817" s="60"/>
      <c r="W817" s="60"/>
      <c r="X817" s="59"/>
      <c r="Y817" s="59"/>
      <c r="Z817" s="59"/>
    </row>
    <row r="818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60"/>
      <c r="V818" s="60"/>
      <c r="W818" s="60"/>
      <c r="X818" s="59"/>
      <c r="Y818" s="59"/>
      <c r="Z818" s="59"/>
    </row>
    <row r="819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60"/>
      <c r="V819" s="60"/>
      <c r="W819" s="60"/>
      <c r="X819" s="59"/>
      <c r="Y819" s="59"/>
      <c r="Z819" s="59"/>
    </row>
    <row r="820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60"/>
      <c r="V820" s="60"/>
      <c r="W820" s="60"/>
      <c r="X820" s="59"/>
      <c r="Y820" s="59"/>
      <c r="Z820" s="59"/>
    </row>
    <row r="821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60"/>
      <c r="V821" s="60"/>
      <c r="W821" s="60"/>
      <c r="X821" s="59"/>
      <c r="Y821" s="59"/>
      <c r="Z821" s="59"/>
    </row>
    <row r="822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60"/>
      <c r="V822" s="60"/>
      <c r="W822" s="60"/>
      <c r="X822" s="59"/>
      <c r="Y822" s="59"/>
      <c r="Z822" s="59"/>
    </row>
    <row r="823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60"/>
      <c r="V823" s="60"/>
      <c r="W823" s="60"/>
      <c r="X823" s="59"/>
      <c r="Y823" s="59"/>
      <c r="Z823" s="59"/>
    </row>
    <row r="824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60"/>
      <c r="V824" s="60"/>
      <c r="W824" s="60"/>
      <c r="X824" s="59"/>
      <c r="Y824" s="59"/>
      <c r="Z824" s="59"/>
    </row>
    <row r="825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60"/>
      <c r="V825" s="60"/>
      <c r="W825" s="60"/>
      <c r="X825" s="59"/>
      <c r="Y825" s="59"/>
      <c r="Z825" s="59"/>
    </row>
    <row r="8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60"/>
      <c r="V826" s="60"/>
      <c r="W826" s="60"/>
      <c r="X826" s="59"/>
      <c r="Y826" s="59"/>
      <c r="Z826" s="59"/>
    </row>
    <row r="827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60"/>
      <c r="V827" s="60"/>
      <c r="W827" s="60"/>
      <c r="X827" s="59"/>
      <c r="Y827" s="59"/>
      <c r="Z827" s="59"/>
    </row>
    <row r="828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60"/>
      <c r="V828" s="60"/>
      <c r="W828" s="60"/>
      <c r="X828" s="59"/>
      <c r="Y828" s="59"/>
      <c r="Z828" s="59"/>
    </row>
    <row r="829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60"/>
      <c r="V829" s="60"/>
      <c r="W829" s="60"/>
      <c r="X829" s="59"/>
      <c r="Y829" s="59"/>
      <c r="Z829" s="59"/>
    </row>
    <row r="830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60"/>
      <c r="V830" s="60"/>
      <c r="W830" s="60"/>
      <c r="X830" s="59"/>
      <c r="Y830" s="59"/>
      <c r="Z830" s="59"/>
    </row>
    <row r="831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60"/>
      <c r="V831" s="60"/>
      <c r="W831" s="60"/>
      <c r="X831" s="59"/>
      <c r="Y831" s="59"/>
      <c r="Z831" s="59"/>
    </row>
    <row r="832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60"/>
      <c r="V832" s="60"/>
      <c r="W832" s="60"/>
      <c r="X832" s="59"/>
      <c r="Y832" s="59"/>
      <c r="Z832" s="59"/>
    </row>
    <row r="833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60"/>
      <c r="V833" s="60"/>
      <c r="W833" s="60"/>
      <c r="X833" s="59"/>
      <c r="Y833" s="59"/>
      <c r="Z833" s="59"/>
    </row>
    <row r="834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60"/>
      <c r="V834" s="60"/>
      <c r="W834" s="60"/>
      <c r="X834" s="59"/>
      <c r="Y834" s="59"/>
      <c r="Z834" s="59"/>
    </row>
    <row r="835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60"/>
      <c r="V835" s="60"/>
      <c r="W835" s="60"/>
      <c r="X835" s="59"/>
      <c r="Y835" s="59"/>
      <c r="Z835" s="59"/>
    </row>
    <row r="83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60"/>
      <c r="V836" s="60"/>
      <c r="W836" s="60"/>
      <c r="X836" s="59"/>
      <c r="Y836" s="59"/>
      <c r="Z836" s="59"/>
    </row>
    <row r="837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60"/>
      <c r="V837" s="60"/>
      <c r="W837" s="60"/>
      <c r="X837" s="59"/>
      <c r="Y837" s="59"/>
      <c r="Z837" s="59"/>
    </row>
    <row r="838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60"/>
      <c r="V838" s="60"/>
      <c r="W838" s="60"/>
      <c r="X838" s="59"/>
      <c r="Y838" s="59"/>
      <c r="Z838" s="59"/>
    </row>
    <row r="839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60"/>
      <c r="V839" s="60"/>
      <c r="W839" s="60"/>
      <c r="X839" s="59"/>
      <c r="Y839" s="59"/>
      <c r="Z839" s="59"/>
    </row>
    <row r="840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60"/>
      <c r="V840" s="60"/>
      <c r="W840" s="60"/>
      <c r="X840" s="59"/>
      <c r="Y840" s="59"/>
      <c r="Z840" s="59"/>
    </row>
    <row r="841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60"/>
      <c r="V841" s="60"/>
      <c r="W841" s="60"/>
      <c r="X841" s="59"/>
      <c r="Y841" s="59"/>
      <c r="Z841" s="59"/>
    </row>
    <row r="842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60"/>
      <c r="V842" s="60"/>
      <c r="W842" s="60"/>
      <c r="X842" s="59"/>
      <c r="Y842" s="59"/>
      <c r="Z842" s="59"/>
    </row>
    <row r="843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60"/>
      <c r="V843" s="60"/>
      <c r="W843" s="60"/>
      <c r="X843" s="59"/>
      <c r="Y843" s="59"/>
      <c r="Z843" s="59"/>
    </row>
    <row r="844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60"/>
      <c r="V844" s="60"/>
      <c r="W844" s="60"/>
      <c r="X844" s="59"/>
      <c r="Y844" s="59"/>
      <c r="Z844" s="59"/>
    </row>
    <row r="845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60"/>
      <c r="V845" s="60"/>
      <c r="W845" s="60"/>
      <c r="X845" s="59"/>
      <c r="Y845" s="59"/>
      <c r="Z845" s="59"/>
    </row>
    <row r="84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60"/>
      <c r="V846" s="60"/>
      <c r="W846" s="60"/>
      <c r="X846" s="59"/>
      <c r="Y846" s="59"/>
      <c r="Z846" s="59"/>
    </row>
    <row r="847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60"/>
      <c r="V847" s="60"/>
      <c r="W847" s="60"/>
      <c r="X847" s="59"/>
      <c r="Y847" s="59"/>
      <c r="Z847" s="59"/>
    </row>
    <row r="848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60"/>
      <c r="V848" s="60"/>
      <c r="W848" s="60"/>
      <c r="X848" s="59"/>
      <c r="Y848" s="59"/>
      <c r="Z848" s="59"/>
    </row>
    <row r="849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60"/>
      <c r="V849" s="60"/>
      <c r="W849" s="60"/>
      <c r="X849" s="59"/>
      <c r="Y849" s="59"/>
      <c r="Z849" s="59"/>
    </row>
    <row r="850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60"/>
      <c r="V850" s="60"/>
      <c r="W850" s="60"/>
      <c r="X850" s="59"/>
      <c r="Y850" s="59"/>
      <c r="Z850" s="59"/>
    </row>
    <row r="851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60"/>
      <c r="V851" s="60"/>
      <c r="W851" s="60"/>
      <c r="X851" s="59"/>
      <c r="Y851" s="59"/>
      <c r="Z851" s="59"/>
    </row>
    <row r="852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60"/>
      <c r="V852" s="60"/>
      <c r="W852" s="60"/>
      <c r="X852" s="59"/>
      <c r="Y852" s="59"/>
      <c r="Z852" s="59"/>
    </row>
    <row r="853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60"/>
      <c r="V853" s="60"/>
      <c r="W853" s="60"/>
      <c r="X853" s="59"/>
      <c r="Y853" s="59"/>
      <c r="Z853" s="59"/>
    </row>
    <row r="854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60"/>
      <c r="V854" s="60"/>
      <c r="W854" s="60"/>
      <c r="X854" s="59"/>
      <c r="Y854" s="59"/>
      <c r="Z854" s="59"/>
    </row>
    <row r="855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60"/>
      <c r="V855" s="60"/>
      <c r="W855" s="60"/>
      <c r="X855" s="59"/>
      <c r="Y855" s="59"/>
      <c r="Z855" s="59"/>
    </row>
    <row r="85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60"/>
      <c r="V856" s="60"/>
      <c r="W856" s="60"/>
      <c r="X856" s="59"/>
      <c r="Y856" s="59"/>
      <c r="Z856" s="59"/>
    </row>
    <row r="857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60"/>
      <c r="V857" s="60"/>
      <c r="W857" s="60"/>
      <c r="X857" s="59"/>
      <c r="Y857" s="59"/>
      <c r="Z857" s="59"/>
    </row>
    <row r="858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60"/>
      <c r="V858" s="60"/>
      <c r="W858" s="60"/>
      <c r="X858" s="59"/>
      <c r="Y858" s="59"/>
      <c r="Z858" s="59"/>
    </row>
    <row r="859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60"/>
      <c r="V859" s="60"/>
      <c r="W859" s="60"/>
      <c r="X859" s="59"/>
      <c r="Y859" s="59"/>
      <c r="Z859" s="59"/>
    </row>
    <row r="860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60"/>
      <c r="V860" s="60"/>
      <c r="W860" s="60"/>
      <c r="X860" s="59"/>
      <c r="Y860" s="59"/>
      <c r="Z860" s="59"/>
    </row>
    <row r="861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60"/>
      <c r="V861" s="60"/>
      <c r="W861" s="60"/>
      <c r="X861" s="59"/>
      <c r="Y861" s="59"/>
      <c r="Z861" s="59"/>
    </row>
    <row r="862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60"/>
      <c r="V862" s="60"/>
      <c r="W862" s="60"/>
      <c r="X862" s="59"/>
      <c r="Y862" s="59"/>
      <c r="Z862" s="59"/>
    </row>
    <row r="863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60"/>
      <c r="V863" s="60"/>
      <c r="W863" s="60"/>
      <c r="X863" s="59"/>
      <c r="Y863" s="59"/>
      <c r="Z863" s="59"/>
    </row>
    <row r="864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60"/>
      <c r="V864" s="60"/>
      <c r="W864" s="60"/>
      <c r="X864" s="59"/>
      <c r="Y864" s="59"/>
      <c r="Z864" s="59"/>
    </row>
    <row r="865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60"/>
      <c r="V865" s="60"/>
      <c r="W865" s="60"/>
      <c r="X865" s="59"/>
      <c r="Y865" s="59"/>
      <c r="Z865" s="59"/>
    </row>
    <row r="86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60"/>
      <c r="V866" s="60"/>
      <c r="W866" s="60"/>
      <c r="X866" s="59"/>
      <c r="Y866" s="59"/>
      <c r="Z866" s="59"/>
    </row>
    <row r="867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60"/>
      <c r="V867" s="60"/>
      <c r="W867" s="60"/>
      <c r="X867" s="59"/>
      <c r="Y867" s="59"/>
      <c r="Z867" s="59"/>
    </row>
    <row r="868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60"/>
      <c r="V868" s="60"/>
      <c r="W868" s="60"/>
      <c r="X868" s="59"/>
      <c r="Y868" s="59"/>
      <c r="Z868" s="59"/>
    </row>
    <row r="869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60"/>
      <c r="V869" s="60"/>
      <c r="W869" s="60"/>
      <c r="X869" s="59"/>
      <c r="Y869" s="59"/>
      <c r="Z869" s="59"/>
    </row>
    <row r="870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60"/>
      <c r="V870" s="60"/>
      <c r="W870" s="60"/>
      <c r="X870" s="59"/>
      <c r="Y870" s="59"/>
      <c r="Z870" s="59"/>
    </row>
    <row r="871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60"/>
      <c r="V871" s="60"/>
      <c r="W871" s="60"/>
      <c r="X871" s="59"/>
      <c r="Y871" s="59"/>
      <c r="Z871" s="59"/>
    </row>
    <row r="872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60"/>
      <c r="V872" s="60"/>
      <c r="W872" s="60"/>
      <c r="X872" s="59"/>
      <c r="Y872" s="59"/>
      <c r="Z872" s="59"/>
    </row>
    <row r="873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60"/>
      <c r="V873" s="60"/>
      <c r="W873" s="60"/>
      <c r="X873" s="59"/>
      <c r="Y873" s="59"/>
      <c r="Z873" s="59"/>
    </row>
    <row r="874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60"/>
      <c r="V874" s="60"/>
      <c r="W874" s="60"/>
      <c r="X874" s="59"/>
      <c r="Y874" s="59"/>
      <c r="Z874" s="59"/>
    </row>
    <row r="875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60"/>
      <c r="V875" s="60"/>
      <c r="W875" s="60"/>
      <c r="X875" s="59"/>
      <c r="Y875" s="59"/>
      <c r="Z875" s="59"/>
    </row>
    <row r="87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60"/>
      <c r="V876" s="60"/>
      <c r="W876" s="60"/>
      <c r="X876" s="59"/>
      <c r="Y876" s="59"/>
      <c r="Z876" s="59"/>
    </row>
    <row r="877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60"/>
      <c r="V877" s="60"/>
      <c r="W877" s="60"/>
      <c r="X877" s="59"/>
      <c r="Y877" s="59"/>
      <c r="Z877" s="59"/>
    </row>
    <row r="878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60"/>
      <c r="V878" s="60"/>
      <c r="W878" s="60"/>
      <c r="X878" s="59"/>
      <c r="Y878" s="59"/>
      <c r="Z878" s="59"/>
    </row>
    <row r="879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60"/>
      <c r="V879" s="60"/>
      <c r="W879" s="60"/>
      <c r="X879" s="59"/>
      <c r="Y879" s="59"/>
      <c r="Z879" s="59"/>
    </row>
    <row r="880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60"/>
      <c r="V880" s="60"/>
      <c r="W880" s="60"/>
      <c r="X880" s="59"/>
      <c r="Y880" s="59"/>
      <c r="Z880" s="59"/>
    </row>
    <row r="881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60"/>
      <c r="V881" s="60"/>
      <c r="W881" s="60"/>
      <c r="X881" s="59"/>
      <c r="Y881" s="59"/>
      <c r="Z881" s="59"/>
    </row>
    <row r="882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60"/>
      <c r="V882" s="60"/>
      <c r="W882" s="60"/>
      <c r="X882" s="59"/>
      <c r="Y882" s="59"/>
      <c r="Z882" s="59"/>
    </row>
    <row r="883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60"/>
      <c r="V883" s="60"/>
      <c r="W883" s="60"/>
      <c r="X883" s="59"/>
      <c r="Y883" s="59"/>
      <c r="Z883" s="59"/>
    </row>
    <row r="884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60"/>
      <c r="V884" s="60"/>
      <c r="W884" s="60"/>
      <c r="X884" s="59"/>
      <c r="Y884" s="59"/>
      <c r="Z884" s="59"/>
    </row>
    <row r="885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60"/>
      <c r="V885" s="60"/>
      <c r="W885" s="60"/>
      <c r="X885" s="59"/>
      <c r="Y885" s="59"/>
      <c r="Z885" s="59"/>
    </row>
    <row r="88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60"/>
      <c r="V886" s="60"/>
      <c r="W886" s="60"/>
      <c r="X886" s="59"/>
      <c r="Y886" s="59"/>
      <c r="Z886" s="59"/>
    </row>
    <row r="887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60"/>
      <c r="V887" s="60"/>
      <c r="W887" s="60"/>
      <c r="X887" s="59"/>
      <c r="Y887" s="59"/>
      <c r="Z887" s="59"/>
    </row>
    <row r="888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60"/>
      <c r="V888" s="60"/>
      <c r="W888" s="60"/>
      <c r="X888" s="59"/>
      <c r="Y888" s="59"/>
      <c r="Z888" s="59"/>
    </row>
    <row r="889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60"/>
      <c r="V889" s="60"/>
      <c r="W889" s="60"/>
      <c r="X889" s="59"/>
      <c r="Y889" s="59"/>
      <c r="Z889" s="59"/>
    </row>
    <row r="890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60"/>
      <c r="V890" s="60"/>
      <c r="W890" s="60"/>
      <c r="X890" s="59"/>
      <c r="Y890" s="59"/>
      <c r="Z890" s="59"/>
    </row>
    <row r="891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60"/>
      <c r="V891" s="60"/>
      <c r="W891" s="60"/>
      <c r="X891" s="59"/>
      <c r="Y891" s="59"/>
      <c r="Z891" s="59"/>
    </row>
    <row r="892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60"/>
      <c r="V892" s="60"/>
      <c r="W892" s="60"/>
      <c r="X892" s="59"/>
      <c r="Y892" s="59"/>
      <c r="Z892" s="59"/>
    </row>
    <row r="893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60"/>
      <c r="V893" s="60"/>
      <c r="W893" s="60"/>
      <c r="X893" s="59"/>
      <c r="Y893" s="59"/>
      <c r="Z893" s="59"/>
    </row>
    <row r="894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60"/>
      <c r="V894" s="60"/>
      <c r="W894" s="60"/>
      <c r="X894" s="59"/>
      <c r="Y894" s="59"/>
      <c r="Z894" s="59"/>
    </row>
    <row r="895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60"/>
      <c r="V895" s="60"/>
      <c r="W895" s="60"/>
      <c r="X895" s="59"/>
      <c r="Y895" s="59"/>
      <c r="Z895" s="59"/>
    </row>
    <row r="89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60"/>
      <c r="V896" s="60"/>
      <c r="W896" s="60"/>
      <c r="X896" s="59"/>
      <c r="Y896" s="59"/>
      <c r="Z896" s="59"/>
    </row>
    <row r="897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60"/>
      <c r="V897" s="60"/>
      <c r="W897" s="60"/>
      <c r="X897" s="59"/>
      <c r="Y897" s="59"/>
      <c r="Z897" s="59"/>
    </row>
    <row r="898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60"/>
      <c r="V898" s="60"/>
      <c r="W898" s="60"/>
      <c r="X898" s="59"/>
      <c r="Y898" s="59"/>
      <c r="Z898" s="59"/>
    </row>
    <row r="899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60"/>
      <c r="V899" s="60"/>
      <c r="W899" s="60"/>
      <c r="X899" s="59"/>
      <c r="Y899" s="59"/>
      <c r="Z899" s="59"/>
    </row>
    <row r="900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60"/>
      <c r="V900" s="60"/>
      <c r="W900" s="60"/>
      <c r="X900" s="59"/>
      <c r="Y900" s="59"/>
      <c r="Z900" s="59"/>
    </row>
    <row r="901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60"/>
      <c r="V901" s="60"/>
      <c r="W901" s="60"/>
      <c r="X901" s="59"/>
      <c r="Y901" s="59"/>
      <c r="Z901" s="59"/>
    </row>
    <row r="902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60"/>
      <c r="V902" s="60"/>
      <c r="W902" s="60"/>
      <c r="X902" s="59"/>
      <c r="Y902" s="59"/>
      <c r="Z902" s="59"/>
    </row>
    <row r="903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60"/>
      <c r="V903" s="60"/>
      <c r="W903" s="60"/>
      <c r="X903" s="59"/>
      <c r="Y903" s="59"/>
      <c r="Z903" s="59"/>
    </row>
    <row r="904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60"/>
      <c r="V904" s="60"/>
      <c r="W904" s="60"/>
      <c r="X904" s="59"/>
      <c r="Y904" s="59"/>
      <c r="Z904" s="59"/>
    </row>
    <row r="905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60"/>
      <c r="V905" s="60"/>
      <c r="W905" s="60"/>
      <c r="X905" s="59"/>
      <c r="Y905" s="59"/>
      <c r="Z905" s="59"/>
    </row>
    <row r="90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60"/>
      <c r="V906" s="60"/>
      <c r="W906" s="60"/>
      <c r="X906" s="59"/>
      <c r="Y906" s="59"/>
      <c r="Z906" s="59"/>
    </row>
    <row r="907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60"/>
      <c r="V907" s="60"/>
      <c r="W907" s="60"/>
      <c r="X907" s="59"/>
      <c r="Y907" s="59"/>
      <c r="Z907" s="59"/>
    </row>
    <row r="908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60"/>
      <c r="V908" s="60"/>
      <c r="W908" s="60"/>
      <c r="X908" s="59"/>
      <c r="Y908" s="59"/>
      <c r="Z908" s="59"/>
    </row>
    <row r="909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60"/>
      <c r="V909" s="60"/>
      <c r="W909" s="60"/>
      <c r="X909" s="59"/>
      <c r="Y909" s="59"/>
      <c r="Z909" s="59"/>
    </row>
    <row r="910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60"/>
      <c r="V910" s="60"/>
      <c r="W910" s="60"/>
      <c r="X910" s="59"/>
      <c r="Y910" s="59"/>
      <c r="Z910" s="59"/>
    </row>
    <row r="911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60"/>
      <c r="V911" s="60"/>
      <c r="W911" s="60"/>
      <c r="X911" s="59"/>
      <c r="Y911" s="59"/>
      <c r="Z911" s="59"/>
    </row>
    <row r="912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60"/>
      <c r="V912" s="60"/>
      <c r="W912" s="60"/>
      <c r="X912" s="59"/>
      <c r="Y912" s="59"/>
      <c r="Z912" s="59"/>
    </row>
    <row r="913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60"/>
      <c r="V913" s="60"/>
      <c r="W913" s="60"/>
      <c r="X913" s="59"/>
      <c r="Y913" s="59"/>
      <c r="Z913" s="59"/>
    </row>
    <row r="914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60"/>
      <c r="V914" s="60"/>
      <c r="W914" s="60"/>
      <c r="X914" s="59"/>
      <c r="Y914" s="59"/>
      <c r="Z914" s="59"/>
    </row>
    <row r="915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60"/>
      <c r="V915" s="60"/>
      <c r="W915" s="60"/>
      <c r="X915" s="59"/>
      <c r="Y915" s="59"/>
      <c r="Z915" s="59"/>
    </row>
    <row r="91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60"/>
      <c r="V916" s="60"/>
      <c r="W916" s="60"/>
      <c r="X916" s="59"/>
      <c r="Y916" s="59"/>
      <c r="Z916" s="59"/>
    </row>
    <row r="917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60"/>
      <c r="V917" s="60"/>
      <c r="W917" s="60"/>
      <c r="X917" s="59"/>
      <c r="Y917" s="59"/>
      <c r="Z917" s="59"/>
    </row>
    <row r="918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60"/>
      <c r="V918" s="60"/>
      <c r="W918" s="60"/>
      <c r="X918" s="59"/>
      <c r="Y918" s="59"/>
      <c r="Z918" s="59"/>
    </row>
    <row r="919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60"/>
      <c r="V919" s="60"/>
      <c r="W919" s="60"/>
      <c r="X919" s="59"/>
      <c r="Y919" s="59"/>
      <c r="Z919" s="59"/>
    </row>
    <row r="920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60"/>
      <c r="V920" s="60"/>
      <c r="W920" s="60"/>
      <c r="X920" s="59"/>
      <c r="Y920" s="59"/>
      <c r="Z920" s="59"/>
    </row>
    <row r="921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60"/>
      <c r="V921" s="60"/>
      <c r="W921" s="60"/>
      <c r="X921" s="59"/>
      <c r="Y921" s="59"/>
      <c r="Z921" s="59"/>
    </row>
    <row r="922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60"/>
      <c r="V922" s="60"/>
      <c r="W922" s="60"/>
      <c r="X922" s="59"/>
      <c r="Y922" s="59"/>
      <c r="Z922" s="59"/>
    </row>
    <row r="923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60"/>
      <c r="V923" s="60"/>
      <c r="W923" s="60"/>
      <c r="X923" s="59"/>
      <c r="Y923" s="59"/>
      <c r="Z923" s="59"/>
    </row>
    <row r="924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60"/>
      <c r="V924" s="60"/>
      <c r="W924" s="60"/>
      <c r="X924" s="59"/>
      <c r="Y924" s="59"/>
      <c r="Z924" s="59"/>
    </row>
    <row r="925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60"/>
      <c r="V925" s="60"/>
      <c r="W925" s="60"/>
      <c r="X925" s="59"/>
      <c r="Y925" s="59"/>
      <c r="Z925" s="59"/>
    </row>
    <row r="9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60"/>
      <c r="V926" s="60"/>
      <c r="W926" s="60"/>
      <c r="X926" s="59"/>
      <c r="Y926" s="59"/>
      <c r="Z926" s="59"/>
    </row>
    <row r="927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60"/>
      <c r="V927" s="60"/>
      <c r="W927" s="60"/>
      <c r="X927" s="59"/>
      <c r="Y927" s="59"/>
      <c r="Z927" s="59"/>
    </row>
    <row r="928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60"/>
      <c r="V928" s="60"/>
      <c r="W928" s="60"/>
      <c r="X928" s="59"/>
      <c r="Y928" s="59"/>
      <c r="Z928" s="59"/>
    </row>
    <row r="929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60"/>
      <c r="V929" s="60"/>
      <c r="W929" s="60"/>
      <c r="X929" s="59"/>
      <c r="Y929" s="59"/>
      <c r="Z929" s="59"/>
    </row>
    <row r="930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60"/>
      <c r="V930" s="60"/>
      <c r="W930" s="60"/>
      <c r="X930" s="59"/>
      <c r="Y930" s="59"/>
      <c r="Z930" s="59"/>
    </row>
    <row r="931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60"/>
      <c r="V931" s="60"/>
      <c r="W931" s="60"/>
      <c r="X931" s="59"/>
      <c r="Y931" s="59"/>
      <c r="Z931" s="59"/>
    </row>
    <row r="932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60"/>
      <c r="V932" s="60"/>
      <c r="W932" s="60"/>
      <c r="X932" s="59"/>
      <c r="Y932" s="59"/>
      <c r="Z932" s="59"/>
    </row>
    <row r="933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60"/>
      <c r="V933" s="60"/>
      <c r="W933" s="60"/>
      <c r="X933" s="59"/>
      <c r="Y933" s="59"/>
      <c r="Z933" s="59"/>
    </row>
    <row r="934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60"/>
      <c r="V934" s="60"/>
      <c r="W934" s="60"/>
      <c r="X934" s="59"/>
      <c r="Y934" s="59"/>
      <c r="Z934" s="59"/>
    </row>
    <row r="935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60"/>
      <c r="V935" s="60"/>
      <c r="W935" s="60"/>
      <c r="X935" s="59"/>
      <c r="Y935" s="59"/>
      <c r="Z935" s="59"/>
    </row>
    <row r="93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60"/>
      <c r="V936" s="60"/>
      <c r="W936" s="60"/>
      <c r="X936" s="59"/>
      <c r="Y936" s="59"/>
      <c r="Z936" s="59"/>
    </row>
    <row r="937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60"/>
      <c r="V937" s="60"/>
      <c r="W937" s="60"/>
      <c r="X937" s="59"/>
      <c r="Y937" s="59"/>
      <c r="Z937" s="59"/>
    </row>
    <row r="938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60"/>
      <c r="V938" s="60"/>
      <c r="W938" s="60"/>
      <c r="X938" s="59"/>
      <c r="Y938" s="59"/>
      <c r="Z938" s="59"/>
    </row>
    <row r="939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60"/>
      <c r="V939" s="60"/>
      <c r="W939" s="60"/>
      <c r="X939" s="59"/>
      <c r="Y939" s="59"/>
      <c r="Z939" s="59"/>
    </row>
    <row r="940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60"/>
      <c r="V940" s="60"/>
      <c r="W940" s="60"/>
      <c r="X940" s="59"/>
      <c r="Y940" s="59"/>
      <c r="Z940" s="59"/>
    </row>
    <row r="941" ht="14.25" customHeight="1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60"/>
      <c r="V941" s="60"/>
      <c r="W941" s="60"/>
      <c r="X941" s="59"/>
      <c r="Y941" s="59"/>
      <c r="Z941" s="59"/>
    </row>
    <row r="942" ht="14.25" customHeight="1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60"/>
      <c r="V942" s="60"/>
      <c r="W942" s="60"/>
      <c r="X942" s="59"/>
      <c r="Y942" s="59"/>
      <c r="Z942" s="59"/>
    </row>
    <row r="943" ht="14.25" customHeight="1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60"/>
      <c r="V943" s="60"/>
      <c r="W943" s="60"/>
      <c r="X943" s="59"/>
      <c r="Y943" s="59"/>
      <c r="Z943" s="59"/>
    </row>
    <row r="944" ht="14.25" customHeight="1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60"/>
      <c r="V944" s="60"/>
      <c r="W944" s="60"/>
      <c r="X944" s="59"/>
      <c r="Y944" s="59"/>
      <c r="Z944" s="59"/>
    </row>
    <row r="945" ht="14.25" customHeight="1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60"/>
      <c r="V945" s="60"/>
      <c r="W945" s="60"/>
      <c r="X945" s="59"/>
      <c r="Y945" s="59"/>
      <c r="Z945" s="59"/>
    </row>
    <row r="946" ht="14.25" customHeight="1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60"/>
      <c r="V946" s="60"/>
      <c r="W946" s="60"/>
      <c r="X946" s="59"/>
      <c r="Y946" s="59"/>
      <c r="Z946" s="59"/>
    </row>
    <row r="947" ht="14.25" customHeight="1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60"/>
      <c r="V947" s="60"/>
      <c r="W947" s="60"/>
      <c r="X947" s="59"/>
      <c r="Y947" s="59"/>
      <c r="Z947" s="59"/>
    </row>
    <row r="948" ht="14.25" customHeight="1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60"/>
      <c r="V948" s="60"/>
      <c r="W948" s="60"/>
      <c r="X948" s="59"/>
      <c r="Y948" s="59"/>
      <c r="Z948" s="59"/>
    </row>
    <row r="949" ht="14.25" customHeight="1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60"/>
      <c r="V949" s="60"/>
      <c r="W949" s="60"/>
      <c r="X949" s="59"/>
      <c r="Y949" s="59"/>
      <c r="Z949" s="59"/>
    </row>
    <row r="950" ht="14.25" customHeight="1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60"/>
      <c r="V950" s="60"/>
      <c r="W950" s="60"/>
      <c r="X950" s="59"/>
      <c r="Y950" s="59"/>
      <c r="Z950" s="59"/>
    </row>
    <row r="951" ht="14.25" customHeight="1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60"/>
      <c r="V951" s="60"/>
      <c r="W951" s="60"/>
      <c r="X951" s="59"/>
      <c r="Y951" s="59"/>
      <c r="Z951" s="59"/>
    </row>
    <row r="952" ht="14.25" customHeight="1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60"/>
      <c r="V952" s="60"/>
      <c r="W952" s="60"/>
      <c r="X952" s="59"/>
      <c r="Y952" s="59"/>
      <c r="Z952" s="59"/>
    </row>
    <row r="953" ht="14.25" customHeight="1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60"/>
      <c r="V953" s="60"/>
      <c r="W953" s="60"/>
      <c r="X953" s="59"/>
      <c r="Y953" s="59"/>
      <c r="Z953" s="59"/>
    </row>
    <row r="954" ht="14.25" customHeight="1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60"/>
      <c r="V954" s="60"/>
      <c r="W954" s="60"/>
      <c r="X954" s="59"/>
      <c r="Y954" s="59"/>
      <c r="Z954" s="59"/>
    </row>
    <row r="955" ht="14.25" customHeight="1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60"/>
      <c r="V955" s="60"/>
      <c r="W955" s="60"/>
      <c r="X955" s="59"/>
      <c r="Y955" s="59"/>
      <c r="Z955" s="59"/>
    </row>
    <row r="956" ht="14.25" customHeight="1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60"/>
      <c r="V956" s="60"/>
      <c r="W956" s="60"/>
      <c r="X956" s="59"/>
      <c r="Y956" s="59"/>
      <c r="Z956" s="59"/>
    </row>
    <row r="957" ht="14.25" customHeight="1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60"/>
      <c r="V957" s="60"/>
      <c r="W957" s="60"/>
      <c r="X957" s="59"/>
      <c r="Y957" s="59"/>
      <c r="Z957" s="59"/>
    </row>
    <row r="958" ht="14.25" customHeight="1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60"/>
      <c r="V958" s="60"/>
      <c r="W958" s="60"/>
      <c r="X958" s="59"/>
      <c r="Y958" s="59"/>
      <c r="Z958" s="59"/>
    </row>
    <row r="959" ht="14.25" customHeight="1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60"/>
      <c r="V959" s="60"/>
      <c r="W959" s="60"/>
      <c r="X959" s="59"/>
      <c r="Y959" s="59"/>
      <c r="Z959" s="59"/>
    </row>
    <row r="960" ht="14.25" customHeight="1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60"/>
      <c r="V960" s="60"/>
      <c r="W960" s="60"/>
      <c r="X960" s="59"/>
      <c r="Y960" s="59"/>
      <c r="Z960" s="59"/>
    </row>
    <row r="961" ht="14.25" customHeight="1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60"/>
      <c r="V961" s="60"/>
      <c r="W961" s="60"/>
      <c r="X961" s="59"/>
      <c r="Y961" s="59"/>
      <c r="Z961" s="59"/>
    </row>
    <row r="962" ht="14.25" customHeight="1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60"/>
      <c r="V962" s="60"/>
      <c r="W962" s="60"/>
      <c r="X962" s="59"/>
      <c r="Y962" s="59"/>
      <c r="Z962" s="59"/>
    </row>
    <row r="963" ht="14.25" customHeight="1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60"/>
      <c r="V963" s="60"/>
      <c r="W963" s="60"/>
      <c r="X963" s="59"/>
      <c r="Y963" s="59"/>
      <c r="Z963" s="59"/>
    </row>
    <row r="964" ht="14.25" customHeight="1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60"/>
      <c r="V964" s="60"/>
      <c r="W964" s="60"/>
      <c r="X964" s="59"/>
      <c r="Y964" s="59"/>
      <c r="Z964" s="59"/>
    </row>
    <row r="965" ht="14.25" customHeight="1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60"/>
      <c r="V965" s="60"/>
      <c r="W965" s="60"/>
      <c r="X965" s="59"/>
      <c r="Y965" s="59"/>
      <c r="Z965" s="59"/>
    </row>
    <row r="966" ht="14.25" customHeight="1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60"/>
      <c r="V966" s="60"/>
      <c r="W966" s="60"/>
      <c r="X966" s="59"/>
      <c r="Y966" s="59"/>
      <c r="Z966" s="59"/>
    </row>
    <row r="967" ht="14.25" customHeight="1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60"/>
      <c r="V967" s="60"/>
      <c r="W967" s="60"/>
      <c r="X967" s="59"/>
      <c r="Y967" s="59"/>
      <c r="Z967" s="59"/>
    </row>
    <row r="968" ht="14.25" customHeight="1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60"/>
      <c r="V968" s="60"/>
      <c r="W968" s="60"/>
      <c r="X968" s="59"/>
      <c r="Y968" s="59"/>
      <c r="Z968" s="59"/>
    </row>
    <row r="969" ht="14.25" customHeight="1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60"/>
      <c r="V969" s="60"/>
      <c r="W969" s="60"/>
      <c r="X969" s="59"/>
      <c r="Y969" s="59"/>
      <c r="Z969" s="59"/>
    </row>
    <row r="970" ht="14.25" customHeight="1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60"/>
      <c r="V970" s="60"/>
      <c r="W970" s="60"/>
      <c r="X970" s="59"/>
      <c r="Y970" s="59"/>
      <c r="Z970" s="59"/>
    </row>
    <row r="971" ht="14.25" customHeight="1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60"/>
      <c r="V971" s="60"/>
      <c r="W971" s="60"/>
      <c r="X971" s="59"/>
      <c r="Y971" s="59"/>
      <c r="Z971" s="59"/>
    </row>
    <row r="972" ht="14.25" customHeight="1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60"/>
      <c r="V972" s="60"/>
      <c r="W972" s="60"/>
      <c r="X972" s="59"/>
      <c r="Y972" s="59"/>
      <c r="Z972" s="59"/>
    </row>
    <row r="973" ht="14.25" customHeight="1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60"/>
      <c r="V973" s="60"/>
      <c r="W973" s="60"/>
      <c r="X973" s="59"/>
      <c r="Y973" s="59"/>
      <c r="Z973" s="59"/>
    </row>
    <row r="974" ht="14.25" customHeight="1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60"/>
      <c r="V974" s="60"/>
      <c r="W974" s="60"/>
      <c r="X974" s="59"/>
      <c r="Y974" s="59"/>
      <c r="Z974" s="59"/>
    </row>
    <row r="975" ht="14.25" customHeight="1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60"/>
      <c r="V975" s="60"/>
      <c r="W975" s="60"/>
      <c r="X975" s="59"/>
      <c r="Y975" s="59"/>
      <c r="Z975" s="59"/>
    </row>
    <row r="976" ht="14.25" customHeight="1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60"/>
      <c r="V976" s="60"/>
      <c r="W976" s="60"/>
      <c r="X976" s="59"/>
      <c r="Y976" s="59"/>
      <c r="Z976" s="59"/>
    </row>
    <row r="977" ht="14.25" customHeight="1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60"/>
      <c r="V977" s="60"/>
      <c r="W977" s="60"/>
      <c r="X977" s="59"/>
      <c r="Y977" s="59"/>
      <c r="Z977" s="59"/>
    </row>
    <row r="978" ht="14.25" customHeight="1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60"/>
      <c r="V978" s="60"/>
      <c r="W978" s="60"/>
      <c r="X978" s="59"/>
      <c r="Y978" s="59"/>
      <c r="Z978" s="59"/>
    </row>
    <row r="979" ht="14.25" customHeight="1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60"/>
      <c r="V979" s="60"/>
      <c r="W979" s="60"/>
      <c r="X979" s="59"/>
      <c r="Y979" s="59"/>
      <c r="Z979" s="59"/>
    </row>
    <row r="980" ht="14.25" customHeight="1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60"/>
      <c r="V980" s="60"/>
      <c r="W980" s="60"/>
      <c r="X980" s="59"/>
      <c r="Y980" s="59"/>
      <c r="Z980" s="59"/>
    </row>
    <row r="981" ht="14.25" customHeight="1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60"/>
      <c r="V981" s="60"/>
      <c r="W981" s="60"/>
      <c r="X981" s="59"/>
      <c r="Y981" s="59"/>
      <c r="Z981" s="59"/>
    </row>
    <row r="982" ht="14.25" customHeight="1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60"/>
      <c r="V982" s="60"/>
      <c r="W982" s="60"/>
      <c r="X982" s="59"/>
      <c r="Y982" s="59"/>
      <c r="Z982" s="59"/>
    </row>
    <row r="983" ht="14.25" customHeight="1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60"/>
      <c r="V983" s="60"/>
      <c r="W983" s="60"/>
      <c r="X983" s="59"/>
      <c r="Y983" s="59"/>
      <c r="Z983" s="59"/>
    </row>
    <row r="984" ht="14.25" customHeight="1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60"/>
      <c r="V984" s="60"/>
      <c r="W984" s="60"/>
      <c r="X984" s="59"/>
      <c r="Y984" s="59"/>
      <c r="Z984" s="59"/>
    </row>
    <row r="985" ht="14.25" customHeight="1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60"/>
      <c r="V985" s="60"/>
      <c r="W985" s="60"/>
      <c r="X985" s="59"/>
      <c r="Y985" s="59"/>
      <c r="Z985" s="59"/>
    </row>
    <row r="986" ht="14.25" customHeight="1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60"/>
      <c r="V986" s="60"/>
      <c r="W986" s="60"/>
      <c r="X986" s="59"/>
      <c r="Y986" s="59"/>
      <c r="Z986" s="59"/>
    </row>
    <row r="987" ht="14.25" customHeight="1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60"/>
      <c r="V987" s="60"/>
      <c r="W987" s="60"/>
      <c r="X987" s="59"/>
      <c r="Y987" s="59"/>
      <c r="Z987" s="59"/>
    </row>
    <row r="988" ht="14.25" customHeight="1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60"/>
      <c r="V988" s="60"/>
      <c r="W988" s="60"/>
      <c r="X988" s="59"/>
      <c r="Y988" s="59"/>
      <c r="Z988" s="59"/>
    </row>
    <row r="989" ht="14.25" customHeight="1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60"/>
      <c r="V989" s="60"/>
      <c r="W989" s="60"/>
      <c r="X989" s="59"/>
      <c r="Y989" s="59"/>
      <c r="Z989" s="59"/>
    </row>
    <row r="990" ht="14.25" customHeight="1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60"/>
      <c r="V990" s="60"/>
      <c r="W990" s="60"/>
      <c r="X990" s="59"/>
      <c r="Y990" s="59"/>
      <c r="Z990" s="59"/>
    </row>
    <row r="991" ht="14.25" customHeight="1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60"/>
      <c r="V991" s="60"/>
      <c r="W991" s="60"/>
      <c r="X991" s="59"/>
      <c r="Y991" s="59"/>
      <c r="Z991" s="59"/>
    </row>
    <row r="992" ht="14.25" customHeight="1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60"/>
      <c r="V992" s="60"/>
      <c r="W992" s="60"/>
      <c r="X992" s="59"/>
      <c r="Y992" s="59"/>
      <c r="Z992" s="59"/>
    </row>
    <row r="993" ht="14.25" customHeight="1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60"/>
      <c r="V993" s="60"/>
      <c r="W993" s="60"/>
      <c r="X993" s="59"/>
      <c r="Y993" s="59"/>
      <c r="Z993" s="59"/>
    </row>
    <row r="994" ht="14.25" customHeight="1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60"/>
      <c r="V994" s="60"/>
      <c r="W994" s="60"/>
      <c r="X994" s="59"/>
      <c r="Y994" s="59"/>
      <c r="Z994" s="59"/>
    </row>
    <row r="995" ht="14.25" customHeight="1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60"/>
      <c r="V995" s="60"/>
      <c r="W995" s="60"/>
      <c r="X995" s="59"/>
      <c r="Y995" s="59"/>
      <c r="Z995" s="59"/>
    </row>
    <row r="996" ht="14.25" customHeight="1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60"/>
      <c r="V996" s="60"/>
      <c r="W996" s="60"/>
      <c r="X996" s="59"/>
      <c r="Y996" s="59"/>
      <c r="Z996" s="59"/>
    </row>
    <row r="997" ht="14.25" customHeight="1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60"/>
      <c r="V997" s="60"/>
      <c r="W997" s="60"/>
      <c r="X997" s="59"/>
      <c r="Y997" s="59"/>
      <c r="Z997" s="59"/>
    </row>
    <row r="998" ht="14.25" customHeight="1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60"/>
      <c r="V998" s="60"/>
      <c r="W998" s="60"/>
      <c r="X998" s="59"/>
      <c r="Y998" s="59"/>
      <c r="Z998" s="59"/>
    </row>
    <row r="999" ht="14.25" customHeight="1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60"/>
      <c r="V999" s="60"/>
      <c r="W999" s="60"/>
      <c r="X999" s="59"/>
      <c r="Y999" s="59"/>
      <c r="Z999" s="59"/>
    </row>
    <row r="1000" ht="14.25" customHeight="1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60"/>
      <c r="V1000" s="60"/>
      <c r="W1000" s="60"/>
      <c r="X1000" s="59"/>
      <c r="Y1000" s="59"/>
      <c r="Z1000" s="59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57"/>
    <col customWidth="1" min="2" max="2" width="46.0"/>
    <col customWidth="1" min="3" max="4" width="5.71"/>
    <col customWidth="1" min="5" max="5" width="5.57"/>
    <col customWidth="1" min="6" max="7" width="5.71"/>
    <col customWidth="1" min="8" max="8" width="5.57"/>
    <col customWidth="1" min="9" max="10" width="5.71"/>
    <col customWidth="1" min="11" max="11" width="5.57"/>
    <col customWidth="1" min="12" max="13" width="5.71"/>
    <col customWidth="1" min="14" max="14" width="5.57"/>
    <col customWidth="1" min="15" max="16" width="5.71"/>
    <col customWidth="1" min="17" max="17" width="5.57"/>
    <col customWidth="1" min="18" max="19" width="5.71"/>
    <col customWidth="1" min="20" max="20" width="5.57"/>
    <col customWidth="1" min="21" max="22" width="5.71"/>
    <col customWidth="1" min="23" max="23" width="5.57"/>
    <col customWidth="1" min="24" max="26" width="12.14"/>
  </cols>
  <sheetData>
    <row r="1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</row>
    <row r="2" ht="14.25" customHeight="1">
      <c r="A2" s="4"/>
      <c r="Z2" s="5"/>
    </row>
    <row r="3" ht="14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8"/>
    </row>
    <row r="4" ht="36.75" customHeight="1">
      <c r="A4" s="9" t="s">
        <v>80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14.25" customHeight="1">
      <c r="A5" s="12" t="s">
        <v>2</v>
      </c>
      <c r="B5" s="11"/>
      <c r="C5" s="12" t="s">
        <v>3</v>
      </c>
      <c r="D5" s="10"/>
      <c r="E5" s="11"/>
      <c r="F5" s="13" t="s">
        <v>4</v>
      </c>
      <c r="G5" s="10"/>
      <c r="H5" s="11"/>
      <c r="I5" s="13" t="s">
        <v>5</v>
      </c>
      <c r="J5" s="10"/>
      <c r="K5" s="11"/>
      <c r="L5" s="12" t="s">
        <v>6</v>
      </c>
      <c r="M5" s="10"/>
      <c r="N5" s="11"/>
      <c r="O5" s="12" t="s">
        <v>7</v>
      </c>
      <c r="P5" s="10"/>
      <c r="Q5" s="11"/>
      <c r="R5" s="12" t="s">
        <v>8</v>
      </c>
      <c r="S5" s="10"/>
      <c r="T5" s="11"/>
      <c r="U5" s="14" t="s">
        <v>9</v>
      </c>
      <c r="V5" s="10"/>
      <c r="W5" s="11"/>
      <c r="X5" s="12" t="s">
        <v>10</v>
      </c>
      <c r="Y5" s="10"/>
      <c r="Z5" s="11"/>
    </row>
    <row r="6" ht="14.25" customHeight="1">
      <c r="A6" s="15" t="s">
        <v>11</v>
      </c>
      <c r="B6" s="15" t="s">
        <v>12</v>
      </c>
      <c r="C6" s="16" t="s">
        <v>13</v>
      </c>
      <c r="D6" s="16" t="s">
        <v>14</v>
      </c>
      <c r="E6" s="17" t="s">
        <v>15</v>
      </c>
      <c r="F6" s="16" t="s">
        <v>13</v>
      </c>
      <c r="G6" s="16" t="s">
        <v>14</v>
      </c>
      <c r="H6" s="17" t="s">
        <v>15</v>
      </c>
      <c r="I6" s="16" t="s">
        <v>13</v>
      </c>
      <c r="J6" s="16" t="s">
        <v>14</v>
      </c>
      <c r="K6" s="17" t="s">
        <v>15</v>
      </c>
      <c r="L6" s="16" t="s">
        <v>13</v>
      </c>
      <c r="M6" s="16" t="s">
        <v>14</v>
      </c>
      <c r="N6" s="17" t="s">
        <v>15</v>
      </c>
      <c r="O6" s="16" t="s">
        <v>13</v>
      </c>
      <c r="P6" s="16" t="s">
        <v>14</v>
      </c>
      <c r="Q6" s="17" t="s">
        <v>15</v>
      </c>
      <c r="R6" s="16" t="s">
        <v>13</v>
      </c>
      <c r="S6" s="16" t="s">
        <v>14</v>
      </c>
      <c r="T6" s="17" t="s">
        <v>15</v>
      </c>
      <c r="U6" s="18" t="s">
        <v>13</v>
      </c>
      <c r="V6" s="18" t="s">
        <v>14</v>
      </c>
      <c r="W6" s="18" t="s">
        <v>15</v>
      </c>
      <c r="X6" s="16" t="s">
        <v>13</v>
      </c>
      <c r="Y6" s="16" t="s">
        <v>14</v>
      </c>
      <c r="Z6" s="16" t="s">
        <v>15</v>
      </c>
    </row>
    <row r="7" ht="14.25" customHeight="1">
      <c r="A7" s="19"/>
      <c r="B7" s="19" t="s">
        <v>16</v>
      </c>
      <c r="C7" s="20">
        <v>8.0</v>
      </c>
      <c r="D7" s="20">
        <v>10.0</v>
      </c>
      <c r="E7" s="21">
        <v>1.0</v>
      </c>
      <c r="F7" s="20">
        <v>8.0</v>
      </c>
      <c r="G7" s="20">
        <v>4.0</v>
      </c>
      <c r="H7" s="21">
        <v>1.0</v>
      </c>
      <c r="I7" s="20">
        <v>9.0</v>
      </c>
      <c r="J7" s="20">
        <v>2.0</v>
      </c>
      <c r="K7" s="21">
        <v>2.0</v>
      </c>
      <c r="L7" s="20">
        <v>6.0</v>
      </c>
      <c r="M7" s="20">
        <v>4.0</v>
      </c>
      <c r="N7" s="21">
        <v>3.0</v>
      </c>
      <c r="O7" s="20">
        <v>8.0</v>
      </c>
      <c r="P7" s="20">
        <v>4.0</v>
      </c>
      <c r="Q7" s="21">
        <v>1.0</v>
      </c>
      <c r="R7" s="20">
        <v>6.0</v>
      </c>
      <c r="S7" s="20">
        <v>0.0</v>
      </c>
      <c r="T7" s="21">
        <v>6.0</v>
      </c>
      <c r="U7" s="22">
        <f t="shared" ref="U7:W7" si="1">(C7+F7+I7+L7+O7+R7)</f>
        <v>45</v>
      </c>
      <c r="V7" s="22">
        <f t="shared" si="1"/>
        <v>24</v>
      </c>
      <c r="W7" s="22">
        <f t="shared" si="1"/>
        <v>14</v>
      </c>
      <c r="X7" s="23">
        <f t="shared" ref="X7:X66" si="3">(U7*100/45)</f>
        <v>100</v>
      </c>
      <c r="Y7" s="23">
        <f t="shared" ref="Y7:Y66" si="4">(V7*100/24)</f>
        <v>100</v>
      </c>
      <c r="Z7" s="23">
        <f t="shared" ref="Z7:Z66" si="5">(W7*100/14)</f>
        <v>100</v>
      </c>
    </row>
    <row r="8" ht="14.25" customHeight="1">
      <c r="A8" s="24">
        <v>1.0</v>
      </c>
      <c r="B8" s="25" t="s">
        <v>17</v>
      </c>
      <c r="C8" s="26">
        <v>7.0</v>
      </c>
      <c r="D8" s="26">
        <v>7.0</v>
      </c>
      <c r="E8" s="26">
        <v>1.0</v>
      </c>
      <c r="F8" s="27">
        <v>8.0</v>
      </c>
      <c r="G8" s="28">
        <v>4.0</v>
      </c>
      <c r="H8" s="28">
        <v>0.0</v>
      </c>
      <c r="I8" s="27">
        <v>8.0</v>
      </c>
      <c r="J8" s="27">
        <v>2.0</v>
      </c>
      <c r="K8" s="27">
        <v>2.0</v>
      </c>
      <c r="L8" s="27">
        <v>6.0</v>
      </c>
      <c r="M8" s="27">
        <v>4.0</v>
      </c>
      <c r="N8" s="27">
        <v>3.0</v>
      </c>
      <c r="O8" s="29">
        <v>8.0</v>
      </c>
      <c r="P8" s="30">
        <v>4.0</v>
      </c>
      <c r="Q8" s="30">
        <v>1.0</v>
      </c>
      <c r="R8" s="30">
        <v>6.0</v>
      </c>
      <c r="S8" s="30">
        <v>0.0</v>
      </c>
      <c r="T8" s="30">
        <v>4.0</v>
      </c>
      <c r="U8" s="22">
        <f t="shared" ref="U8:W8" si="2">(C8+F8+I8+L8+O8+R8)</f>
        <v>43</v>
      </c>
      <c r="V8" s="22">
        <f t="shared" si="2"/>
        <v>21</v>
      </c>
      <c r="W8" s="22">
        <f t="shared" si="2"/>
        <v>11</v>
      </c>
      <c r="X8" s="23">
        <f t="shared" si="3"/>
        <v>95.55555556</v>
      </c>
      <c r="Y8" s="23">
        <f t="shared" si="4"/>
        <v>87.5</v>
      </c>
      <c r="Z8" s="23">
        <f t="shared" si="5"/>
        <v>78.57142857</v>
      </c>
    </row>
    <row r="9" ht="14.25" customHeight="1">
      <c r="A9" s="24">
        <v>2.0</v>
      </c>
      <c r="B9" s="25" t="s">
        <v>18</v>
      </c>
      <c r="C9" s="26">
        <v>6.0</v>
      </c>
      <c r="D9" s="26">
        <v>4.0</v>
      </c>
      <c r="E9" s="26">
        <v>1.0</v>
      </c>
      <c r="F9" s="28">
        <v>6.0</v>
      </c>
      <c r="G9" s="27">
        <v>4.0</v>
      </c>
      <c r="H9" s="28">
        <v>0.0</v>
      </c>
      <c r="I9" s="27">
        <v>7.0</v>
      </c>
      <c r="J9" s="27">
        <v>1.0</v>
      </c>
      <c r="K9" s="27">
        <v>2.0</v>
      </c>
      <c r="L9" s="27">
        <v>5.0</v>
      </c>
      <c r="M9" s="27">
        <v>4.0</v>
      </c>
      <c r="N9" s="27">
        <v>2.0</v>
      </c>
      <c r="O9" s="31">
        <v>5.0</v>
      </c>
      <c r="P9" s="32">
        <v>2.0</v>
      </c>
      <c r="Q9" s="32">
        <v>1.0</v>
      </c>
      <c r="R9" s="32">
        <v>4.0</v>
      </c>
      <c r="S9" s="30">
        <v>0.0</v>
      </c>
      <c r="T9" s="32">
        <v>5.0</v>
      </c>
      <c r="U9" s="22">
        <f t="shared" ref="U9:W9" si="6">(C9+F9+I9+L9+O9+R9)</f>
        <v>33</v>
      </c>
      <c r="V9" s="22">
        <f t="shared" si="6"/>
        <v>15</v>
      </c>
      <c r="W9" s="22">
        <f t="shared" si="6"/>
        <v>11</v>
      </c>
      <c r="X9" s="23">
        <f t="shared" si="3"/>
        <v>73.33333333</v>
      </c>
      <c r="Y9" s="23">
        <f t="shared" si="4"/>
        <v>62.5</v>
      </c>
      <c r="Z9" s="23">
        <f t="shared" si="5"/>
        <v>78.57142857</v>
      </c>
    </row>
    <row r="10" ht="14.25" customHeight="1">
      <c r="A10" s="24">
        <v>3.0</v>
      </c>
      <c r="B10" s="25" t="s">
        <v>19</v>
      </c>
      <c r="C10" s="26">
        <v>8.0</v>
      </c>
      <c r="D10" s="26">
        <v>7.0</v>
      </c>
      <c r="E10" s="26">
        <v>1.0</v>
      </c>
      <c r="F10" s="27">
        <v>7.0</v>
      </c>
      <c r="G10" s="27">
        <v>3.0</v>
      </c>
      <c r="H10" s="27">
        <v>0.0</v>
      </c>
      <c r="I10" s="27">
        <v>7.0</v>
      </c>
      <c r="J10" s="27">
        <v>2.0</v>
      </c>
      <c r="K10" s="27">
        <v>2.0</v>
      </c>
      <c r="L10" s="27">
        <v>6.0</v>
      </c>
      <c r="M10" s="27">
        <v>2.0</v>
      </c>
      <c r="N10" s="27">
        <v>3.0</v>
      </c>
      <c r="O10" s="31">
        <v>7.0</v>
      </c>
      <c r="P10" s="32">
        <v>4.0</v>
      </c>
      <c r="Q10" s="32">
        <v>1.0</v>
      </c>
      <c r="R10" s="32">
        <v>6.0</v>
      </c>
      <c r="S10" s="30">
        <v>0.0</v>
      </c>
      <c r="T10" s="32">
        <v>5.0</v>
      </c>
      <c r="U10" s="22">
        <f t="shared" ref="U10:W10" si="7">(C10+F10+I10+L10+O10+R10)</f>
        <v>41</v>
      </c>
      <c r="V10" s="22">
        <f t="shared" si="7"/>
        <v>18</v>
      </c>
      <c r="W10" s="22">
        <f t="shared" si="7"/>
        <v>12</v>
      </c>
      <c r="X10" s="23">
        <f t="shared" si="3"/>
        <v>91.11111111</v>
      </c>
      <c r="Y10" s="23">
        <f t="shared" si="4"/>
        <v>75</v>
      </c>
      <c r="Z10" s="23">
        <f t="shared" si="5"/>
        <v>85.71428571</v>
      </c>
    </row>
    <row r="11" ht="14.25" customHeight="1">
      <c r="A11" s="24">
        <v>4.0</v>
      </c>
      <c r="B11" s="25" t="s">
        <v>20</v>
      </c>
      <c r="C11" s="26">
        <v>8.0</v>
      </c>
      <c r="D11" s="26">
        <v>7.0</v>
      </c>
      <c r="E11" s="26">
        <v>1.0</v>
      </c>
      <c r="F11" s="28">
        <v>8.0</v>
      </c>
      <c r="G11" s="28">
        <v>4.0</v>
      </c>
      <c r="H11" s="28">
        <v>0.0</v>
      </c>
      <c r="I11" s="27">
        <v>8.0</v>
      </c>
      <c r="J11" s="27">
        <v>2.0</v>
      </c>
      <c r="K11" s="27">
        <v>2.0</v>
      </c>
      <c r="L11" s="27">
        <v>6.0</v>
      </c>
      <c r="M11" s="27">
        <v>4.0</v>
      </c>
      <c r="N11" s="27">
        <v>3.0</v>
      </c>
      <c r="O11" s="31">
        <v>8.0</v>
      </c>
      <c r="P11" s="32">
        <v>3.0</v>
      </c>
      <c r="Q11" s="32">
        <v>1.0</v>
      </c>
      <c r="R11" s="32">
        <v>6.0</v>
      </c>
      <c r="S11" s="30">
        <v>0.0</v>
      </c>
      <c r="T11" s="32">
        <v>5.0</v>
      </c>
      <c r="U11" s="22">
        <f t="shared" ref="U11:W11" si="8">(C11+F11+I11+L11+O11+R11)</f>
        <v>44</v>
      </c>
      <c r="V11" s="22">
        <f t="shared" si="8"/>
        <v>20</v>
      </c>
      <c r="W11" s="22">
        <f t="shared" si="8"/>
        <v>12</v>
      </c>
      <c r="X11" s="23">
        <f t="shared" si="3"/>
        <v>97.77777778</v>
      </c>
      <c r="Y11" s="23">
        <f t="shared" si="4"/>
        <v>83.33333333</v>
      </c>
      <c r="Z11" s="23">
        <f t="shared" si="5"/>
        <v>85.71428571</v>
      </c>
    </row>
    <row r="12" ht="14.25" customHeight="1">
      <c r="A12" s="24">
        <v>5.0</v>
      </c>
      <c r="B12" s="25" t="s">
        <v>21</v>
      </c>
      <c r="C12" s="26">
        <v>6.0</v>
      </c>
      <c r="D12" s="26">
        <v>7.0</v>
      </c>
      <c r="E12" s="26">
        <v>0.0</v>
      </c>
      <c r="F12" s="28">
        <v>8.0</v>
      </c>
      <c r="G12" s="27">
        <v>4.0</v>
      </c>
      <c r="H12" s="28">
        <v>0.0</v>
      </c>
      <c r="I12" s="27">
        <v>7.0</v>
      </c>
      <c r="J12" s="27">
        <v>2.0</v>
      </c>
      <c r="K12" s="27">
        <v>2.0</v>
      </c>
      <c r="L12" s="27">
        <v>6.0</v>
      </c>
      <c r="M12" s="27">
        <v>4.0</v>
      </c>
      <c r="N12" s="27">
        <v>2.0</v>
      </c>
      <c r="O12" s="31">
        <v>7.0</v>
      </c>
      <c r="P12" s="32">
        <v>2.0</v>
      </c>
      <c r="Q12" s="32">
        <v>1.0</v>
      </c>
      <c r="R12" s="32">
        <v>5.0</v>
      </c>
      <c r="S12" s="30">
        <v>0.0</v>
      </c>
      <c r="T12" s="32">
        <v>5.0</v>
      </c>
      <c r="U12" s="22">
        <f t="shared" ref="U12:W12" si="9">(C12+F12+I12+L12+O12+R12)</f>
        <v>39</v>
      </c>
      <c r="V12" s="22">
        <f t="shared" si="9"/>
        <v>19</v>
      </c>
      <c r="W12" s="22">
        <f t="shared" si="9"/>
        <v>10</v>
      </c>
      <c r="X12" s="23">
        <f t="shared" si="3"/>
        <v>86.66666667</v>
      </c>
      <c r="Y12" s="23">
        <f t="shared" si="4"/>
        <v>79.16666667</v>
      </c>
      <c r="Z12" s="23">
        <f t="shared" si="5"/>
        <v>71.42857143</v>
      </c>
    </row>
    <row r="13" ht="14.25" customHeight="1">
      <c r="A13" s="24">
        <v>6.0</v>
      </c>
      <c r="B13" s="25" t="s">
        <v>22</v>
      </c>
      <c r="C13" s="26">
        <v>8.0</v>
      </c>
      <c r="D13" s="26">
        <v>5.0</v>
      </c>
      <c r="E13" s="26">
        <v>0.0</v>
      </c>
      <c r="F13" s="27">
        <v>6.0</v>
      </c>
      <c r="G13" s="27">
        <v>3.0</v>
      </c>
      <c r="H13" s="27">
        <v>0.0</v>
      </c>
      <c r="I13" s="27">
        <v>6.0</v>
      </c>
      <c r="J13" s="27">
        <v>1.0</v>
      </c>
      <c r="K13" s="27">
        <v>2.0</v>
      </c>
      <c r="L13" s="27">
        <v>4.0</v>
      </c>
      <c r="M13" s="27">
        <v>4.0</v>
      </c>
      <c r="N13" s="27">
        <v>3.0</v>
      </c>
      <c r="O13" s="31">
        <v>6.0</v>
      </c>
      <c r="P13" s="32">
        <v>3.0</v>
      </c>
      <c r="Q13" s="32">
        <v>0.0</v>
      </c>
      <c r="R13" s="32">
        <v>6.0</v>
      </c>
      <c r="S13" s="30">
        <v>0.0</v>
      </c>
      <c r="T13" s="32">
        <v>4.0</v>
      </c>
      <c r="U13" s="22">
        <f t="shared" ref="U13:W13" si="10">(C13+F13+I13+L13+O13+R13)</f>
        <v>36</v>
      </c>
      <c r="V13" s="22">
        <f t="shared" si="10"/>
        <v>16</v>
      </c>
      <c r="W13" s="22">
        <f t="shared" si="10"/>
        <v>9</v>
      </c>
      <c r="X13" s="23">
        <f t="shared" si="3"/>
        <v>80</v>
      </c>
      <c r="Y13" s="23">
        <f t="shared" si="4"/>
        <v>66.66666667</v>
      </c>
      <c r="Z13" s="23">
        <f t="shared" si="5"/>
        <v>64.28571429</v>
      </c>
    </row>
    <row r="14" ht="14.25" customHeight="1">
      <c r="A14" s="24">
        <v>7.0</v>
      </c>
      <c r="B14" s="25" t="s">
        <v>23</v>
      </c>
      <c r="C14" s="26">
        <v>6.0</v>
      </c>
      <c r="D14" s="26">
        <v>6.0</v>
      </c>
      <c r="E14" s="26">
        <v>0.0</v>
      </c>
      <c r="F14" s="28">
        <v>7.0</v>
      </c>
      <c r="G14" s="27">
        <v>3.0</v>
      </c>
      <c r="H14" s="28">
        <v>0.0</v>
      </c>
      <c r="I14" s="27">
        <v>6.0</v>
      </c>
      <c r="J14" s="27">
        <v>2.0</v>
      </c>
      <c r="K14" s="27">
        <v>2.0</v>
      </c>
      <c r="L14" s="27">
        <v>5.0</v>
      </c>
      <c r="M14" s="27">
        <v>4.0</v>
      </c>
      <c r="N14" s="27">
        <v>3.0</v>
      </c>
      <c r="O14" s="31">
        <v>6.0</v>
      </c>
      <c r="P14" s="32">
        <v>2.0</v>
      </c>
      <c r="Q14" s="32">
        <v>0.0</v>
      </c>
      <c r="R14" s="32">
        <v>6.0</v>
      </c>
      <c r="S14" s="30">
        <v>0.0</v>
      </c>
      <c r="T14" s="32">
        <v>4.0</v>
      </c>
      <c r="U14" s="22">
        <f t="shared" ref="U14:W14" si="11">(C14+F14+I14+L14+O14+R14)</f>
        <v>36</v>
      </c>
      <c r="V14" s="22">
        <f t="shared" si="11"/>
        <v>17</v>
      </c>
      <c r="W14" s="22">
        <f t="shared" si="11"/>
        <v>9</v>
      </c>
      <c r="X14" s="23">
        <f t="shared" si="3"/>
        <v>80</v>
      </c>
      <c r="Y14" s="23">
        <f t="shared" si="4"/>
        <v>70.83333333</v>
      </c>
      <c r="Z14" s="23">
        <f t="shared" si="5"/>
        <v>64.28571429</v>
      </c>
    </row>
    <row r="15" ht="14.25" customHeight="1">
      <c r="A15" s="24">
        <v>8.0</v>
      </c>
      <c r="B15" s="25" t="s">
        <v>24</v>
      </c>
      <c r="C15" s="26">
        <v>7.0</v>
      </c>
      <c r="D15" s="26">
        <v>7.0</v>
      </c>
      <c r="E15" s="26">
        <v>0.0</v>
      </c>
      <c r="F15" s="27">
        <v>8.0</v>
      </c>
      <c r="G15" s="27">
        <v>4.0</v>
      </c>
      <c r="H15" s="27">
        <v>0.0</v>
      </c>
      <c r="I15" s="27">
        <v>7.0</v>
      </c>
      <c r="J15" s="27">
        <v>2.0</v>
      </c>
      <c r="K15" s="27">
        <v>2.0</v>
      </c>
      <c r="L15" s="27">
        <v>6.0</v>
      </c>
      <c r="M15" s="27">
        <v>4.0</v>
      </c>
      <c r="N15" s="27">
        <v>3.0</v>
      </c>
      <c r="O15" s="31">
        <v>8.0</v>
      </c>
      <c r="P15" s="32">
        <v>3.0</v>
      </c>
      <c r="Q15" s="32">
        <v>1.0</v>
      </c>
      <c r="R15" s="32">
        <v>6.0</v>
      </c>
      <c r="S15" s="30">
        <v>0.0</v>
      </c>
      <c r="T15" s="32">
        <v>5.0</v>
      </c>
      <c r="U15" s="22">
        <f t="shared" ref="U15:W15" si="12">(C15+F15+I15+L15+O15+R15)</f>
        <v>42</v>
      </c>
      <c r="V15" s="22">
        <f t="shared" si="12"/>
        <v>20</v>
      </c>
      <c r="W15" s="22">
        <f t="shared" si="12"/>
        <v>11</v>
      </c>
      <c r="X15" s="23">
        <f t="shared" si="3"/>
        <v>93.33333333</v>
      </c>
      <c r="Y15" s="23">
        <f t="shared" si="4"/>
        <v>83.33333333</v>
      </c>
      <c r="Z15" s="23">
        <f t="shared" si="5"/>
        <v>78.57142857</v>
      </c>
    </row>
    <row r="16" ht="14.25" customHeight="1">
      <c r="A16" s="24">
        <v>9.0</v>
      </c>
      <c r="B16" s="25" t="s">
        <v>25</v>
      </c>
      <c r="C16" s="26">
        <v>8.0</v>
      </c>
      <c r="D16" s="26">
        <v>7.0</v>
      </c>
      <c r="E16" s="26">
        <v>1.0</v>
      </c>
      <c r="F16" s="27">
        <v>8.0</v>
      </c>
      <c r="G16" s="27">
        <v>4.0</v>
      </c>
      <c r="H16" s="27">
        <v>0.0</v>
      </c>
      <c r="I16" s="27">
        <v>8.0</v>
      </c>
      <c r="J16" s="27">
        <v>2.0</v>
      </c>
      <c r="K16" s="27">
        <v>2.0</v>
      </c>
      <c r="L16" s="27">
        <v>6.0</v>
      </c>
      <c r="M16" s="27">
        <v>4.0</v>
      </c>
      <c r="N16" s="27">
        <v>3.0</v>
      </c>
      <c r="O16" s="31">
        <v>8.0</v>
      </c>
      <c r="P16" s="32">
        <v>4.0</v>
      </c>
      <c r="Q16" s="32">
        <v>1.0</v>
      </c>
      <c r="R16" s="32">
        <v>6.0</v>
      </c>
      <c r="S16" s="30">
        <v>0.0</v>
      </c>
      <c r="T16" s="32">
        <v>4.0</v>
      </c>
      <c r="U16" s="22">
        <f t="shared" ref="U16:W16" si="13">(C16+F16+I16+L16+O16+R16)</f>
        <v>44</v>
      </c>
      <c r="V16" s="22">
        <f t="shared" si="13"/>
        <v>21</v>
      </c>
      <c r="W16" s="22">
        <f t="shared" si="13"/>
        <v>11</v>
      </c>
      <c r="X16" s="23">
        <f t="shared" si="3"/>
        <v>97.77777778</v>
      </c>
      <c r="Y16" s="23">
        <f t="shared" si="4"/>
        <v>87.5</v>
      </c>
      <c r="Z16" s="23">
        <f t="shared" si="5"/>
        <v>78.57142857</v>
      </c>
    </row>
    <row r="17" ht="14.25" customHeight="1">
      <c r="A17" s="24">
        <v>10.0</v>
      </c>
      <c r="B17" s="25" t="s">
        <v>26</v>
      </c>
      <c r="C17" s="26">
        <v>6.0</v>
      </c>
      <c r="D17" s="26">
        <v>6.0</v>
      </c>
      <c r="E17" s="26">
        <v>1.0</v>
      </c>
      <c r="F17" s="27">
        <v>8.0</v>
      </c>
      <c r="G17" s="27">
        <v>4.0</v>
      </c>
      <c r="H17" s="27">
        <v>0.0</v>
      </c>
      <c r="I17" s="27">
        <v>8.0</v>
      </c>
      <c r="J17" s="27">
        <v>2.0</v>
      </c>
      <c r="K17" s="27">
        <v>2.0</v>
      </c>
      <c r="L17" s="27">
        <v>6.0</v>
      </c>
      <c r="M17" s="27">
        <v>4.0</v>
      </c>
      <c r="N17" s="27">
        <v>3.0</v>
      </c>
      <c r="O17" s="31">
        <v>8.0</v>
      </c>
      <c r="P17" s="32">
        <v>4.0</v>
      </c>
      <c r="Q17" s="32">
        <v>1.0</v>
      </c>
      <c r="R17" s="32">
        <v>6.0</v>
      </c>
      <c r="S17" s="30">
        <v>0.0</v>
      </c>
      <c r="T17" s="32">
        <v>5.0</v>
      </c>
      <c r="U17" s="22">
        <f t="shared" ref="U17:W17" si="14">(C17+F17+I17+L17+O17+R17)</f>
        <v>42</v>
      </c>
      <c r="V17" s="22">
        <f t="shared" si="14"/>
        <v>20</v>
      </c>
      <c r="W17" s="22">
        <f t="shared" si="14"/>
        <v>12</v>
      </c>
      <c r="X17" s="23">
        <f t="shared" si="3"/>
        <v>93.33333333</v>
      </c>
      <c r="Y17" s="23">
        <f t="shared" si="4"/>
        <v>83.33333333</v>
      </c>
      <c r="Z17" s="23">
        <f t="shared" si="5"/>
        <v>85.71428571</v>
      </c>
    </row>
    <row r="18" ht="14.25" customHeight="1">
      <c r="A18" s="24">
        <v>11.0</v>
      </c>
      <c r="B18" s="25" t="s">
        <v>27</v>
      </c>
      <c r="C18" s="26">
        <v>7.0</v>
      </c>
      <c r="D18" s="26">
        <v>6.0</v>
      </c>
      <c r="E18" s="26">
        <v>1.0</v>
      </c>
      <c r="F18" s="27">
        <v>7.0</v>
      </c>
      <c r="G18" s="27">
        <v>4.0</v>
      </c>
      <c r="H18" s="27">
        <v>0.0</v>
      </c>
      <c r="I18" s="27">
        <v>8.0</v>
      </c>
      <c r="J18" s="27">
        <v>2.0</v>
      </c>
      <c r="K18" s="27">
        <v>2.0</v>
      </c>
      <c r="L18" s="27">
        <v>6.0</v>
      </c>
      <c r="M18" s="27">
        <v>4.0</v>
      </c>
      <c r="N18" s="27">
        <v>3.0</v>
      </c>
      <c r="O18" s="31">
        <v>8.0</v>
      </c>
      <c r="P18" s="32">
        <v>4.0</v>
      </c>
      <c r="Q18" s="32">
        <v>1.0</v>
      </c>
      <c r="R18" s="32">
        <v>6.0</v>
      </c>
      <c r="S18" s="30">
        <v>0.0</v>
      </c>
      <c r="T18" s="32">
        <v>5.0</v>
      </c>
      <c r="U18" s="22">
        <f t="shared" ref="U18:W18" si="15">(C18+F18+I18+L18+O18+R18)</f>
        <v>42</v>
      </c>
      <c r="V18" s="22">
        <f t="shared" si="15"/>
        <v>20</v>
      </c>
      <c r="W18" s="22">
        <f t="shared" si="15"/>
        <v>12</v>
      </c>
      <c r="X18" s="23">
        <f t="shared" si="3"/>
        <v>93.33333333</v>
      </c>
      <c r="Y18" s="23">
        <f t="shared" si="4"/>
        <v>83.33333333</v>
      </c>
      <c r="Z18" s="23">
        <f t="shared" si="5"/>
        <v>85.71428571</v>
      </c>
    </row>
    <row r="19" ht="14.25" customHeight="1">
      <c r="A19" s="24">
        <v>12.0</v>
      </c>
      <c r="B19" s="25" t="s">
        <v>28</v>
      </c>
      <c r="C19" s="26">
        <v>7.0</v>
      </c>
      <c r="D19" s="26">
        <v>7.0</v>
      </c>
      <c r="E19" s="26">
        <v>1.0</v>
      </c>
      <c r="F19" s="27">
        <v>8.0</v>
      </c>
      <c r="G19" s="27">
        <v>3.0</v>
      </c>
      <c r="H19" s="27">
        <v>0.0</v>
      </c>
      <c r="I19" s="27">
        <v>7.0</v>
      </c>
      <c r="J19" s="27">
        <v>2.0</v>
      </c>
      <c r="K19" s="27">
        <v>2.0</v>
      </c>
      <c r="L19" s="27">
        <v>5.0</v>
      </c>
      <c r="M19" s="27">
        <v>4.0</v>
      </c>
      <c r="N19" s="27">
        <v>3.0</v>
      </c>
      <c r="O19" s="31">
        <v>8.0</v>
      </c>
      <c r="P19" s="32">
        <v>4.0</v>
      </c>
      <c r="Q19" s="32">
        <v>1.0</v>
      </c>
      <c r="R19" s="32">
        <v>5.0</v>
      </c>
      <c r="S19" s="30">
        <v>0.0</v>
      </c>
      <c r="T19" s="32">
        <v>5.0</v>
      </c>
      <c r="U19" s="22">
        <f t="shared" ref="U19:W19" si="16">(C19+F19+I19+L19+O19+R19)</f>
        <v>40</v>
      </c>
      <c r="V19" s="22">
        <f t="shared" si="16"/>
        <v>20</v>
      </c>
      <c r="W19" s="22">
        <f t="shared" si="16"/>
        <v>12</v>
      </c>
      <c r="X19" s="23">
        <f t="shared" si="3"/>
        <v>88.88888889</v>
      </c>
      <c r="Y19" s="23">
        <f t="shared" si="4"/>
        <v>83.33333333</v>
      </c>
      <c r="Z19" s="23">
        <f t="shared" si="5"/>
        <v>85.71428571</v>
      </c>
    </row>
    <row r="20" ht="14.25" customHeight="1">
      <c r="A20" s="24">
        <v>13.0</v>
      </c>
      <c r="B20" s="25" t="s">
        <v>29</v>
      </c>
      <c r="C20" s="26">
        <v>7.0</v>
      </c>
      <c r="D20" s="26">
        <v>7.0</v>
      </c>
      <c r="E20" s="26">
        <v>1.0</v>
      </c>
      <c r="F20" s="27">
        <v>8.0</v>
      </c>
      <c r="G20" s="27">
        <v>4.0</v>
      </c>
      <c r="H20" s="27">
        <v>0.0</v>
      </c>
      <c r="I20" s="27">
        <v>7.0</v>
      </c>
      <c r="J20" s="27">
        <v>2.0</v>
      </c>
      <c r="K20" s="27">
        <v>2.0</v>
      </c>
      <c r="L20" s="27">
        <v>6.0</v>
      </c>
      <c r="M20" s="27">
        <v>4.0</v>
      </c>
      <c r="N20" s="27">
        <v>3.0</v>
      </c>
      <c r="O20" s="31">
        <v>8.0</v>
      </c>
      <c r="P20" s="32">
        <v>4.0</v>
      </c>
      <c r="Q20" s="32">
        <v>1.0</v>
      </c>
      <c r="R20" s="32">
        <v>6.0</v>
      </c>
      <c r="S20" s="30">
        <v>0.0</v>
      </c>
      <c r="T20" s="32">
        <v>5.0</v>
      </c>
      <c r="U20" s="22">
        <f t="shared" ref="U20:W20" si="17">(C20+F20+I20+L20+O20+R20)</f>
        <v>42</v>
      </c>
      <c r="V20" s="22">
        <f t="shared" si="17"/>
        <v>21</v>
      </c>
      <c r="W20" s="22">
        <f t="shared" si="17"/>
        <v>12</v>
      </c>
      <c r="X20" s="23">
        <f t="shared" si="3"/>
        <v>93.33333333</v>
      </c>
      <c r="Y20" s="23">
        <f t="shared" si="4"/>
        <v>87.5</v>
      </c>
      <c r="Z20" s="23">
        <f t="shared" si="5"/>
        <v>85.71428571</v>
      </c>
    </row>
    <row r="21" ht="14.25" customHeight="1">
      <c r="A21" s="24">
        <v>14.0</v>
      </c>
      <c r="B21" s="25" t="s">
        <v>30</v>
      </c>
      <c r="C21" s="26">
        <v>6.0</v>
      </c>
      <c r="D21" s="26">
        <v>7.0</v>
      </c>
      <c r="E21" s="26">
        <v>0.0</v>
      </c>
      <c r="F21" s="28">
        <v>8.0</v>
      </c>
      <c r="G21" s="28">
        <v>4.0</v>
      </c>
      <c r="H21" s="28">
        <v>0.0</v>
      </c>
      <c r="I21" s="27">
        <v>7.0</v>
      </c>
      <c r="J21" s="27">
        <v>2.0</v>
      </c>
      <c r="K21" s="27">
        <v>2.0</v>
      </c>
      <c r="L21" s="27">
        <v>6.0</v>
      </c>
      <c r="M21" s="27">
        <v>4.0</v>
      </c>
      <c r="N21" s="27">
        <v>3.0</v>
      </c>
      <c r="O21" s="31">
        <v>8.0</v>
      </c>
      <c r="P21" s="32">
        <v>4.0</v>
      </c>
      <c r="Q21" s="32">
        <v>1.0</v>
      </c>
      <c r="R21" s="32">
        <v>6.0</v>
      </c>
      <c r="S21" s="30">
        <v>0.0</v>
      </c>
      <c r="T21" s="32">
        <v>5.0</v>
      </c>
      <c r="U21" s="22">
        <f t="shared" ref="U21:W21" si="18">(C21+F21+I21+L21+O21+R21)</f>
        <v>41</v>
      </c>
      <c r="V21" s="22">
        <f t="shared" si="18"/>
        <v>21</v>
      </c>
      <c r="W21" s="22">
        <f t="shared" si="18"/>
        <v>11</v>
      </c>
      <c r="X21" s="23">
        <f t="shared" si="3"/>
        <v>91.11111111</v>
      </c>
      <c r="Y21" s="23">
        <f t="shared" si="4"/>
        <v>87.5</v>
      </c>
      <c r="Z21" s="23">
        <f t="shared" si="5"/>
        <v>78.57142857</v>
      </c>
    </row>
    <row r="22" ht="14.25" customHeight="1">
      <c r="A22" s="24">
        <v>15.0</v>
      </c>
      <c r="B22" s="25" t="s">
        <v>31</v>
      </c>
      <c r="C22" s="26">
        <v>7.0</v>
      </c>
      <c r="D22" s="26">
        <v>6.0</v>
      </c>
      <c r="E22" s="26">
        <v>1.0</v>
      </c>
      <c r="F22" s="28">
        <v>7.0</v>
      </c>
      <c r="G22" s="28">
        <v>3.0</v>
      </c>
      <c r="H22" s="28">
        <v>0.0</v>
      </c>
      <c r="I22" s="27">
        <v>7.0</v>
      </c>
      <c r="J22" s="27">
        <v>2.0</v>
      </c>
      <c r="K22" s="27">
        <v>1.0</v>
      </c>
      <c r="L22" s="27">
        <v>5.0</v>
      </c>
      <c r="M22" s="27">
        <v>4.0</v>
      </c>
      <c r="N22" s="27">
        <v>3.0</v>
      </c>
      <c r="O22" s="31">
        <v>8.0</v>
      </c>
      <c r="P22" s="32">
        <v>2.0</v>
      </c>
      <c r="Q22" s="32">
        <v>1.0</v>
      </c>
      <c r="R22" s="32">
        <v>5.0</v>
      </c>
      <c r="S22" s="30">
        <v>0.0</v>
      </c>
      <c r="T22" s="32">
        <v>5.0</v>
      </c>
      <c r="U22" s="22">
        <f t="shared" ref="U22:W22" si="19">(C22+F22+I22+L22+O22+R22)</f>
        <v>39</v>
      </c>
      <c r="V22" s="22">
        <f t="shared" si="19"/>
        <v>17</v>
      </c>
      <c r="W22" s="22">
        <f t="shared" si="19"/>
        <v>11</v>
      </c>
      <c r="X22" s="23">
        <f t="shared" si="3"/>
        <v>86.66666667</v>
      </c>
      <c r="Y22" s="23">
        <f t="shared" si="4"/>
        <v>70.83333333</v>
      </c>
      <c r="Z22" s="23">
        <f t="shared" si="5"/>
        <v>78.57142857</v>
      </c>
    </row>
    <row r="23" ht="14.25" customHeight="1">
      <c r="A23" s="24">
        <v>16.0</v>
      </c>
      <c r="B23" s="25" t="s">
        <v>32</v>
      </c>
      <c r="C23" s="33">
        <v>7.0</v>
      </c>
      <c r="D23" s="33">
        <v>6.0</v>
      </c>
      <c r="E23" s="33">
        <v>1.0</v>
      </c>
      <c r="F23" s="34">
        <v>7.0</v>
      </c>
      <c r="G23" s="34">
        <v>4.0</v>
      </c>
      <c r="H23" s="34">
        <v>0.0</v>
      </c>
      <c r="I23" s="27">
        <v>6.0</v>
      </c>
      <c r="J23" s="61">
        <v>2.0</v>
      </c>
      <c r="K23" s="27">
        <v>2.0</v>
      </c>
      <c r="L23" s="34">
        <v>5.0</v>
      </c>
      <c r="M23" s="34">
        <v>4.0</v>
      </c>
      <c r="N23" s="34">
        <v>3.0</v>
      </c>
      <c r="O23" s="35">
        <v>6.0</v>
      </c>
      <c r="P23" s="36">
        <v>2.0</v>
      </c>
      <c r="Q23" s="36">
        <v>0.0</v>
      </c>
      <c r="R23" s="36">
        <v>6.0</v>
      </c>
      <c r="S23" s="30">
        <v>0.0</v>
      </c>
      <c r="T23" s="36">
        <v>4.0</v>
      </c>
      <c r="U23" s="22">
        <f t="shared" ref="U23:W23" si="20">(C23+F23+I23+L23+O23+R23)</f>
        <v>37</v>
      </c>
      <c r="V23" s="22">
        <f t="shared" si="20"/>
        <v>18</v>
      </c>
      <c r="W23" s="22">
        <f t="shared" si="20"/>
        <v>10</v>
      </c>
      <c r="X23" s="23">
        <f t="shared" si="3"/>
        <v>82.22222222</v>
      </c>
      <c r="Y23" s="23">
        <f t="shared" si="4"/>
        <v>75</v>
      </c>
      <c r="Z23" s="23">
        <f t="shared" si="5"/>
        <v>71.42857143</v>
      </c>
    </row>
    <row r="24" ht="14.25" customHeight="1">
      <c r="A24" s="24">
        <v>17.0</v>
      </c>
      <c r="B24" s="25" t="s">
        <v>33</v>
      </c>
      <c r="C24" s="37">
        <v>5.0</v>
      </c>
      <c r="D24" s="37">
        <v>5.0</v>
      </c>
      <c r="E24" s="37">
        <v>1.0</v>
      </c>
      <c r="F24" s="27">
        <v>5.0</v>
      </c>
      <c r="G24" s="27">
        <v>3.0</v>
      </c>
      <c r="H24" s="27">
        <v>0.0</v>
      </c>
      <c r="I24" s="27">
        <v>6.0</v>
      </c>
      <c r="J24" s="61">
        <v>2.0</v>
      </c>
      <c r="K24" s="27">
        <v>2.0</v>
      </c>
      <c r="L24" s="27">
        <v>4.0</v>
      </c>
      <c r="M24" s="27">
        <v>2.0</v>
      </c>
      <c r="N24" s="27">
        <v>3.0</v>
      </c>
      <c r="O24" s="31">
        <v>7.0</v>
      </c>
      <c r="P24" s="32">
        <v>4.0</v>
      </c>
      <c r="Q24" s="32">
        <v>1.0</v>
      </c>
      <c r="R24" s="32">
        <v>5.0</v>
      </c>
      <c r="S24" s="30">
        <v>0.0</v>
      </c>
      <c r="T24" s="32">
        <v>5.0</v>
      </c>
      <c r="U24" s="22">
        <f t="shared" ref="U24:W24" si="21">(C24+F24+I24+L24+O24+R24)</f>
        <v>32</v>
      </c>
      <c r="V24" s="22">
        <f t="shared" si="21"/>
        <v>16</v>
      </c>
      <c r="W24" s="22">
        <f t="shared" si="21"/>
        <v>12</v>
      </c>
      <c r="X24" s="23">
        <f t="shared" si="3"/>
        <v>71.11111111</v>
      </c>
      <c r="Y24" s="23">
        <f t="shared" si="4"/>
        <v>66.66666667</v>
      </c>
      <c r="Z24" s="23">
        <f t="shared" si="5"/>
        <v>85.71428571</v>
      </c>
    </row>
    <row r="25" ht="14.25" customHeight="1">
      <c r="A25" s="24">
        <v>18.0</v>
      </c>
      <c r="B25" s="25" t="s">
        <v>34</v>
      </c>
      <c r="C25" s="37">
        <v>7.0</v>
      </c>
      <c r="D25" s="37">
        <v>7.0</v>
      </c>
      <c r="E25" s="37">
        <v>1.0</v>
      </c>
      <c r="F25" s="27">
        <v>8.0</v>
      </c>
      <c r="G25" s="27">
        <v>3.0</v>
      </c>
      <c r="H25" s="27">
        <v>0.0</v>
      </c>
      <c r="I25" s="27">
        <v>6.0</v>
      </c>
      <c r="J25" s="61">
        <v>2.0</v>
      </c>
      <c r="K25" s="27">
        <v>2.0</v>
      </c>
      <c r="L25" s="27">
        <v>5.0</v>
      </c>
      <c r="M25" s="27">
        <v>4.0</v>
      </c>
      <c r="N25" s="27">
        <v>3.0</v>
      </c>
      <c r="O25" s="31">
        <v>8.0</v>
      </c>
      <c r="P25" s="32">
        <v>4.0</v>
      </c>
      <c r="Q25" s="32">
        <v>1.0</v>
      </c>
      <c r="R25" s="32">
        <v>6.0</v>
      </c>
      <c r="S25" s="30">
        <v>0.0</v>
      </c>
      <c r="T25" s="32">
        <v>5.0</v>
      </c>
      <c r="U25" s="22">
        <f t="shared" ref="U25:W25" si="22">(C25+F25+I25+L25+O25+R25)</f>
        <v>40</v>
      </c>
      <c r="V25" s="22">
        <f t="shared" si="22"/>
        <v>20</v>
      </c>
      <c r="W25" s="22">
        <f t="shared" si="22"/>
        <v>12</v>
      </c>
      <c r="X25" s="23">
        <f t="shared" si="3"/>
        <v>88.88888889</v>
      </c>
      <c r="Y25" s="23">
        <f t="shared" si="4"/>
        <v>83.33333333</v>
      </c>
      <c r="Z25" s="23">
        <f t="shared" si="5"/>
        <v>85.71428571</v>
      </c>
    </row>
    <row r="26" ht="14.25" customHeight="1">
      <c r="A26" s="24">
        <v>19.0</v>
      </c>
      <c r="B26" s="25" t="s">
        <v>35</v>
      </c>
      <c r="C26" s="37">
        <v>7.0</v>
      </c>
      <c r="D26" s="38">
        <v>7.0</v>
      </c>
      <c r="E26" s="38">
        <v>1.0</v>
      </c>
      <c r="F26" s="27">
        <v>8.0</v>
      </c>
      <c r="G26" s="28">
        <v>4.0</v>
      </c>
      <c r="H26" s="28">
        <v>0.0</v>
      </c>
      <c r="I26" s="27">
        <v>7.0</v>
      </c>
      <c r="J26" s="61">
        <v>2.0</v>
      </c>
      <c r="K26" s="27">
        <v>2.0</v>
      </c>
      <c r="L26" s="27">
        <v>6.0</v>
      </c>
      <c r="M26" s="27">
        <v>4.0</v>
      </c>
      <c r="N26" s="27">
        <v>3.0</v>
      </c>
      <c r="O26" s="31">
        <v>8.0</v>
      </c>
      <c r="P26" s="32">
        <v>4.0</v>
      </c>
      <c r="Q26" s="32">
        <v>1.0</v>
      </c>
      <c r="R26" s="32">
        <v>6.0</v>
      </c>
      <c r="S26" s="30">
        <v>0.0</v>
      </c>
      <c r="T26" s="32">
        <v>5.0</v>
      </c>
      <c r="U26" s="22">
        <f t="shared" ref="U26:W26" si="23">(C26+F26+I26+L26+O26+R26)</f>
        <v>42</v>
      </c>
      <c r="V26" s="22">
        <f t="shared" si="23"/>
        <v>21</v>
      </c>
      <c r="W26" s="22">
        <f t="shared" si="23"/>
        <v>12</v>
      </c>
      <c r="X26" s="23">
        <f t="shared" si="3"/>
        <v>93.33333333</v>
      </c>
      <c r="Y26" s="23">
        <f t="shared" si="4"/>
        <v>87.5</v>
      </c>
      <c r="Z26" s="23">
        <f t="shared" si="5"/>
        <v>85.71428571</v>
      </c>
    </row>
    <row r="27" ht="14.25" customHeight="1">
      <c r="A27" s="24">
        <v>20.0</v>
      </c>
      <c r="B27" s="25" t="s">
        <v>36</v>
      </c>
      <c r="C27" s="38">
        <v>5.0</v>
      </c>
      <c r="D27" s="38">
        <v>5.0</v>
      </c>
      <c r="E27" s="38">
        <v>1.0</v>
      </c>
      <c r="F27" s="28">
        <v>6.0</v>
      </c>
      <c r="G27" s="28">
        <v>3.0</v>
      </c>
      <c r="H27" s="28">
        <v>0.0</v>
      </c>
      <c r="I27" s="27">
        <v>6.0</v>
      </c>
      <c r="J27" s="27">
        <v>1.0</v>
      </c>
      <c r="K27" s="27">
        <v>2.0</v>
      </c>
      <c r="L27" s="27">
        <v>4.0</v>
      </c>
      <c r="M27" s="27">
        <v>4.0</v>
      </c>
      <c r="N27" s="27">
        <v>3.0</v>
      </c>
      <c r="O27" s="31">
        <v>6.0</v>
      </c>
      <c r="P27" s="32">
        <v>4.0</v>
      </c>
      <c r="Q27" s="32">
        <v>1.0</v>
      </c>
      <c r="R27" s="32">
        <v>5.0</v>
      </c>
      <c r="S27" s="30">
        <v>0.0</v>
      </c>
      <c r="T27" s="32">
        <v>5.0</v>
      </c>
      <c r="U27" s="22">
        <f t="shared" ref="U27:W27" si="24">(C27+F27+I27+L27+O27+R27)</f>
        <v>32</v>
      </c>
      <c r="V27" s="22">
        <f t="shared" si="24"/>
        <v>17</v>
      </c>
      <c r="W27" s="22">
        <f t="shared" si="24"/>
        <v>12</v>
      </c>
      <c r="X27" s="23">
        <f t="shared" si="3"/>
        <v>71.11111111</v>
      </c>
      <c r="Y27" s="23">
        <f t="shared" si="4"/>
        <v>70.83333333</v>
      </c>
      <c r="Z27" s="23">
        <f t="shared" si="5"/>
        <v>85.71428571</v>
      </c>
    </row>
    <row r="28" ht="14.25" customHeight="1">
      <c r="A28" s="24">
        <v>21.0</v>
      </c>
      <c r="B28" s="25" t="s">
        <v>37</v>
      </c>
      <c r="C28" s="37">
        <v>8.0</v>
      </c>
      <c r="D28" s="37">
        <v>6.0</v>
      </c>
      <c r="E28" s="37">
        <v>1.0</v>
      </c>
      <c r="F28" s="27">
        <v>7.0</v>
      </c>
      <c r="G28" s="27">
        <v>3.0</v>
      </c>
      <c r="H28" s="27">
        <v>0.0</v>
      </c>
      <c r="I28" s="27">
        <v>6.0</v>
      </c>
      <c r="J28" s="27">
        <v>2.0</v>
      </c>
      <c r="K28" s="27">
        <v>2.0</v>
      </c>
      <c r="L28" s="27">
        <v>5.0</v>
      </c>
      <c r="M28" s="27">
        <v>4.0</v>
      </c>
      <c r="N28" s="27">
        <v>3.0</v>
      </c>
      <c r="O28" s="31">
        <v>6.0</v>
      </c>
      <c r="P28" s="32">
        <v>3.0</v>
      </c>
      <c r="Q28" s="32">
        <v>1.0</v>
      </c>
      <c r="R28" s="32">
        <v>6.0</v>
      </c>
      <c r="S28" s="30">
        <v>0.0</v>
      </c>
      <c r="T28" s="32">
        <v>4.0</v>
      </c>
      <c r="U28" s="22">
        <f t="shared" ref="U28:W28" si="25">(C28+F28+I28+L28+O28+R28)</f>
        <v>38</v>
      </c>
      <c r="V28" s="22">
        <f t="shared" si="25"/>
        <v>18</v>
      </c>
      <c r="W28" s="22">
        <f t="shared" si="25"/>
        <v>11</v>
      </c>
      <c r="X28" s="23">
        <f t="shared" si="3"/>
        <v>84.44444444</v>
      </c>
      <c r="Y28" s="23">
        <f t="shared" si="4"/>
        <v>75</v>
      </c>
      <c r="Z28" s="23">
        <f t="shared" si="5"/>
        <v>78.57142857</v>
      </c>
    </row>
    <row r="29" ht="14.25" customHeight="1">
      <c r="A29" s="24">
        <v>22.0</v>
      </c>
      <c r="B29" s="25" t="s">
        <v>38</v>
      </c>
      <c r="C29" s="38">
        <v>6.0</v>
      </c>
      <c r="D29" s="38">
        <v>6.0</v>
      </c>
      <c r="E29" s="38">
        <v>1.0</v>
      </c>
      <c r="F29" s="28">
        <v>7.0</v>
      </c>
      <c r="G29" s="28">
        <v>3.0</v>
      </c>
      <c r="H29" s="27">
        <v>0.0</v>
      </c>
      <c r="I29" s="27">
        <v>6.0</v>
      </c>
      <c r="J29" s="27">
        <v>2.0</v>
      </c>
      <c r="K29" s="27">
        <v>1.0</v>
      </c>
      <c r="L29" s="27">
        <v>5.0</v>
      </c>
      <c r="M29" s="27">
        <v>4.0</v>
      </c>
      <c r="N29" s="27">
        <v>2.0</v>
      </c>
      <c r="O29" s="31">
        <v>7.0</v>
      </c>
      <c r="P29" s="32">
        <v>3.0</v>
      </c>
      <c r="Q29" s="32">
        <v>1.0</v>
      </c>
      <c r="R29" s="32">
        <v>4.0</v>
      </c>
      <c r="S29" s="30">
        <v>0.0</v>
      </c>
      <c r="T29" s="32">
        <v>5.0</v>
      </c>
      <c r="U29" s="22">
        <f t="shared" ref="U29:W29" si="26">(C29+F29+I29+L29+O29+R29)</f>
        <v>35</v>
      </c>
      <c r="V29" s="22">
        <f t="shared" si="26"/>
        <v>18</v>
      </c>
      <c r="W29" s="22">
        <f t="shared" si="26"/>
        <v>10</v>
      </c>
      <c r="X29" s="23">
        <f t="shared" si="3"/>
        <v>77.77777778</v>
      </c>
      <c r="Y29" s="23">
        <f t="shared" si="4"/>
        <v>75</v>
      </c>
      <c r="Z29" s="23">
        <f t="shared" si="5"/>
        <v>71.42857143</v>
      </c>
    </row>
    <row r="30" ht="14.25" customHeight="1">
      <c r="A30" s="24">
        <v>23.0</v>
      </c>
      <c r="B30" s="25" t="s">
        <v>39</v>
      </c>
      <c r="C30" s="37">
        <v>8.0</v>
      </c>
      <c r="D30" s="38">
        <v>7.0</v>
      </c>
      <c r="E30" s="38">
        <v>1.0</v>
      </c>
      <c r="F30" s="27">
        <v>8.0</v>
      </c>
      <c r="G30" s="28">
        <v>3.0</v>
      </c>
      <c r="H30" s="27">
        <v>0.0</v>
      </c>
      <c r="I30" s="27">
        <v>6.0</v>
      </c>
      <c r="J30" s="27">
        <v>2.0</v>
      </c>
      <c r="K30" s="27">
        <v>2.0</v>
      </c>
      <c r="L30" s="27">
        <v>5.0</v>
      </c>
      <c r="M30" s="27">
        <v>4.0</v>
      </c>
      <c r="N30" s="27">
        <v>2.0</v>
      </c>
      <c r="O30" s="31">
        <v>8.0</v>
      </c>
      <c r="P30" s="32">
        <v>1.0</v>
      </c>
      <c r="Q30" s="32">
        <v>0.0</v>
      </c>
      <c r="R30" s="32">
        <v>5.0</v>
      </c>
      <c r="S30" s="30">
        <v>0.0</v>
      </c>
      <c r="T30" s="32">
        <v>4.0</v>
      </c>
      <c r="U30" s="22">
        <f t="shared" ref="U30:W30" si="27">(C30+F30+I30+L30+O30+R30)</f>
        <v>40</v>
      </c>
      <c r="V30" s="22">
        <f t="shared" si="27"/>
        <v>17</v>
      </c>
      <c r="W30" s="22">
        <f t="shared" si="27"/>
        <v>9</v>
      </c>
      <c r="X30" s="23">
        <f t="shared" si="3"/>
        <v>88.88888889</v>
      </c>
      <c r="Y30" s="23">
        <f t="shared" si="4"/>
        <v>70.83333333</v>
      </c>
      <c r="Z30" s="23">
        <f t="shared" si="5"/>
        <v>64.28571429</v>
      </c>
    </row>
    <row r="31" ht="14.25" customHeight="1">
      <c r="A31" s="24">
        <v>24.0</v>
      </c>
      <c r="B31" s="25" t="s">
        <v>40</v>
      </c>
      <c r="C31" s="37">
        <v>7.0</v>
      </c>
      <c r="D31" s="37">
        <v>7.0</v>
      </c>
      <c r="E31" s="37">
        <v>1.0</v>
      </c>
      <c r="F31" s="27">
        <v>8.0</v>
      </c>
      <c r="G31" s="27">
        <v>3.0</v>
      </c>
      <c r="H31" s="27">
        <v>0.0</v>
      </c>
      <c r="I31" s="27">
        <v>7.0</v>
      </c>
      <c r="J31" s="27">
        <v>2.0</v>
      </c>
      <c r="K31" s="27">
        <v>2.0</v>
      </c>
      <c r="L31" s="27">
        <v>5.0</v>
      </c>
      <c r="M31" s="27">
        <v>4.0</v>
      </c>
      <c r="N31" s="27">
        <v>3.0</v>
      </c>
      <c r="O31" s="31">
        <v>7.0</v>
      </c>
      <c r="P31" s="32">
        <v>4.0</v>
      </c>
      <c r="Q31" s="32">
        <v>1.0</v>
      </c>
      <c r="R31" s="32">
        <v>6.0</v>
      </c>
      <c r="S31" s="30">
        <v>0.0</v>
      </c>
      <c r="T31" s="32">
        <v>5.0</v>
      </c>
      <c r="U31" s="22">
        <f t="shared" ref="U31:W31" si="28">(C31+F31+I31+L31+O31+R31)</f>
        <v>40</v>
      </c>
      <c r="V31" s="22">
        <f t="shared" si="28"/>
        <v>20</v>
      </c>
      <c r="W31" s="22">
        <f t="shared" si="28"/>
        <v>12</v>
      </c>
      <c r="X31" s="23">
        <f t="shared" si="3"/>
        <v>88.88888889</v>
      </c>
      <c r="Y31" s="23">
        <f t="shared" si="4"/>
        <v>83.33333333</v>
      </c>
      <c r="Z31" s="23">
        <f t="shared" si="5"/>
        <v>85.71428571</v>
      </c>
    </row>
    <row r="32" ht="14.25" customHeight="1">
      <c r="A32" s="24">
        <v>25.0</v>
      </c>
      <c r="B32" s="25" t="s">
        <v>41</v>
      </c>
      <c r="C32" s="38">
        <v>6.0</v>
      </c>
      <c r="D32" s="38">
        <v>7.0</v>
      </c>
      <c r="E32" s="38">
        <v>1.0</v>
      </c>
      <c r="F32" s="28">
        <v>8.0</v>
      </c>
      <c r="G32" s="27">
        <v>4.0</v>
      </c>
      <c r="H32" s="28">
        <v>0.0</v>
      </c>
      <c r="I32" s="27">
        <v>8.0</v>
      </c>
      <c r="J32" s="27">
        <v>2.0</v>
      </c>
      <c r="K32" s="27">
        <v>2.0</v>
      </c>
      <c r="L32" s="27">
        <v>6.0</v>
      </c>
      <c r="M32" s="27">
        <v>4.0</v>
      </c>
      <c r="N32" s="27">
        <v>3.0</v>
      </c>
      <c r="O32" s="31">
        <v>8.0</v>
      </c>
      <c r="P32" s="32">
        <v>3.0</v>
      </c>
      <c r="Q32" s="32">
        <v>1.0</v>
      </c>
      <c r="R32" s="32">
        <v>6.0</v>
      </c>
      <c r="S32" s="30">
        <v>0.0</v>
      </c>
      <c r="T32" s="32">
        <v>5.0</v>
      </c>
      <c r="U32" s="22">
        <f t="shared" ref="U32:W32" si="29">(C32+F32+I32+L32+O32+R32)</f>
        <v>42</v>
      </c>
      <c r="V32" s="22">
        <f t="shared" si="29"/>
        <v>20</v>
      </c>
      <c r="W32" s="22">
        <f t="shared" si="29"/>
        <v>12</v>
      </c>
      <c r="X32" s="23">
        <f t="shared" si="3"/>
        <v>93.33333333</v>
      </c>
      <c r="Y32" s="23">
        <f t="shared" si="4"/>
        <v>83.33333333</v>
      </c>
      <c r="Z32" s="23">
        <f t="shared" si="5"/>
        <v>85.71428571</v>
      </c>
    </row>
    <row r="33" ht="14.25" customHeight="1">
      <c r="A33" s="24">
        <v>26.0</v>
      </c>
      <c r="B33" s="25" t="s">
        <v>42</v>
      </c>
      <c r="C33" s="38">
        <v>7.0</v>
      </c>
      <c r="D33" s="38">
        <v>7.0</v>
      </c>
      <c r="E33" s="38">
        <v>1.0</v>
      </c>
      <c r="F33" s="28">
        <v>7.0</v>
      </c>
      <c r="G33" s="28">
        <v>3.0</v>
      </c>
      <c r="H33" s="28">
        <v>0.0</v>
      </c>
      <c r="I33" s="27">
        <v>7.0</v>
      </c>
      <c r="J33" s="27">
        <v>2.0</v>
      </c>
      <c r="K33" s="27">
        <v>1.0</v>
      </c>
      <c r="L33" s="27">
        <v>6.0</v>
      </c>
      <c r="M33" s="27">
        <v>4.0</v>
      </c>
      <c r="N33" s="27">
        <v>3.0</v>
      </c>
      <c r="O33" s="31">
        <v>6.0</v>
      </c>
      <c r="P33" s="32">
        <v>4.0</v>
      </c>
      <c r="Q33" s="32">
        <v>1.0</v>
      </c>
      <c r="R33" s="32">
        <v>5.0</v>
      </c>
      <c r="S33" s="30">
        <v>0.0</v>
      </c>
      <c r="T33" s="32">
        <v>5.0</v>
      </c>
      <c r="U33" s="22">
        <f t="shared" ref="U33:W33" si="30">(C33+F33+I33+L33+O33+R33)</f>
        <v>38</v>
      </c>
      <c r="V33" s="22">
        <f t="shared" si="30"/>
        <v>20</v>
      </c>
      <c r="W33" s="22">
        <f t="shared" si="30"/>
        <v>11</v>
      </c>
      <c r="X33" s="23">
        <f t="shared" si="3"/>
        <v>84.44444444</v>
      </c>
      <c r="Y33" s="23">
        <f t="shared" si="4"/>
        <v>83.33333333</v>
      </c>
      <c r="Z33" s="23">
        <f t="shared" si="5"/>
        <v>78.57142857</v>
      </c>
    </row>
    <row r="34" ht="14.25" customHeight="1">
      <c r="A34" s="24">
        <v>27.0</v>
      </c>
      <c r="B34" s="25" t="s">
        <v>43</v>
      </c>
      <c r="C34" s="37">
        <v>8.0</v>
      </c>
      <c r="D34" s="38">
        <v>7.0</v>
      </c>
      <c r="E34" s="38">
        <v>1.0</v>
      </c>
      <c r="F34" s="27">
        <v>8.0</v>
      </c>
      <c r="G34" s="28">
        <v>4.0</v>
      </c>
      <c r="H34" s="27">
        <v>0.0</v>
      </c>
      <c r="I34" s="27">
        <v>8.0</v>
      </c>
      <c r="J34" s="27">
        <v>2.0</v>
      </c>
      <c r="K34" s="27">
        <v>2.0</v>
      </c>
      <c r="L34" s="27">
        <v>6.0</v>
      </c>
      <c r="M34" s="27">
        <v>4.0</v>
      </c>
      <c r="N34" s="27">
        <v>3.0</v>
      </c>
      <c r="O34" s="31">
        <v>7.0</v>
      </c>
      <c r="P34" s="32">
        <v>3.0</v>
      </c>
      <c r="Q34" s="32">
        <v>1.0</v>
      </c>
      <c r="R34" s="32">
        <v>6.0</v>
      </c>
      <c r="S34" s="30">
        <v>0.0</v>
      </c>
      <c r="T34" s="32">
        <v>5.0</v>
      </c>
      <c r="U34" s="22">
        <f t="shared" ref="U34:W34" si="31">(C34+F34+I34+L34+O34+R34)</f>
        <v>43</v>
      </c>
      <c r="V34" s="22">
        <f t="shared" si="31"/>
        <v>20</v>
      </c>
      <c r="W34" s="22">
        <f t="shared" si="31"/>
        <v>12</v>
      </c>
      <c r="X34" s="23">
        <f t="shared" si="3"/>
        <v>95.55555556</v>
      </c>
      <c r="Y34" s="23">
        <f t="shared" si="4"/>
        <v>83.33333333</v>
      </c>
      <c r="Z34" s="23">
        <f t="shared" si="5"/>
        <v>85.71428571</v>
      </c>
    </row>
    <row r="35" ht="14.25" customHeight="1">
      <c r="A35" s="24">
        <v>28.0</v>
      </c>
      <c r="B35" s="25" t="s">
        <v>44</v>
      </c>
      <c r="C35" s="37">
        <v>6.0</v>
      </c>
      <c r="D35" s="38">
        <v>5.0</v>
      </c>
      <c r="E35" s="38">
        <v>1.0</v>
      </c>
      <c r="F35" s="27">
        <v>6.0</v>
      </c>
      <c r="G35" s="27">
        <v>4.0</v>
      </c>
      <c r="H35" s="27">
        <v>0.0</v>
      </c>
      <c r="I35" s="27">
        <v>8.0</v>
      </c>
      <c r="J35" s="27">
        <v>2.0</v>
      </c>
      <c r="K35" s="27">
        <v>2.0</v>
      </c>
      <c r="L35" s="27">
        <v>5.0</v>
      </c>
      <c r="M35" s="27">
        <v>4.0</v>
      </c>
      <c r="N35" s="27">
        <v>3.0</v>
      </c>
      <c r="O35" s="31">
        <v>6.0</v>
      </c>
      <c r="P35" s="32">
        <v>2.0</v>
      </c>
      <c r="Q35" s="32">
        <v>0.0</v>
      </c>
      <c r="R35" s="32">
        <v>6.0</v>
      </c>
      <c r="S35" s="30">
        <v>0.0</v>
      </c>
      <c r="T35" s="32">
        <v>4.0</v>
      </c>
      <c r="U35" s="22">
        <f t="shared" ref="U35:W35" si="32">(C35+F35+I35+L35+O35+R35)</f>
        <v>37</v>
      </c>
      <c r="V35" s="22">
        <f t="shared" si="32"/>
        <v>17</v>
      </c>
      <c r="W35" s="22">
        <f t="shared" si="32"/>
        <v>10</v>
      </c>
      <c r="X35" s="23">
        <f t="shared" si="3"/>
        <v>82.22222222</v>
      </c>
      <c r="Y35" s="23">
        <f t="shared" si="4"/>
        <v>70.83333333</v>
      </c>
      <c r="Z35" s="23">
        <f t="shared" si="5"/>
        <v>71.42857143</v>
      </c>
    </row>
    <row r="36" ht="14.25" customHeight="1">
      <c r="A36" s="24">
        <v>29.0</v>
      </c>
      <c r="B36" s="25" t="s">
        <v>45</v>
      </c>
      <c r="C36" s="37">
        <v>8.0</v>
      </c>
      <c r="D36" s="37">
        <v>7.0</v>
      </c>
      <c r="E36" s="37">
        <v>1.0</v>
      </c>
      <c r="F36" s="27">
        <v>7.0</v>
      </c>
      <c r="G36" s="27">
        <v>4.0</v>
      </c>
      <c r="H36" s="27">
        <v>0.0</v>
      </c>
      <c r="I36" s="27">
        <v>7.0</v>
      </c>
      <c r="J36" s="27">
        <v>2.0</v>
      </c>
      <c r="K36" s="27">
        <v>2.0</v>
      </c>
      <c r="L36" s="27">
        <v>5.0</v>
      </c>
      <c r="M36" s="27">
        <v>4.0</v>
      </c>
      <c r="N36" s="27">
        <v>3.0</v>
      </c>
      <c r="O36" s="31">
        <v>8.0</v>
      </c>
      <c r="P36" s="32">
        <v>4.0</v>
      </c>
      <c r="Q36" s="32">
        <v>1.0</v>
      </c>
      <c r="R36" s="32">
        <v>6.0</v>
      </c>
      <c r="S36" s="30">
        <v>0.0</v>
      </c>
      <c r="T36" s="32">
        <v>5.0</v>
      </c>
      <c r="U36" s="22">
        <f t="shared" ref="U36:W36" si="33">(C36+F36+I36+L36+O36+R36)</f>
        <v>41</v>
      </c>
      <c r="V36" s="22">
        <f t="shared" si="33"/>
        <v>21</v>
      </c>
      <c r="W36" s="22">
        <f t="shared" si="33"/>
        <v>12</v>
      </c>
      <c r="X36" s="23">
        <f t="shared" si="3"/>
        <v>91.11111111</v>
      </c>
      <c r="Y36" s="23">
        <f t="shared" si="4"/>
        <v>87.5</v>
      </c>
      <c r="Z36" s="23">
        <f t="shared" si="5"/>
        <v>85.71428571</v>
      </c>
    </row>
    <row r="37" ht="14.25" customHeight="1">
      <c r="A37" s="39"/>
      <c r="B37" s="19" t="s">
        <v>46</v>
      </c>
      <c r="C37" s="41"/>
      <c r="D37" s="40"/>
      <c r="E37" s="40"/>
      <c r="F37" s="43">
        <v>8.0</v>
      </c>
      <c r="G37" s="42"/>
      <c r="H37" s="43">
        <v>1.0</v>
      </c>
      <c r="I37" s="43">
        <v>9.0</v>
      </c>
      <c r="J37" s="43">
        <v>2.0</v>
      </c>
      <c r="K37" s="43">
        <v>2.0</v>
      </c>
      <c r="L37" s="43"/>
      <c r="M37" s="42"/>
      <c r="N37" s="42"/>
      <c r="O37" s="44"/>
      <c r="P37" s="45"/>
      <c r="Q37" s="45"/>
      <c r="R37" s="62"/>
      <c r="S37" s="30">
        <v>0.0</v>
      </c>
      <c r="T37" s="45"/>
      <c r="U37" s="22">
        <f t="shared" ref="U37:W37" si="34">(C37+F37+I37+L37+O37+R37)</f>
        <v>17</v>
      </c>
      <c r="V37" s="22">
        <f t="shared" si="34"/>
        <v>2</v>
      </c>
      <c r="W37" s="22">
        <f t="shared" si="34"/>
        <v>3</v>
      </c>
      <c r="X37" s="23">
        <f t="shared" si="3"/>
        <v>37.77777778</v>
      </c>
      <c r="Y37" s="23">
        <f t="shared" si="4"/>
        <v>8.333333333</v>
      </c>
      <c r="Z37" s="23">
        <f t="shared" si="5"/>
        <v>21.42857143</v>
      </c>
    </row>
    <row r="38" ht="14.25" customHeight="1">
      <c r="A38" s="24">
        <v>30.0</v>
      </c>
      <c r="B38" s="25" t="s">
        <v>47</v>
      </c>
      <c r="C38" s="38">
        <v>7.0</v>
      </c>
      <c r="D38" s="38">
        <v>7.0</v>
      </c>
      <c r="E38" s="38">
        <v>1.0</v>
      </c>
      <c r="F38" s="28">
        <v>8.0</v>
      </c>
      <c r="G38" s="27">
        <v>4.0</v>
      </c>
      <c r="H38" s="28">
        <v>0.0</v>
      </c>
      <c r="I38" s="27">
        <v>8.0</v>
      </c>
      <c r="J38" s="27">
        <v>2.0</v>
      </c>
      <c r="K38" s="27">
        <v>2.0</v>
      </c>
      <c r="L38" s="27">
        <v>6.0</v>
      </c>
      <c r="M38" s="27">
        <v>4.0</v>
      </c>
      <c r="N38" s="27">
        <v>3.0</v>
      </c>
      <c r="O38" s="31">
        <v>8.0</v>
      </c>
      <c r="P38" s="32">
        <v>4.0</v>
      </c>
      <c r="Q38" s="32">
        <v>1.0</v>
      </c>
      <c r="R38" s="32">
        <v>6.0</v>
      </c>
      <c r="S38" s="30">
        <v>0.0</v>
      </c>
      <c r="T38" s="32">
        <v>5.0</v>
      </c>
      <c r="U38" s="22">
        <f t="shared" ref="U38:W38" si="35">(C38+F38+I38+L38+O38+R38)</f>
        <v>43</v>
      </c>
      <c r="V38" s="22">
        <f t="shared" si="35"/>
        <v>21</v>
      </c>
      <c r="W38" s="22">
        <f t="shared" si="35"/>
        <v>12</v>
      </c>
      <c r="X38" s="23">
        <f t="shared" si="3"/>
        <v>95.55555556</v>
      </c>
      <c r="Y38" s="23">
        <f t="shared" si="4"/>
        <v>87.5</v>
      </c>
      <c r="Z38" s="23">
        <f t="shared" si="5"/>
        <v>85.71428571</v>
      </c>
    </row>
    <row r="39" ht="14.25" customHeight="1">
      <c r="A39" s="24">
        <v>31.0</v>
      </c>
      <c r="B39" s="25" t="s">
        <v>48</v>
      </c>
      <c r="C39" s="38">
        <v>7.0</v>
      </c>
      <c r="D39" s="38">
        <v>7.0</v>
      </c>
      <c r="E39" s="38">
        <v>1.0</v>
      </c>
      <c r="F39" s="28">
        <v>8.0</v>
      </c>
      <c r="G39" s="28">
        <v>2.0</v>
      </c>
      <c r="H39" s="28">
        <v>0.0</v>
      </c>
      <c r="I39" s="27">
        <v>4.0</v>
      </c>
      <c r="J39" s="27">
        <v>2.0</v>
      </c>
      <c r="K39" s="27">
        <v>2.0</v>
      </c>
      <c r="L39" s="27">
        <v>5.0</v>
      </c>
      <c r="M39" s="27">
        <v>2.0</v>
      </c>
      <c r="N39" s="27">
        <v>1.0</v>
      </c>
      <c r="O39" s="31">
        <v>6.0</v>
      </c>
      <c r="P39" s="32">
        <v>1.0</v>
      </c>
      <c r="Q39" s="32">
        <v>1.0</v>
      </c>
      <c r="R39" s="32">
        <v>4.0</v>
      </c>
      <c r="S39" s="30">
        <v>0.0</v>
      </c>
      <c r="T39" s="32">
        <v>5.0</v>
      </c>
      <c r="U39" s="22">
        <f t="shared" ref="U39:W39" si="36">(C39+F39+I39+L39+O39+R39)</f>
        <v>34</v>
      </c>
      <c r="V39" s="22">
        <f t="shared" si="36"/>
        <v>14</v>
      </c>
      <c r="W39" s="22">
        <f t="shared" si="36"/>
        <v>10</v>
      </c>
      <c r="X39" s="23">
        <f t="shared" si="3"/>
        <v>75.55555556</v>
      </c>
      <c r="Y39" s="23">
        <f t="shared" si="4"/>
        <v>58.33333333</v>
      </c>
      <c r="Z39" s="23">
        <f t="shared" si="5"/>
        <v>71.42857143</v>
      </c>
    </row>
    <row r="40" ht="14.25" customHeight="1">
      <c r="A40" s="24">
        <v>32.0</v>
      </c>
      <c r="B40" s="25" t="s">
        <v>49</v>
      </c>
      <c r="C40" s="37">
        <v>6.0</v>
      </c>
      <c r="D40" s="37">
        <v>6.0</v>
      </c>
      <c r="E40" s="37">
        <v>1.0</v>
      </c>
      <c r="F40" s="27">
        <v>7.0</v>
      </c>
      <c r="G40" s="27">
        <v>4.0</v>
      </c>
      <c r="H40" s="27">
        <v>0.0</v>
      </c>
      <c r="I40" s="27">
        <v>7.0</v>
      </c>
      <c r="J40" s="27">
        <v>1.0</v>
      </c>
      <c r="K40" s="27">
        <v>2.0</v>
      </c>
      <c r="L40" s="27">
        <v>4.0</v>
      </c>
      <c r="M40" s="27">
        <v>4.0</v>
      </c>
      <c r="N40" s="27">
        <v>3.0</v>
      </c>
      <c r="O40" s="31">
        <v>8.0</v>
      </c>
      <c r="P40" s="32">
        <v>2.0</v>
      </c>
      <c r="Q40" s="32">
        <v>0.0</v>
      </c>
      <c r="R40" s="32">
        <v>6.0</v>
      </c>
      <c r="S40" s="30">
        <v>0.0</v>
      </c>
      <c r="T40" s="32">
        <v>5.0</v>
      </c>
      <c r="U40" s="22">
        <f t="shared" ref="U40:W40" si="37">(C40+F40+I40+L40+O40+R40)</f>
        <v>38</v>
      </c>
      <c r="V40" s="22">
        <f t="shared" si="37"/>
        <v>17</v>
      </c>
      <c r="W40" s="22">
        <f t="shared" si="37"/>
        <v>11</v>
      </c>
      <c r="X40" s="23">
        <f t="shared" si="3"/>
        <v>84.44444444</v>
      </c>
      <c r="Y40" s="23">
        <f t="shared" si="4"/>
        <v>70.83333333</v>
      </c>
      <c r="Z40" s="23">
        <f t="shared" si="5"/>
        <v>78.57142857</v>
      </c>
    </row>
    <row r="41" ht="14.25" customHeight="1">
      <c r="A41" s="24">
        <v>33.0</v>
      </c>
      <c r="B41" s="25" t="s">
        <v>50</v>
      </c>
      <c r="C41" s="38">
        <v>5.0</v>
      </c>
      <c r="D41" s="38">
        <v>5.0</v>
      </c>
      <c r="E41" s="38">
        <v>1.0</v>
      </c>
      <c r="F41" s="28">
        <v>5.0</v>
      </c>
      <c r="G41" s="28">
        <v>3.0</v>
      </c>
      <c r="H41" s="28">
        <v>0.0</v>
      </c>
      <c r="I41" s="27">
        <v>6.0</v>
      </c>
      <c r="J41" s="27">
        <v>2.0</v>
      </c>
      <c r="K41" s="27">
        <v>2.0</v>
      </c>
      <c r="L41" s="27">
        <v>4.0</v>
      </c>
      <c r="M41" s="27">
        <v>2.0</v>
      </c>
      <c r="N41" s="27">
        <v>3.0</v>
      </c>
      <c r="O41" s="31">
        <v>5.0</v>
      </c>
      <c r="P41" s="32">
        <v>3.0</v>
      </c>
      <c r="Q41" s="32">
        <v>1.0</v>
      </c>
      <c r="R41" s="32">
        <v>6.0</v>
      </c>
      <c r="S41" s="30">
        <v>0.0</v>
      </c>
      <c r="T41" s="32">
        <v>5.0</v>
      </c>
      <c r="U41" s="22">
        <f t="shared" ref="U41:W41" si="38">(C41+F41+I41+L41+O41+R41)</f>
        <v>31</v>
      </c>
      <c r="V41" s="22">
        <f t="shared" si="38"/>
        <v>15</v>
      </c>
      <c r="W41" s="22">
        <f t="shared" si="38"/>
        <v>12</v>
      </c>
      <c r="X41" s="23">
        <f t="shared" si="3"/>
        <v>68.88888889</v>
      </c>
      <c r="Y41" s="23">
        <f t="shared" si="4"/>
        <v>62.5</v>
      </c>
      <c r="Z41" s="23">
        <f t="shared" si="5"/>
        <v>85.71428571</v>
      </c>
    </row>
    <row r="42" ht="14.25" customHeight="1">
      <c r="A42" s="24">
        <v>34.0</v>
      </c>
      <c r="B42" s="25" t="s">
        <v>51</v>
      </c>
      <c r="C42" s="38">
        <v>7.0</v>
      </c>
      <c r="D42" s="38">
        <v>6.0</v>
      </c>
      <c r="E42" s="38">
        <v>1.0</v>
      </c>
      <c r="F42" s="28">
        <v>7.0</v>
      </c>
      <c r="G42" s="28">
        <v>4.0</v>
      </c>
      <c r="H42" s="27">
        <v>0.0</v>
      </c>
      <c r="I42" s="27">
        <v>6.0</v>
      </c>
      <c r="J42" s="27">
        <v>2.0</v>
      </c>
      <c r="K42" s="27">
        <v>2.0</v>
      </c>
      <c r="L42" s="27">
        <v>5.0</v>
      </c>
      <c r="M42" s="27">
        <v>4.0</v>
      </c>
      <c r="N42" s="27">
        <v>3.0</v>
      </c>
      <c r="O42" s="31">
        <v>6.0</v>
      </c>
      <c r="P42" s="32">
        <v>3.0</v>
      </c>
      <c r="Q42" s="32">
        <v>0.0</v>
      </c>
      <c r="R42" s="32">
        <v>6.0</v>
      </c>
      <c r="S42" s="30">
        <v>0.0</v>
      </c>
      <c r="T42" s="32">
        <v>5.0</v>
      </c>
      <c r="U42" s="22">
        <f t="shared" ref="U42:W42" si="39">(C42+F42+I42+L42+O42+R42)</f>
        <v>37</v>
      </c>
      <c r="V42" s="22">
        <f t="shared" si="39"/>
        <v>19</v>
      </c>
      <c r="W42" s="22">
        <f t="shared" si="39"/>
        <v>11</v>
      </c>
      <c r="X42" s="23">
        <f t="shared" si="3"/>
        <v>82.22222222</v>
      </c>
      <c r="Y42" s="23">
        <f t="shared" si="4"/>
        <v>79.16666667</v>
      </c>
      <c r="Z42" s="23">
        <f t="shared" si="5"/>
        <v>78.57142857</v>
      </c>
    </row>
    <row r="43" ht="14.25" customHeight="1">
      <c r="A43" s="24">
        <v>35.0</v>
      </c>
      <c r="B43" s="25" t="s">
        <v>52</v>
      </c>
      <c r="C43" s="37">
        <v>7.0</v>
      </c>
      <c r="D43" s="37">
        <v>6.0</v>
      </c>
      <c r="E43" s="37">
        <v>1.0</v>
      </c>
      <c r="F43" s="27">
        <v>8.0</v>
      </c>
      <c r="G43" s="27">
        <v>4.0</v>
      </c>
      <c r="H43" s="27">
        <v>0.0</v>
      </c>
      <c r="I43" s="27">
        <v>7.0</v>
      </c>
      <c r="J43" s="27">
        <v>2.0</v>
      </c>
      <c r="K43" s="27">
        <v>2.0</v>
      </c>
      <c r="L43" s="27">
        <v>5.0</v>
      </c>
      <c r="M43" s="27">
        <v>4.0</v>
      </c>
      <c r="N43" s="27">
        <v>3.0</v>
      </c>
      <c r="O43" s="31">
        <v>8.0</v>
      </c>
      <c r="P43" s="32">
        <v>2.0</v>
      </c>
      <c r="Q43" s="32">
        <v>1.0</v>
      </c>
      <c r="R43" s="32">
        <v>6.0</v>
      </c>
      <c r="S43" s="30">
        <v>0.0</v>
      </c>
      <c r="T43" s="32">
        <v>5.0</v>
      </c>
      <c r="U43" s="22">
        <f t="shared" ref="U43:W43" si="40">(C43+F43+I43+L43+O43+R43)</f>
        <v>41</v>
      </c>
      <c r="V43" s="22">
        <f t="shared" si="40"/>
        <v>18</v>
      </c>
      <c r="W43" s="22">
        <f t="shared" si="40"/>
        <v>12</v>
      </c>
      <c r="X43" s="23">
        <f t="shared" si="3"/>
        <v>91.11111111</v>
      </c>
      <c r="Y43" s="23">
        <f t="shared" si="4"/>
        <v>75</v>
      </c>
      <c r="Z43" s="23">
        <f t="shared" si="5"/>
        <v>85.71428571</v>
      </c>
    </row>
    <row r="44" ht="14.25" customHeight="1">
      <c r="A44" s="24">
        <v>36.0</v>
      </c>
      <c r="B44" s="25" t="s">
        <v>53</v>
      </c>
      <c r="C44" s="37">
        <v>7.0</v>
      </c>
      <c r="D44" s="37">
        <v>7.0</v>
      </c>
      <c r="E44" s="37">
        <v>1.0</v>
      </c>
      <c r="F44" s="27">
        <v>8.0</v>
      </c>
      <c r="G44" s="27">
        <v>4.0</v>
      </c>
      <c r="H44" s="27">
        <v>0.0</v>
      </c>
      <c r="I44" s="27">
        <v>8.0</v>
      </c>
      <c r="J44" s="27">
        <v>2.0</v>
      </c>
      <c r="K44" s="27">
        <v>2.0</v>
      </c>
      <c r="L44" s="27">
        <v>5.0</v>
      </c>
      <c r="M44" s="27">
        <v>4.0</v>
      </c>
      <c r="N44" s="27">
        <v>3.0</v>
      </c>
      <c r="O44" s="31">
        <v>8.0</v>
      </c>
      <c r="P44" s="32">
        <v>3.0</v>
      </c>
      <c r="Q44" s="32">
        <v>1.0</v>
      </c>
      <c r="R44" s="32">
        <v>6.0</v>
      </c>
      <c r="S44" s="30">
        <v>0.0</v>
      </c>
      <c r="T44" s="32">
        <v>5.0</v>
      </c>
      <c r="U44" s="22">
        <f t="shared" ref="U44:W44" si="41">(C44+F44+I44+L44+O44+R44)</f>
        <v>42</v>
      </c>
      <c r="V44" s="22">
        <f t="shared" si="41"/>
        <v>20</v>
      </c>
      <c r="W44" s="22">
        <f t="shared" si="41"/>
        <v>12</v>
      </c>
      <c r="X44" s="23">
        <f t="shared" si="3"/>
        <v>93.33333333</v>
      </c>
      <c r="Y44" s="23">
        <f t="shared" si="4"/>
        <v>83.33333333</v>
      </c>
      <c r="Z44" s="23">
        <f t="shared" si="5"/>
        <v>85.71428571</v>
      </c>
    </row>
    <row r="45" ht="14.25" customHeight="1">
      <c r="A45" s="24">
        <v>37.0</v>
      </c>
      <c r="B45" s="25" t="s">
        <v>54</v>
      </c>
      <c r="C45" s="47">
        <v>8.0</v>
      </c>
      <c r="D45" s="47">
        <v>7.0</v>
      </c>
      <c r="E45" s="47">
        <v>1.0</v>
      </c>
      <c r="F45" s="48">
        <v>8.0</v>
      </c>
      <c r="G45" s="48">
        <v>4.0</v>
      </c>
      <c r="H45" s="49">
        <v>0.0</v>
      </c>
      <c r="I45" s="49">
        <v>7.0</v>
      </c>
      <c r="J45" s="49">
        <v>2.0</v>
      </c>
      <c r="K45" s="49">
        <v>2.0</v>
      </c>
      <c r="L45" s="49">
        <v>5.0</v>
      </c>
      <c r="M45" s="49">
        <v>4.0</v>
      </c>
      <c r="N45" s="49">
        <v>3.0</v>
      </c>
      <c r="O45" s="50">
        <v>8.0</v>
      </c>
      <c r="P45" s="51">
        <v>3.0</v>
      </c>
      <c r="Q45" s="51">
        <v>1.0</v>
      </c>
      <c r="R45" s="51">
        <v>6.0</v>
      </c>
      <c r="S45" s="30">
        <v>0.0</v>
      </c>
      <c r="T45" s="51">
        <v>5.0</v>
      </c>
      <c r="U45" s="22">
        <f t="shared" ref="U45:W45" si="42">(C45+F45+I45+L45+O45+R45)</f>
        <v>42</v>
      </c>
      <c r="V45" s="22">
        <f t="shared" si="42"/>
        <v>20</v>
      </c>
      <c r="W45" s="22">
        <f t="shared" si="42"/>
        <v>12</v>
      </c>
      <c r="X45" s="23">
        <f t="shared" si="3"/>
        <v>93.33333333</v>
      </c>
      <c r="Y45" s="23">
        <f t="shared" si="4"/>
        <v>83.33333333</v>
      </c>
      <c r="Z45" s="23">
        <f t="shared" si="5"/>
        <v>85.71428571</v>
      </c>
    </row>
    <row r="46" ht="14.25" customHeight="1">
      <c r="A46" s="24">
        <v>38.0</v>
      </c>
      <c r="B46" s="25" t="s">
        <v>55</v>
      </c>
      <c r="C46" s="27">
        <v>6.0</v>
      </c>
      <c r="D46" s="27">
        <v>4.0</v>
      </c>
      <c r="E46" s="27">
        <v>1.0</v>
      </c>
      <c r="F46" s="27">
        <v>6.0</v>
      </c>
      <c r="G46" s="27">
        <v>3.0</v>
      </c>
      <c r="H46" s="27">
        <v>0.0</v>
      </c>
      <c r="I46" s="27">
        <v>4.0</v>
      </c>
      <c r="J46" s="27">
        <v>0.0</v>
      </c>
      <c r="K46" s="27">
        <v>2.0</v>
      </c>
      <c r="L46" s="27">
        <v>3.0</v>
      </c>
      <c r="M46" s="27">
        <v>4.0</v>
      </c>
      <c r="N46" s="27">
        <v>2.0</v>
      </c>
      <c r="O46" s="29">
        <v>5.0</v>
      </c>
      <c r="P46" s="30">
        <v>3.0</v>
      </c>
      <c r="Q46" s="30">
        <v>0.0</v>
      </c>
      <c r="R46" s="30">
        <v>5.0</v>
      </c>
      <c r="S46" s="30">
        <v>0.0</v>
      </c>
      <c r="T46" s="30">
        <v>5.0</v>
      </c>
      <c r="U46" s="22">
        <f t="shared" ref="U46:W46" si="43">(C46+F46+I46+L46+O46+R46)</f>
        <v>29</v>
      </c>
      <c r="V46" s="22">
        <f t="shared" si="43"/>
        <v>14</v>
      </c>
      <c r="W46" s="22">
        <f t="shared" si="43"/>
        <v>10</v>
      </c>
      <c r="X46" s="23">
        <f t="shared" si="3"/>
        <v>64.44444444</v>
      </c>
      <c r="Y46" s="23">
        <f t="shared" si="4"/>
        <v>58.33333333</v>
      </c>
      <c r="Z46" s="23">
        <f t="shared" si="5"/>
        <v>71.42857143</v>
      </c>
    </row>
    <row r="47" ht="14.25" customHeight="1">
      <c r="A47" s="24">
        <v>39.0</v>
      </c>
      <c r="B47" s="25" t="s">
        <v>56</v>
      </c>
      <c r="C47" s="27">
        <v>7.0</v>
      </c>
      <c r="D47" s="27">
        <v>7.0</v>
      </c>
      <c r="E47" s="27">
        <v>1.0</v>
      </c>
      <c r="F47" s="27">
        <v>7.0</v>
      </c>
      <c r="G47" s="27">
        <v>3.0</v>
      </c>
      <c r="H47" s="27">
        <v>0.0</v>
      </c>
      <c r="I47" s="27">
        <v>7.0</v>
      </c>
      <c r="J47" s="27">
        <v>2.0</v>
      </c>
      <c r="K47" s="27">
        <v>2.0</v>
      </c>
      <c r="L47" s="27">
        <v>5.0</v>
      </c>
      <c r="M47" s="27">
        <v>2.0</v>
      </c>
      <c r="N47" s="27">
        <v>3.0</v>
      </c>
      <c r="O47" s="31">
        <v>8.0</v>
      </c>
      <c r="P47" s="32">
        <v>2.0</v>
      </c>
      <c r="Q47" s="32">
        <v>1.0</v>
      </c>
      <c r="R47" s="32">
        <v>6.0</v>
      </c>
      <c r="S47" s="30">
        <v>0.0</v>
      </c>
      <c r="T47" s="32">
        <v>5.0</v>
      </c>
      <c r="U47" s="22">
        <f t="shared" ref="U47:W47" si="44">(C47+F47+I47+L47+O47+R47)</f>
        <v>40</v>
      </c>
      <c r="V47" s="22">
        <f t="shared" si="44"/>
        <v>16</v>
      </c>
      <c r="W47" s="22">
        <f t="shared" si="44"/>
        <v>12</v>
      </c>
      <c r="X47" s="23">
        <f t="shared" si="3"/>
        <v>88.88888889</v>
      </c>
      <c r="Y47" s="23">
        <f t="shared" si="4"/>
        <v>66.66666667</v>
      </c>
      <c r="Z47" s="23">
        <f t="shared" si="5"/>
        <v>85.71428571</v>
      </c>
    </row>
    <row r="48" ht="14.25" customHeight="1">
      <c r="A48" s="24">
        <v>40.0</v>
      </c>
      <c r="B48" s="25" t="s">
        <v>57</v>
      </c>
      <c r="C48" s="52">
        <v>7.0</v>
      </c>
      <c r="D48" s="52">
        <v>7.0</v>
      </c>
      <c r="E48" s="52">
        <v>0.0</v>
      </c>
      <c r="F48" s="52">
        <v>8.0</v>
      </c>
      <c r="G48" s="52">
        <v>3.0</v>
      </c>
      <c r="H48" s="52">
        <v>0.0</v>
      </c>
      <c r="I48" s="52">
        <v>6.0</v>
      </c>
      <c r="J48" s="52">
        <v>1.0</v>
      </c>
      <c r="K48" s="52">
        <v>2.0</v>
      </c>
      <c r="L48" s="52">
        <v>5.0</v>
      </c>
      <c r="M48" s="52">
        <v>4.0</v>
      </c>
      <c r="N48" s="52">
        <v>2.0</v>
      </c>
      <c r="O48" s="53">
        <v>7.0</v>
      </c>
      <c r="P48" s="54">
        <v>3.0</v>
      </c>
      <c r="Q48" s="54">
        <v>1.0</v>
      </c>
      <c r="R48" s="63">
        <v>6.0</v>
      </c>
      <c r="S48" s="30">
        <v>0.0</v>
      </c>
      <c r="T48" s="54">
        <v>5.0</v>
      </c>
      <c r="U48" s="22">
        <f t="shared" ref="U48:W48" si="45">(C48+F48+I48+L48+O48+R48)</f>
        <v>39</v>
      </c>
      <c r="V48" s="22">
        <f t="shared" si="45"/>
        <v>18</v>
      </c>
      <c r="W48" s="22">
        <f t="shared" si="45"/>
        <v>10</v>
      </c>
      <c r="X48" s="23">
        <f t="shared" si="3"/>
        <v>86.66666667</v>
      </c>
      <c r="Y48" s="23">
        <f t="shared" si="4"/>
        <v>75</v>
      </c>
      <c r="Z48" s="23">
        <f t="shared" si="5"/>
        <v>71.42857143</v>
      </c>
    </row>
    <row r="49" ht="14.25" customHeight="1">
      <c r="A49" s="24">
        <v>41.0</v>
      </c>
      <c r="B49" s="25" t="s">
        <v>58</v>
      </c>
      <c r="C49" s="52">
        <v>7.0</v>
      </c>
      <c r="D49" s="52">
        <v>6.0</v>
      </c>
      <c r="E49" s="52">
        <v>1.0</v>
      </c>
      <c r="F49" s="52">
        <v>7.0</v>
      </c>
      <c r="G49" s="52">
        <v>4.0</v>
      </c>
      <c r="H49" s="52">
        <v>0.0</v>
      </c>
      <c r="I49" s="52">
        <v>6.0</v>
      </c>
      <c r="J49" s="52">
        <v>2.0</v>
      </c>
      <c r="K49" s="52">
        <v>2.0</v>
      </c>
      <c r="L49" s="52">
        <v>5.0</v>
      </c>
      <c r="M49" s="52">
        <v>4.0</v>
      </c>
      <c r="N49" s="52">
        <v>3.0</v>
      </c>
      <c r="O49" s="53">
        <v>8.0</v>
      </c>
      <c r="P49" s="54">
        <v>3.0</v>
      </c>
      <c r="Q49" s="54">
        <v>1.0</v>
      </c>
      <c r="R49" s="63">
        <v>5.0</v>
      </c>
      <c r="S49" s="30">
        <v>0.0</v>
      </c>
      <c r="T49" s="54">
        <v>4.0</v>
      </c>
      <c r="U49" s="22">
        <f t="shared" ref="U49:W49" si="46">(C49+F49+I49+L49+O49+R49)</f>
        <v>38</v>
      </c>
      <c r="V49" s="22">
        <f t="shared" si="46"/>
        <v>19</v>
      </c>
      <c r="W49" s="22">
        <f t="shared" si="46"/>
        <v>11</v>
      </c>
      <c r="X49" s="23">
        <f t="shared" si="3"/>
        <v>84.44444444</v>
      </c>
      <c r="Y49" s="23">
        <f t="shared" si="4"/>
        <v>79.16666667</v>
      </c>
      <c r="Z49" s="23">
        <f t="shared" si="5"/>
        <v>78.57142857</v>
      </c>
    </row>
    <row r="50" ht="14.25" customHeight="1">
      <c r="A50" s="24">
        <v>42.0</v>
      </c>
      <c r="B50" s="25" t="s">
        <v>59</v>
      </c>
      <c r="C50" s="52">
        <v>7.0</v>
      </c>
      <c r="D50" s="52">
        <v>7.0</v>
      </c>
      <c r="E50" s="52">
        <v>1.0</v>
      </c>
      <c r="F50" s="52">
        <v>8.0</v>
      </c>
      <c r="G50" s="52">
        <v>3.0</v>
      </c>
      <c r="H50" s="52">
        <v>0.0</v>
      </c>
      <c r="I50" s="52">
        <v>4.0</v>
      </c>
      <c r="J50" s="52">
        <v>2.0</v>
      </c>
      <c r="K50" s="52">
        <v>2.0</v>
      </c>
      <c r="L50" s="52">
        <v>3.0</v>
      </c>
      <c r="M50" s="52">
        <v>4.0</v>
      </c>
      <c r="N50" s="52">
        <v>2.0</v>
      </c>
      <c r="O50" s="53">
        <v>7.0</v>
      </c>
      <c r="P50" s="54">
        <v>2.0</v>
      </c>
      <c r="Q50" s="54">
        <v>0.0</v>
      </c>
      <c r="R50" s="63">
        <v>4.0</v>
      </c>
      <c r="S50" s="30">
        <v>0.0</v>
      </c>
      <c r="T50" s="54">
        <v>5.0</v>
      </c>
      <c r="U50" s="22">
        <f t="shared" ref="U50:W50" si="47">(C50+F50+I50+L50+O50+R50)</f>
        <v>33</v>
      </c>
      <c r="V50" s="22">
        <f t="shared" si="47"/>
        <v>18</v>
      </c>
      <c r="W50" s="22">
        <f t="shared" si="47"/>
        <v>10</v>
      </c>
      <c r="X50" s="23">
        <f t="shared" si="3"/>
        <v>73.33333333</v>
      </c>
      <c r="Y50" s="23">
        <f t="shared" si="4"/>
        <v>75</v>
      </c>
      <c r="Z50" s="23">
        <f t="shared" si="5"/>
        <v>71.42857143</v>
      </c>
    </row>
    <row r="51" ht="14.25" customHeight="1">
      <c r="A51" s="24">
        <v>43.0</v>
      </c>
      <c r="B51" s="25" t="s">
        <v>60</v>
      </c>
      <c r="C51" s="52">
        <v>8.0</v>
      </c>
      <c r="D51" s="52">
        <v>6.0</v>
      </c>
      <c r="E51" s="52">
        <v>1.0</v>
      </c>
      <c r="F51" s="52">
        <v>7.0</v>
      </c>
      <c r="G51" s="52">
        <v>3.0</v>
      </c>
      <c r="H51" s="52">
        <v>0.0</v>
      </c>
      <c r="I51" s="52">
        <v>7.0</v>
      </c>
      <c r="J51" s="52">
        <v>2.0</v>
      </c>
      <c r="K51" s="52">
        <v>1.0</v>
      </c>
      <c r="L51" s="52">
        <v>6.0</v>
      </c>
      <c r="M51" s="52">
        <v>4.0</v>
      </c>
      <c r="N51" s="52">
        <v>3.0</v>
      </c>
      <c r="O51" s="53">
        <v>6.0</v>
      </c>
      <c r="P51" s="54">
        <v>2.0</v>
      </c>
      <c r="Q51" s="54">
        <v>1.0</v>
      </c>
      <c r="R51" s="63">
        <v>5.0</v>
      </c>
      <c r="S51" s="30">
        <v>0.0</v>
      </c>
      <c r="T51" s="54">
        <v>3.0</v>
      </c>
      <c r="U51" s="22">
        <f t="shared" ref="U51:W51" si="48">(C51+F51+I51+L51+O51+R51)</f>
        <v>39</v>
      </c>
      <c r="V51" s="22">
        <f t="shared" si="48"/>
        <v>17</v>
      </c>
      <c r="W51" s="22">
        <f t="shared" si="48"/>
        <v>9</v>
      </c>
      <c r="X51" s="23">
        <f t="shared" si="3"/>
        <v>86.66666667</v>
      </c>
      <c r="Y51" s="23">
        <f t="shared" si="4"/>
        <v>70.83333333</v>
      </c>
      <c r="Z51" s="23">
        <f t="shared" si="5"/>
        <v>64.28571429</v>
      </c>
    </row>
    <row r="52" ht="14.25" customHeight="1">
      <c r="A52" s="24">
        <v>44.0</v>
      </c>
      <c r="B52" s="25" t="s">
        <v>61</v>
      </c>
      <c r="C52" s="52">
        <v>6.0</v>
      </c>
      <c r="D52" s="52">
        <v>7.0</v>
      </c>
      <c r="E52" s="52">
        <v>1.0</v>
      </c>
      <c r="F52" s="52">
        <v>6.0</v>
      </c>
      <c r="G52" s="52">
        <v>3.0</v>
      </c>
      <c r="H52" s="52">
        <v>0.0</v>
      </c>
      <c r="I52" s="52">
        <v>6.0</v>
      </c>
      <c r="J52" s="52">
        <v>2.0</v>
      </c>
      <c r="K52" s="52">
        <v>2.0</v>
      </c>
      <c r="L52" s="52">
        <v>6.0</v>
      </c>
      <c r="M52" s="52">
        <v>0.0</v>
      </c>
      <c r="N52" s="52">
        <v>3.0</v>
      </c>
      <c r="O52" s="53">
        <v>8.0</v>
      </c>
      <c r="P52" s="54">
        <v>3.0</v>
      </c>
      <c r="Q52" s="54">
        <v>1.0</v>
      </c>
      <c r="R52" s="63">
        <v>6.0</v>
      </c>
      <c r="S52" s="30">
        <v>0.0</v>
      </c>
      <c r="T52" s="54">
        <v>5.0</v>
      </c>
      <c r="U52" s="22">
        <f t="shared" ref="U52:W52" si="49">(C52+F52+I52+L52+O52+R52)</f>
        <v>38</v>
      </c>
      <c r="V52" s="22">
        <f t="shared" si="49"/>
        <v>15</v>
      </c>
      <c r="W52" s="22">
        <f t="shared" si="49"/>
        <v>12</v>
      </c>
      <c r="X52" s="23">
        <f t="shared" si="3"/>
        <v>84.44444444</v>
      </c>
      <c r="Y52" s="23">
        <f t="shared" si="4"/>
        <v>62.5</v>
      </c>
      <c r="Z52" s="23">
        <f t="shared" si="5"/>
        <v>85.71428571</v>
      </c>
    </row>
    <row r="53" ht="14.25" customHeight="1">
      <c r="A53" s="24">
        <v>45.0</v>
      </c>
      <c r="B53" s="25" t="s">
        <v>62</v>
      </c>
      <c r="C53" s="52">
        <v>8.0</v>
      </c>
      <c r="D53" s="52">
        <v>6.0</v>
      </c>
      <c r="E53" s="52">
        <v>1.0</v>
      </c>
      <c r="F53" s="52">
        <v>7.0</v>
      </c>
      <c r="G53" s="52">
        <v>4.0</v>
      </c>
      <c r="H53" s="52">
        <v>0.0</v>
      </c>
      <c r="I53" s="52">
        <v>7.0</v>
      </c>
      <c r="J53" s="52">
        <v>2.0</v>
      </c>
      <c r="K53" s="52">
        <v>1.0</v>
      </c>
      <c r="L53" s="52">
        <v>5.0</v>
      </c>
      <c r="M53" s="52">
        <v>4.0</v>
      </c>
      <c r="N53" s="52">
        <v>3.0</v>
      </c>
      <c r="O53" s="53">
        <v>8.0</v>
      </c>
      <c r="P53" s="54">
        <v>3.0</v>
      </c>
      <c r="Q53" s="54">
        <v>1.0</v>
      </c>
      <c r="R53" s="63">
        <v>5.0</v>
      </c>
      <c r="S53" s="30">
        <v>0.0</v>
      </c>
      <c r="T53" s="54">
        <v>4.0</v>
      </c>
      <c r="U53" s="22">
        <f t="shared" ref="U53:W53" si="50">(C53+F53+I53+L53+O53+R53)</f>
        <v>40</v>
      </c>
      <c r="V53" s="22">
        <f t="shared" si="50"/>
        <v>19</v>
      </c>
      <c r="W53" s="22">
        <f t="shared" si="50"/>
        <v>10</v>
      </c>
      <c r="X53" s="23">
        <f t="shared" si="3"/>
        <v>88.88888889</v>
      </c>
      <c r="Y53" s="23">
        <f t="shared" si="4"/>
        <v>79.16666667</v>
      </c>
      <c r="Z53" s="23">
        <f t="shared" si="5"/>
        <v>71.42857143</v>
      </c>
    </row>
    <row r="54" ht="14.25" customHeight="1">
      <c r="A54" s="24">
        <v>46.0</v>
      </c>
      <c r="B54" s="25" t="s">
        <v>63</v>
      </c>
      <c r="C54" s="52">
        <v>7.0</v>
      </c>
      <c r="D54" s="52">
        <v>6.0</v>
      </c>
      <c r="E54" s="52">
        <v>1.0</v>
      </c>
      <c r="F54" s="52">
        <v>7.0</v>
      </c>
      <c r="G54" s="52">
        <v>4.0</v>
      </c>
      <c r="H54" s="52">
        <v>0.0</v>
      </c>
      <c r="I54" s="52">
        <v>6.0</v>
      </c>
      <c r="J54" s="52">
        <v>1.0</v>
      </c>
      <c r="K54" s="52">
        <v>2.0</v>
      </c>
      <c r="L54" s="52">
        <v>4.0</v>
      </c>
      <c r="M54" s="52">
        <v>4.0</v>
      </c>
      <c r="N54" s="52">
        <v>3.0</v>
      </c>
      <c r="O54" s="53">
        <v>8.0</v>
      </c>
      <c r="P54" s="54">
        <v>3.0</v>
      </c>
      <c r="Q54" s="54">
        <v>1.0</v>
      </c>
      <c r="R54" s="63">
        <v>6.0</v>
      </c>
      <c r="S54" s="30">
        <v>0.0</v>
      </c>
      <c r="T54" s="54">
        <v>5.0</v>
      </c>
      <c r="U54" s="22">
        <f t="shared" ref="U54:W54" si="51">(C54+F54+I54+L54+O54+R54)</f>
        <v>38</v>
      </c>
      <c r="V54" s="22">
        <f t="shared" si="51"/>
        <v>18</v>
      </c>
      <c r="W54" s="22">
        <f t="shared" si="51"/>
        <v>12</v>
      </c>
      <c r="X54" s="23">
        <f t="shared" si="3"/>
        <v>84.44444444</v>
      </c>
      <c r="Y54" s="23">
        <f t="shared" si="4"/>
        <v>75</v>
      </c>
      <c r="Z54" s="23">
        <f t="shared" si="5"/>
        <v>85.71428571</v>
      </c>
    </row>
    <row r="55" ht="14.25" customHeight="1">
      <c r="A55" s="24">
        <v>47.0</v>
      </c>
      <c r="B55" s="25" t="s">
        <v>64</v>
      </c>
      <c r="C55" s="52">
        <v>8.0</v>
      </c>
      <c r="D55" s="52">
        <v>6.0</v>
      </c>
      <c r="E55" s="52">
        <v>1.0</v>
      </c>
      <c r="F55" s="52">
        <v>8.0</v>
      </c>
      <c r="G55" s="52">
        <v>3.0</v>
      </c>
      <c r="H55" s="52">
        <v>0.0</v>
      </c>
      <c r="I55" s="52">
        <v>6.0</v>
      </c>
      <c r="J55" s="52">
        <v>2.0</v>
      </c>
      <c r="K55" s="52">
        <v>1.0</v>
      </c>
      <c r="L55" s="52">
        <v>6.0</v>
      </c>
      <c r="M55" s="52">
        <v>4.0</v>
      </c>
      <c r="N55" s="52">
        <v>2.0</v>
      </c>
      <c r="O55" s="53">
        <v>7.0</v>
      </c>
      <c r="P55" s="54">
        <v>1.0</v>
      </c>
      <c r="Q55" s="54">
        <v>1.0</v>
      </c>
      <c r="R55" s="63">
        <v>5.0</v>
      </c>
      <c r="S55" s="30">
        <v>0.0</v>
      </c>
      <c r="T55" s="54">
        <v>5.0</v>
      </c>
      <c r="U55" s="22">
        <f t="shared" ref="U55:W55" si="52">(C55+F55+I55+L55+O55+R55)</f>
        <v>40</v>
      </c>
      <c r="V55" s="22">
        <f t="shared" si="52"/>
        <v>16</v>
      </c>
      <c r="W55" s="22">
        <f t="shared" si="52"/>
        <v>10</v>
      </c>
      <c r="X55" s="23">
        <f t="shared" si="3"/>
        <v>88.88888889</v>
      </c>
      <c r="Y55" s="23">
        <f t="shared" si="4"/>
        <v>66.66666667</v>
      </c>
      <c r="Z55" s="23">
        <f t="shared" si="5"/>
        <v>71.42857143</v>
      </c>
    </row>
    <row r="56" ht="14.25" customHeight="1">
      <c r="A56" s="24">
        <v>48.0</v>
      </c>
      <c r="B56" s="25" t="s">
        <v>65</v>
      </c>
      <c r="C56" s="52">
        <v>6.0</v>
      </c>
      <c r="D56" s="52">
        <v>6.0</v>
      </c>
      <c r="E56" s="52">
        <v>1.0</v>
      </c>
      <c r="F56" s="52">
        <v>7.0</v>
      </c>
      <c r="G56" s="52">
        <v>4.0</v>
      </c>
      <c r="H56" s="52">
        <v>0.0</v>
      </c>
      <c r="I56" s="52">
        <v>6.0</v>
      </c>
      <c r="J56" s="52">
        <v>2.0</v>
      </c>
      <c r="K56" s="52">
        <v>2.0</v>
      </c>
      <c r="L56" s="52">
        <v>5.0</v>
      </c>
      <c r="M56" s="52">
        <v>4.0</v>
      </c>
      <c r="N56" s="52">
        <v>3.0</v>
      </c>
      <c r="O56" s="53">
        <v>6.0</v>
      </c>
      <c r="P56" s="54">
        <v>3.0</v>
      </c>
      <c r="Q56" s="54">
        <v>0.0</v>
      </c>
      <c r="R56" s="63">
        <v>6.0</v>
      </c>
      <c r="S56" s="30">
        <v>0.0</v>
      </c>
      <c r="T56" s="54">
        <v>5.0</v>
      </c>
      <c r="U56" s="22">
        <f t="shared" ref="U56:W56" si="53">(C56+F56+I56+L56+O56+R56)</f>
        <v>36</v>
      </c>
      <c r="V56" s="22">
        <f t="shared" si="53"/>
        <v>19</v>
      </c>
      <c r="W56" s="22">
        <f t="shared" si="53"/>
        <v>11</v>
      </c>
      <c r="X56" s="23">
        <f t="shared" si="3"/>
        <v>80</v>
      </c>
      <c r="Y56" s="23">
        <f t="shared" si="4"/>
        <v>79.16666667</v>
      </c>
      <c r="Z56" s="23">
        <f t="shared" si="5"/>
        <v>78.57142857</v>
      </c>
    </row>
    <row r="57" ht="14.25" customHeight="1">
      <c r="A57" s="24">
        <v>49.0</v>
      </c>
      <c r="B57" s="25" t="s">
        <v>66</v>
      </c>
      <c r="C57" s="52">
        <v>6.0</v>
      </c>
      <c r="D57" s="52">
        <v>7.0</v>
      </c>
      <c r="E57" s="52">
        <v>1.0</v>
      </c>
      <c r="F57" s="52">
        <v>8.0</v>
      </c>
      <c r="G57" s="52">
        <v>4.0</v>
      </c>
      <c r="H57" s="52">
        <v>0.0</v>
      </c>
      <c r="I57" s="52">
        <v>7.0</v>
      </c>
      <c r="J57" s="52">
        <v>2.0</v>
      </c>
      <c r="K57" s="52">
        <v>2.0</v>
      </c>
      <c r="L57" s="52">
        <v>6.0</v>
      </c>
      <c r="M57" s="52">
        <v>4.0</v>
      </c>
      <c r="N57" s="52">
        <v>3.0</v>
      </c>
      <c r="O57" s="53">
        <v>8.0</v>
      </c>
      <c r="P57" s="54">
        <v>3.0</v>
      </c>
      <c r="Q57" s="54">
        <v>0.0</v>
      </c>
      <c r="R57" s="63">
        <v>6.0</v>
      </c>
      <c r="S57" s="30">
        <v>0.0</v>
      </c>
      <c r="T57" s="54">
        <v>5.0</v>
      </c>
      <c r="U57" s="22">
        <f t="shared" ref="U57:W57" si="54">(C57+F57+I57+L57+O57+R57)</f>
        <v>41</v>
      </c>
      <c r="V57" s="22">
        <f t="shared" si="54"/>
        <v>20</v>
      </c>
      <c r="W57" s="22">
        <f t="shared" si="54"/>
        <v>11</v>
      </c>
      <c r="X57" s="23">
        <f t="shared" si="3"/>
        <v>91.11111111</v>
      </c>
      <c r="Y57" s="23">
        <f t="shared" si="4"/>
        <v>83.33333333</v>
      </c>
      <c r="Z57" s="23">
        <f t="shared" si="5"/>
        <v>78.57142857</v>
      </c>
    </row>
    <row r="58" ht="14.25" customHeight="1">
      <c r="A58" s="24">
        <v>50.0</v>
      </c>
      <c r="B58" s="25" t="s">
        <v>67</v>
      </c>
      <c r="C58" s="52">
        <v>6.0</v>
      </c>
      <c r="D58" s="52">
        <v>7.0</v>
      </c>
      <c r="E58" s="52">
        <v>1.0</v>
      </c>
      <c r="F58" s="52">
        <v>8.0</v>
      </c>
      <c r="G58" s="52">
        <v>4.0</v>
      </c>
      <c r="H58" s="52">
        <v>0.0</v>
      </c>
      <c r="I58" s="52">
        <v>7.0</v>
      </c>
      <c r="J58" s="52">
        <v>2.0</v>
      </c>
      <c r="K58" s="52">
        <v>2.0</v>
      </c>
      <c r="L58" s="52">
        <v>5.0</v>
      </c>
      <c r="M58" s="52">
        <v>4.0</v>
      </c>
      <c r="N58" s="52">
        <v>3.0</v>
      </c>
      <c r="O58" s="53">
        <v>8.0</v>
      </c>
      <c r="P58" s="54">
        <v>3.0</v>
      </c>
      <c r="Q58" s="54">
        <v>1.0</v>
      </c>
      <c r="R58" s="63">
        <v>6.0</v>
      </c>
      <c r="S58" s="30">
        <v>0.0</v>
      </c>
      <c r="T58" s="54">
        <v>5.0</v>
      </c>
      <c r="U58" s="22">
        <f t="shared" ref="U58:W58" si="55">(C58+F58+I58+L58+O58+R58)</f>
        <v>40</v>
      </c>
      <c r="V58" s="22">
        <f t="shared" si="55"/>
        <v>20</v>
      </c>
      <c r="W58" s="22">
        <f t="shared" si="55"/>
        <v>12</v>
      </c>
      <c r="X58" s="23">
        <f t="shared" si="3"/>
        <v>88.88888889</v>
      </c>
      <c r="Y58" s="23">
        <f t="shared" si="4"/>
        <v>83.33333333</v>
      </c>
      <c r="Z58" s="23">
        <f t="shared" si="5"/>
        <v>85.71428571</v>
      </c>
    </row>
    <row r="59" ht="14.25" customHeight="1">
      <c r="A59" s="24">
        <v>51.0</v>
      </c>
      <c r="B59" s="25" t="s">
        <v>68</v>
      </c>
      <c r="C59" s="52">
        <v>7.0</v>
      </c>
      <c r="D59" s="52">
        <v>5.0</v>
      </c>
      <c r="E59" s="52">
        <v>1.0</v>
      </c>
      <c r="F59" s="52">
        <v>5.0</v>
      </c>
      <c r="G59" s="52">
        <v>3.0</v>
      </c>
      <c r="H59" s="52">
        <v>0.0</v>
      </c>
      <c r="I59" s="52">
        <v>6.0</v>
      </c>
      <c r="J59" s="52">
        <v>2.0</v>
      </c>
      <c r="K59" s="52">
        <v>1.0</v>
      </c>
      <c r="L59" s="52">
        <v>4.0</v>
      </c>
      <c r="M59" s="52">
        <v>2.0</v>
      </c>
      <c r="N59" s="52">
        <v>3.0</v>
      </c>
      <c r="O59" s="53">
        <v>6.0</v>
      </c>
      <c r="P59" s="54">
        <v>2.0</v>
      </c>
      <c r="Q59" s="54">
        <v>0.0</v>
      </c>
      <c r="R59" s="63">
        <v>5.0</v>
      </c>
      <c r="S59" s="30">
        <v>0.0</v>
      </c>
      <c r="T59" s="54">
        <v>5.0</v>
      </c>
      <c r="U59" s="22">
        <f t="shared" ref="U59:W59" si="56">(C59+F59+I59+L59+O59+R59)</f>
        <v>33</v>
      </c>
      <c r="V59" s="22">
        <f t="shared" si="56"/>
        <v>14</v>
      </c>
      <c r="W59" s="22">
        <f t="shared" si="56"/>
        <v>10</v>
      </c>
      <c r="X59" s="23">
        <f t="shared" si="3"/>
        <v>73.33333333</v>
      </c>
      <c r="Y59" s="23">
        <f t="shared" si="4"/>
        <v>58.33333333</v>
      </c>
      <c r="Z59" s="23">
        <f t="shared" si="5"/>
        <v>71.42857143</v>
      </c>
    </row>
    <row r="60" ht="14.25" customHeight="1">
      <c r="A60" s="24">
        <v>52.0</v>
      </c>
      <c r="B60" s="25" t="s">
        <v>69</v>
      </c>
      <c r="C60" s="52">
        <v>7.0</v>
      </c>
      <c r="D60" s="52">
        <v>7.0</v>
      </c>
      <c r="E60" s="52">
        <v>1.0</v>
      </c>
      <c r="F60" s="52">
        <v>8.0</v>
      </c>
      <c r="G60" s="52">
        <v>4.0</v>
      </c>
      <c r="H60" s="52">
        <v>0.0</v>
      </c>
      <c r="I60" s="52">
        <v>7.0</v>
      </c>
      <c r="J60" s="52">
        <v>2.0</v>
      </c>
      <c r="K60" s="52">
        <v>2.0</v>
      </c>
      <c r="L60" s="52">
        <v>6.0</v>
      </c>
      <c r="M60" s="52">
        <v>4.0</v>
      </c>
      <c r="N60" s="52">
        <v>3.0</v>
      </c>
      <c r="O60" s="53">
        <v>8.0</v>
      </c>
      <c r="P60" s="54">
        <v>3.0</v>
      </c>
      <c r="Q60" s="54">
        <v>1.0</v>
      </c>
      <c r="R60" s="63">
        <v>6.0</v>
      </c>
      <c r="S60" s="30">
        <v>0.0</v>
      </c>
      <c r="T60" s="54">
        <v>5.0</v>
      </c>
      <c r="U60" s="22">
        <f t="shared" ref="U60:W60" si="57">(C60+F60+I60+L60+O60+R60)</f>
        <v>42</v>
      </c>
      <c r="V60" s="22">
        <f t="shared" si="57"/>
        <v>20</v>
      </c>
      <c r="W60" s="22">
        <f t="shared" si="57"/>
        <v>12</v>
      </c>
      <c r="X60" s="23">
        <f t="shared" si="3"/>
        <v>93.33333333</v>
      </c>
      <c r="Y60" s="23">
        <f t="shared" si="4"/>
        <v>83.33333333</v>
      </c>
      <c r="Z60" s="23">
        <f t="shared" si="5"/>
        <v>85.71428571</v>
      </c>
    </row>
    <row r="61" ht="14.25" customHeight="1">
      <c r="A61" s="24">
        <v>53.0</v>
      </c>
      <c r="B61" s="25" t="s">
        <v>70</v>
      </c>
      <c r="C61" s="52">
        <v>7.0</v>
      </c>
      <c r="D61" s="52">
        <v>6.0</v>
      </c>
      <c r="E61" s="52">
        <v>1.0</v>
      </c>
      <c r="F61" s="52">
        <v>7.0</v>
      </c>
      <c r="G61" s="52">
        <v>4.0</v>
      </c>
      <c r="H61" s="52">
        <v>0.0</v>
      </c>
      <c r="I61" s="52">
        <v>6.0</v>
      </c>
      <c r="J61" s="52">
        <v>1.0</v>
      </c>
      <c r="K61" s="52">
        <v>2.0</v>
      </c>
      <c r="L61" s="52">
        <v>4.0</v>
      </c>
      <c r="M61" s="52">
        <v>4.0</v>
      </c>
      <c r="N61" s="52">
        <v>3.0</v>
      </c>
      <c r="O61" s="53">
        <v>8.0</v>
      </c>
      <c r="P61" s="54">
        <v>3.0</v>
      </c>
      <c r="Q61" s="54">
        <v>1.0</v>
      </c>
      <c r="R61" s="63">
        <v>6.0</v>
      </c>
      <c r="S61" s="30">
        <v>0.0</v>
      </c>
      <c r="T61" s="54">
        <v>5.0</v>
      </c>
      <c r="U61" s="22">
        <f t="shared" ref="U61:W61" si="58">(C61+F61+I61+L61+O61+R61)</f>
        <v>38</v>
      </c>
      <c r="V61" s="22">
        <f t="shared" si="58"/>
        <v>18</v>
      </c>
      <c r="W61" s="22">
        <f t="shared" si="58"/>
        <v>12</v>
      </c>
      <c r="X61" s="23">
        <f t="shared" si="3"/>
        <v>84.44444444</v>
      </c>
      <c r="Y61" s="23">
        <f t="shared" si="4"/>
        <v>75</v>
      </c>
      <c r="Z61" s="23">
        <f t="shared" si="5"/>
        <v>85.71428571</v>
      </c>
    </row>
    <row r="62" ht="14.25" customHeight="1">
      <c r="A62" s="24">
        <v>54.0</v>
      </c>
      <c r="B62" s="25" t="s">
        <v>77</v>
      </c>
      <c r="C62" s="52">
        <v>6.0</v>
      </c>
      <c r="D62" s="52">
        <v>5.0</v>
      </c>
      <c r="E62" s="52">
        <v>1.0</v>
      </c>
      <c r="F62" s="52">
        <v>6.0</v>
      </c>
      <c r="G62" s="52">
        <v>4.0</v>
      </c>
      <c r="H62" s="52">
        <v>0.0</v>
      </c>
      <c r="I62" s="52">
        <v>8.0</v>
      </c>
      <c r="J62" s="52">
        <v>2.0</v>
      </c>
      <c r="K62" s="52">
        <v>2.0</v>
      </c>
      <c r="L62" s="52">
        <v>5.0</v>
      </c>
      <c r="M62" s="52">
        <v>4.0</v>
      </c>
      <c r="N62" s="52">
        <v>3.0</v>
      </c>
      <c r="O62" s="53">
        <v>8.0</v>
      </c>
      <c r="P62" s="54">
        <v>3.0</v>
      </c>
      <c r="Q62" s="54">
        <v>0.0</v>
      </c>
      <c r="R62" s="63">
        <v>6.0</v>
      </c>
      <c r="S62" s="30">
        <v>0.0</v>
      </c>
      <c r="T62" s="54">
        <v>5.0</v>
      </c>
      <c r="U62" s="22">
        <f t="shared" ref="U62:W62" si="59">(C62+F62+I62+L62+O62+R62)</f>
        <v>39</v>
      </c>
      <c r="V62" s="22">
        <f t="shared" si="59"/>
        <v>18</v>
      </c>
      <c r="W62" s="22">
        <f t="shared" si="59"/>
        <v>11</v>
      </c>
      <c r="X62" s="23">
        <f t="shared" si="3"/>
        <v>86.66666667</v>
      </c>
      <c r="Y62" s="23">
        <f t="shared" si="4"/>
        <v>75</v>
      </c>
      <c r="Z62" s="23">
        <f t="shared" si="5"/>
        <v>78.57142857</v>
      </c>
    </row>
    <row r="63" ht="14.25" customHeight="1">
      <c r="A63" s="24">
        <v>55.0</v>
      </c>
      <c r="B63" s="25" t="s">
        <v>78</v>
      </c>
      <c r="C63" s="52">
        <v>6.0</v>
      </c>
      <c r="D63" s="52">
        <v>5.0</v>
      </c>
      <c r="E63" s="52">
        <v>1.0</v>
      </c>
      <c r="F63" s="52">
        <v>6.0</v>
      </c>
      <c r="G63" s="52">
        <v>4.0</v>
      </c>
      <c r="H63" s="52">
        <v>0.0</v>
      </c>
      <c r="I63" s="52">
        <v>7.0</v>
      </c>
      <c r="J63" s="52">
        <v>2.0</v>
      </c>
      <c r="K63" s="52">
        <v>2.0</v>
      </c>
      <c r="L63" s="52">
        <v>4.0</v>
      </c>
      <c r="M63" s="52">
        <v>4.0</v>
      </c>
      <c r="N63" s="52">
        <v>3.0</v>
      </c>
      <c r="O63" s="53">
        <v>6.0</v>
      </c>
      <c r="P63" s="54">
        <v>3.0</v>
      </c>
      <c r="Q63" s="54">
        <v>0.0</v>
      </c>
      <c r="R63" s="63">
        <v>6.0</v>
      </c>
      <c r="S63" s="30">
        <v>0.0</v>
      </c>
      <c r="T63" s="54">
        <v>5.0</v>
      </c>
      <c r="U63" s="22">
        <f t="shared" ref="U63:W63" si="60">(C63+F63+I63+L63+O63+R63)</f>
        <v>35</v>
      </c>
      <c r="V63" s="22">
        <f t="shared" si="60"/>
        <v>18</v>
      </c>
      <c r="W63" s="22">
        <f t="shared" si="60"/>
        <v>11</v>
      </c>
      <c r="X63" s="23">
        <f t="shared" si="3"/>
        <v>77.77777778</v>
      </c>
      <c r="Y63" s="23">
        <f t="shared" si="4"/>
        <v>75</v>
      </c>
      <c r="Z63" s="23">
        <f t="shared" si="5"/>
        <v>78.57142857</v>
      </c>
    </row>
    <row r="64" ht="14.25" customHeight="1">
      <c r="A64" s="24">
        <v>56.0</v>
      </c>
      <c r="B64" s="25" t="s">
        <v>73</v>
      </c>
      <c r="C64" s="52">
        <v>7.0</v>
      </c>
      <c r="D64" s="52">
        <v>6.0</v>
      </c>
      <c r="E64" s="52">
        <v>1.0</v>
      </c>
      <c r="F64" s="52">
        <v>7.0</v>
      </c>
      <c r="G64" s="52">
        <v>4.0</v>
      </c>
      <c r="H64" s="52">
        <v>0.0</v>
      </c>
      <c r="I64" s="52">
        <v>7.0</v>
      </c>
      <c r="J64" s="52">
        <v>2.0</v>
      </c>
      <c r="K64" s="52">
        <v>2.0</v>
      </c>
      <c r="L64" s="52">
        <v>4.0</v>
      </c>
      <c r="M64" s="52">
        <v>4.0</v>
      </c>
      <c r="N64" s="52">
        <v>3.0</v>
      </c>
      <c r="O64" s="53">
        <v>8.0</v>
      </c>
      <c r="P64" s="54">
        <v>3.0</v>
      </c>
      <c r="Q64" s="54">
        <v>1.0</v>
      </c>
      <c r="R64" s="63">
        <v>6.0</v>
      </c>
      <c r="S64" s="30">
        <v>0.0</v>
      </c>
      <c r="T64" s="54">
        <v>5.0</v>
      </c>
      <c r="U64" s="22">
        <f t="shared" ref="U64:W64" si="61">(C64+F64+I64+L64+O64+R64)</f>
        <v>39</v>
      </c>
      <c r="V64" s="22">
        <f t="shared" si="61"/>
        <v>19</v>
      </c>
      <c r="W64" s="22">
        <f t="shared" si="61"/>
        <v>12</v>
      </c>
      <c r="X64" s="23">
        <f t="shared" si="3"/>
        <v>86.66666667</v>
      </c>
      <c r="Y64" s="23">
        <f t="shared" si="4"/>
        <v>79.16666667</v>
      </c>
      <c r="Z64" s="23">
        <f t="shared" si="5"/>
        <v>85.71428571</v>
      </c>
    </row>
    <row r="65" ht="14.25" customHeight="1">
      <c r="A65" s="24">
        <v>57.0</v>
      </c>
      <c r="B65" s="25" t="s">
        <v>74</v>
      </c>
      <c r="C65" s="52">
        <v>6.0</v>
      </c>
      <c r="D65" s="52">
        <v>6.0</v>
      </c>
      <c r="E65" s="52">
        <v>1.0</v>
      </c>
      <c r="F65" s="52">
        <v>6.0</v>
      </c>
      <c r="G65" s="52">
        <v>3.0</v>
      </c>
      <c r="H65" s="52">
        <v>0.0</v>
      </c>
      <c r="I65" s="52">
        <v>7.0</v>
      </c>
      <c r="J65" s="52">
        <v>2.0</v>
      </c>
      <c r="K65" s="52">
        <v>2.0</v>
      </c>
      <c r="L65" s="52">
        <v>5.0</v>
      </c>
      <c r="M65" s="52">
        <v>2.0</v>
      </c>
      <c r="N65" s="52">
        <v>2.0</v>
      </c>
      <c r="O65" s="53">
        <v>8.0</v>
      </c>
      <c r="P65" s="54">
        <v>3.0</v>
      </c>
      <c r="Q65" s="54">
        <v>0.0</v>
      </c>
      <c r="R65" s="63">
        <v>6.0</v>
      </c>
      <c r="S65" s="30">
        <v>0.0</v>
      </c>
      <c r="T65" s="54">
        <v>5.0</v>
      </c>
      <c r="U65" s="22">
        <f t="shared" ref="U65:W65" si="62">(C65+F65+I65+L65+O65+R65)</f>
        <v>38</v>
      </c>
      <c r="V65" s="22">
        <f t="shared" si="62"/>
        <v>16</v>
      </c>
      <c r="W65" s="22">
        <f t="shared" si="62"/>
        <v>10</v>
      </c>
      <c r="X65" s="23">
        <f t="shared" si="3"/>
        <v>84.44444444</v>
      </c>
      <c r="Y65" s="23">
        <f t="shared" si="4"/>
        <v>66.66666667</v>
      </c>
      <c r="Z65" s="23">
        <f t="shared" si="5"/>
        <v>71.42857143</v>
      </c>
    </row>
    <row r="66" ht="14.25" customHeight="1">
      <c r="A66" s="24">
        <v>58.0</v>
      </c>
      <c r="B66" s="25" t="s">
        <v>75</v>
      </c>
      <c r="C66" s="52">
        <v>4.0</v>
      </c>
      <c r="D66" s="52">
        <v>0.0</v>
      </c>
      <c r="E66" s="52">
        <v>0.0</v>
      </c>
      <c r="F66" s="52">
        <v>0.0</v>
      </c>
      <c r="G66" s="52">
        <v>0.0</v>
      </c>
      <c r="H66" s="52">
        <v>0.0</v>
      </c>
      <c r="I66" s="52">
        <v>0.0</v>
      </c>
      <c r="J66" s="52">
        <v>0.0</v>
      </c>
      <c r="K66" s="52">
        <v>1.0</v>
      </c>
      <c r="L66" s="64"/>
      <c r="M66" s="52">
        <v>0.0</v>
      </c>
      <c r="N66" s="52">
        <v>0.0</v>
      </c>
      <c r="O66" s="53">
        <v>0.0</v>
      </c>
      <c r="P66" s="54">
        <v>1.0</v>
      </c>
      <c r="Q66" s="54">
        <v>0.0</v>
      </c>
      <c r="R66" s="63">
        <v>0.0</v>
      </c>
      <c r="S66" s="30">
        <v>0.0</v>
      </c>
      <c r="T66" s="54">
        <v>1.0</v>
      </c>
      <c r="U66" s="22">
        <f t="shared" ref="U66:W66" si="63">(C66+F66+I66+L66+O66+R66)</f>
        <v>4</v>
      </c>
      <c r="V66" s="22">
        <f t="shared" si="63"/>
        <v>1</v>
      </c>
      <c r="W66" s="22">
        <f t="shared" si="63"/>
        <v>2</v>
      </c>
      <c r="X66" s="23">
        <f t="shared" si="3"/>
        <v>8.888888889</v>
      </c>
      <c r="Y66" s="23">
        <f t="shared" si="4"/>
        <v>4.166666667</v>
      </c>
      <c r="Z66" s="23">
        <f t="shared" si="5"/>
        <v>14.28571429</v>
      </c>
    </row>
    <row r="67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60"/>
      <c r="V67" s="60"/>
      <c r="W67" s="60"/>
      <c r="X67" s="59"/>
      <c r="Y67" s="59"/>
      <c r="Z67" s="59"/>
    </row>
    <row r="68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60"/>
      <c r="V68" s="60"/>
      <c r="W68" s="60"/>
      <c r="X68" s="59"/>
      <c r="Y68" s="59"/>
      <c r="Z68" s="59"/>
    </row>
    <row r="69" ht="14.25" customHeight="1">
      <c r="A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60"/>
      <c r="V69" s="60"/>
      <c r="W69" s="60"/>
      <c r="X69" s="59"/>
      <c r="Y69" s="59"/>
      <c r="Z69" s="59"/>
    </row>
    <row r="70" ht="14.25" customHeight="1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60"/>
      <c r="V70" s="60"/>
      <c r="W70" s="60"/>
      <c r="X70" s="59"/>
      <c r="Y70" s="59"/>
      <c r="Z70" s="59"/>
    </row>
    <row r="71" ht="14.25" customHeight="1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60"/>
      <c r="V71" s="60"/>
      <c r="W71" s="60"/>
      <c r="X71" s="59"/>
      <c r="Y71" s="59"/>
      <c r="Z71" s="59"/>
    </row>
    <row r="72" ht="14.2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60"/>
      <c r="V72" s="60"/>
      <c r="W72" s="60"/>
      <c r="X72" s="59"/>
      <c r="Y72" s="59"/>
      <c r="Z72" s="59"/>
    </row>
    <row r="73" ht="14.2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60"/>
      <c r="V73" s="60"/>
      <c r="W73" s="60"/>
      <c r="X73" s="59"/>
      <c r="Y73" s="59"/>
      <c r="Z73" s="59"/>
    </row>
    <row r="74" ht="14.2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60"/>
      <c r="V74" s="60"/>
      <c r="W74" s="60"/>
      <c r="X74" s="59"/>
      <c r="Y74" s="59"/>
      <c r="Z74" s="59"/>
    </row>
    <row r="75" ht="14.2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60"/>
      <c r="V75" s="60"/>
      <c r="W75" s="60"/>
      <c r="X75" s="59"/>
      <c r="Y75" s="59"/>
      <c r="Z75" s="59"/>
    </row>
    <row r="76" ht="14.2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60"/>
      <c r="V76" s="60"/>
      <c r="W76" s="60"/>
      <c r="X76" s="59"/>
      <c r="Y76" s="59"/>
      <c r="Z76" s="59"/>
    </row>
    <row r="77" ht="14.2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60"/>
      <c r="V77" s="60"/>
      <c r="W77" s="60"/>
      <c r="X77" s="59"/>
      <c r="Y77" s="59"/>
      <c r="Z77" s="59"/>
    </row>
    <row r="78" ht="14.2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60"/>
      <c r="V78" s="60"/>
      <c r="W78" s="60"/>
      <c r="X78" s="59"/>
      <c r="Y78" s="59"/>
      <c r="Z78" s="59"/>
    </row>
    <row r="79" ht="14.2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60"/>
      <c r="V79" s="60"/>
      <c r="W79" s="60"/>
      <c r="X79" s="59"/>
      <c r="Y79" s="59"/>
      <c r="Z79" s="59"/>
    </row>
    <row r="80" ht="14.2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60"/>
      <c r="V80" s="60"/>
      <c r="W80" s="60"/>
      <c r="X80" s="59"/>
      <c r="Y80" s="59"/>
      <c r="Z80" s="59"/>
    </row>
    <row r="81" ht="14.25" customHeight="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60"/>
      <c r="V81" s="60"/>
      <c r="W81" s="60"/>
      <c r="X81" s="59"/>
      <c r="Y81" s="59"/>
      <c r="Z81" s="59"/>
    </row>
    <row r="82" ht="14.2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60"/>
      <c r="V82" s="60"/>
      <c r="W82" s="60"/>
      <c r="X82" s="59"/>
      <c r="Y82" s="59"/>
      <c r="Z82" s="59"/>
    </row>
    <row r="83" ht="14.25" customHeight="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60"/>
      <c r="V83" s="60"/>
      <c r="W83" s="60"/>
      <c r="X83" s="59"/>
      <c r="Y83" s="59"/>
      <c r="Z83" s="59"/>
    </row>
    <row r="84" ht="14.25" customHeight="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60"/>
      <c r="V84" s="60"/>
      <c r="W84" s="60"/>
      <c r="X84" s="59"/>
      <c r="Y84" s="59"/>
      <c r="Z84" s="59"/>
    </row>
    <row r="85" ht="14.25" customHeight="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60"/>
      <c r="V85" s="60"/>
      <c r="W85" s="60"/>
      <c r="X85" s="59"/>
      <c r="Y85" s="59"/>
      <c r="Z85" s="59"/>
    </row>
    <row r="86" ht="14.25" customHeight="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60"/>
      <c r="V86" s="60"/>
      <c r="W86" s="60"/>
      <c r="X86" s="59"/>
      <c r="Y86" s="59"/>
      <c r="Z86" s="59"/>
    </row>
    <row r="87" ht="14.25" customHeight="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60"/>
      <c r="V87" s="60"/>
      <c r="W87" s="60"/>
      <c r="X87" s="59"/>
      <c r="Y87" s="59"/>
      <c r="Z87" s="59"/>
    </row>
    <row r="88" ht="14.25" customHeight="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60"/>
      <c r="V88" s="60"/>
      <c r="W88" s="60"/>
      <c r="X88" s="59"/>
      <c r="Y88" s="59"/>
      <c r="Z88" s="59"/>
    </row>
    <row r="89" ht="14.25" customHeight="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60"/>
      <c r="V89" s="60"/>
      <c r="W89" s="60"/>
      <c r="X89" s="59"/>
      <c r="Y89" s="59"/>
      <c r="Z89" s="59"/>
    </row>
    <row r="90" ht="14.25" customHeight="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60"/>
      <c r="V90" s="60"/>
      <c r="W90" s="60"/>
      <c r="X90" s="59"/>
      <c r="Y90" s="59"/>
      <c r="Z90" s="59"/>
    </row>
    <row r="91" ht="14.25" customHeigh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60"/>
      <c r="V91" s="60"/>
      <c r="W91" s="60"/>
      <c r="X91" s="59"/>
      <c r="Y91" s="59"/>
      <c r="Z91" s="59"/>
    </row>
    <row r="92" ht="14.25" customHeight="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60"/>
      <c r="V92" s="60"/>
      <c r="W92" s="60"/>
      <c r="X92" s="59"/>
      <c r="Y92" s="59"/>
      <c r="Z92" s="59"/>
    </row>
    <row r="93" ht="14.25" customHeigh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60"/>
      <c r="V93" s="60"/>
      <c r="W93" s="60"/>
      <c r="X93" s="59"/>
      <c r="Y93" s="59"/>
      <c r="Z93" s="59"/>
    </row>
    <row r="94" ht="14.25" customHeigh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60"/>
      <c r="V94" s="60"/>
      <c r="W94" s="60"/>
      <c r="X94" s="59"/>
      <c r="Y94" s="59"/>
      <c r="Z94" s="59"/>
    </row>
    <row r="95" ht="14.25" customHeigh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60"/>
      <c r="V95" s="60"/>
      <c r="W95" s="60"/>
      <c r="X95" s="59"/>
      <c r="Y95" s="59"/>
      <c r="Z95" s="59"/>
    </row>
    <row r="96" ht="14.25" customHeigh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60"/>
      <c r="V96" s="60"/>
      <c r="W96" s="60"/>
      <c r="X96" s="59"/>
      <c r="Y96" s="59"/>
      <c r="Z96" s="59"/>
    </row>
    <row r="97" ht="14.25" customHeight="1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60"/>
      <c r="V97" s="60"/>
      <c r="W97" s="60"/>
      <c r="X97" s="59"/>
      <c r="Y97" s="59"/>
      <c r="Z97" s="59"/>
    </row>
    <row r="98" ht="14.25" customHeight="1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60"/>
      <c r="V98" s="60"/>
      <c r="W98" s="60"/>
      <c r="X98" s="59"/>
      <c r="Y98" s="59"/>
      <c r="Z98" s="59"/>
    </row>
    <row r="99" ht="14.25" customHeight="1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60"/>
      <c r="V99" s="60"/>
      <c r="W99" s="60"/>
      <c r="X99" s="59"/>
      <c r="Y99" s="59"/>
      <c r="Z99" s="59"/>
    </row>
    <row r="100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60"/>
      <c r="V100" s="60"/>
      <c r="W100" s="60"/>
      <c r="X100" s="59"/>
      <c r="Y100" s="59"/>
      <c r="Z100" s="59"/>
    </row>
    <row r="101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60"/>
      <c r="V101" s="60"/>
      <c r="W101" s="60"/>
      <c r="X101" s="59"/>
      <c r="Y101" s="59"/>
      <c r="Z101" s="59"/>
    </row>
    <row r="102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60"/>
      <c r="V102" s="60"/>
      <c r="W102" s="60"/>
      <c r="X102" s="59"/>
      <c r="Y102" s="59"/>
      <c r="Z102" s="59"/>
    </row>
    <row r="103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60"/>
      <c r="V103" s="60"/>
      <c r="W103" s="60"/>
      <c r="X103" s="59"/>
      <c r="Y103" s="59"/>
      <c r="Z103" s="59"/>
    </row>
    <row r="104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60"/>
      <c r="V104" s="60"/>
      <c r="W104" s="60"/>
      <c r="X104" s="59"/>
      <c r="Y104" s="59"/>
      <c r="Z104" s="59"/>
    </row>
    <row r="105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60"/>
      <c r="V105" s="60"/>
      <c r="W105" s="60"/>
      <c r="X105" s="59"/>
      <c r="Y105" s="59"/>
      <c r="Z105" s="59"/>
    </row>
    <row r="10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60"/>
      <c r="V106" s="60"/>
      <c r="W106" s="60"/>
      <c r="X106" s="59"/>
      <c r="Y106" s="59"/>
      <c r="Z106" s="59"/>
    </row>
    <row r="107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60"/>
      <c r="V107" s="60"/>
      <c r="W107" s="60"/>
      <c r="X107" s="59"/>
      <c r="Y107" s="59"/>
      <c r="Z107" s="59"/>
    </row>
    <row r="108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60"/>
      <c r="V108" s="60"/>
      <c r="W108" s="60"/>
      <c r="X108" s="59"/>
      <c r="Y108" s="59"/>
      <c r="Z108" s="59"/>
    </row>
    <row r="109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60"/>
      <c r="V109" s="60"/>
      <c r="W109" s="60"/>
      <c r="X109" s="59"/>
      <c r="Y109" s="59"/>
      <c r="Z109" s="59"/>
    </row>
    <row r="110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60"/>
      <c r="V110" s="60"/>
      <c r="W110" s="60"/>
      <c r="X110" s="59"/>
      <c r="Y110" s="59"/>
      <c r="Z110" s="59"/>
    </row>
    <row r="111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60"/>
      <c r="V111" s="60"/>
      <c r="W111" s="60"/>
      <c r="X111" s="59"/>
      <c r="Y111" s="59"/>
      <c r="Z111" s="59"/>
    </row>
    <row r="112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60"/>
      <c r="V112" s="60"/>
      <c r="W112" s="60"/>
      <c r="X112" s="59"/>
      <c r="Y112" s="59"/>
      <c r="Z112" s="59"/>
    </row>
    <row r="113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60"/>
      <c r="V113" s="60"/>
      <c r="W113" s="60"/>
      <c r="X113" s="59"/>
      <c r="Y113" s="59"/>
      <c r="Z113" s="59"/>
    </row>
    <row r="114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60"/>
      <c r="V114" s="60"/>
      <c r="W114" s="60"/>
      <c r="X114" s="59"/>
      <c r="Y114" s="59"/>
      <c r="Z114" s="59"/>
    </row>
    <row r="115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60"/>
      <c r="V115" s="60"/>
      <c r="W115" s="60"/>
      <c r="X115" s="59"/>
      <c r="Y115" s="59"/>
      <c r="Z115" s="59"/>
    </row>
    <row r="11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60"/>
      <c r="V116" s="60"/>
      <c r="W116" s="60"/>
      <c r="X116" s="59"/>
      <c r="Y116" s="59"/>
      <c r="Z116" s="59"/>
    </row>
    <row r="117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60"/>
      <c r="V117" s="60"/>
      <c r="W117" s="60"/>
      <c r="X117" s="59"/>
      <c r="Y117" s="59"/>
      <c r="Z117" s="59"/>
    </row>
    <row r="118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60"/>
      <c r="V118" s="60"/>
      <c r="W118" s="60"/>
      <c r="X118" s="59"/>
      <c r="Y118" s="59"/>
      <c r="Z118" s="59"/>
    </row>
    <row r="119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60"/>
      <c r="V119" s="60"/>
      <c r="W119" s="60"/>
      <c r="X119" s="59"/>
      <c r="Y119" s="59"/>
      <c r="Z119" s="59"/>
    </row>
    <row r="120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60"/>
      <c r="V120" s="60"/>
      <c r="W120" s="60"/>
      <c r="X120" s="59"/>
      <c r="Y120" s="59"/>
      <c r="Z120" s="59"/>
    </row>
    <row r="121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60"/>
      <c r="V121" s="60"/>
      <c r="W121" s="60"/>
      <c r="X121" s="59"/>
      <c r="Y121" s="59"/>
      <c r="Z121" s="59"/>
    </row>
    <row r="122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60"/>
      <c r="V122" s="60"/>
      <c r="W122" s="60"/>
      <c r="X122" s="59"/>
      <c r="Y122" s="59"/>
      <c r="Z122" s="59"/>
    </row>
    <row r="123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60"/>
      <c r="V123" s="60"/>
      <c r="W123" s="60"/>
      <c r="X123" s="59"/>
      <c r="Y123" s="59"/>
      <c r="Z123" s="59"/>
    </row>
    <row r="124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60"/>
      <c r="V124" s="60"/>
      <c r="W124" s="60"/>
      <c r="X124" s="59"/>
      <c r="Y124" s="59"/>
      <c r="Z124" s="59"/>
    </row>
    <row r="125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60"/>
      <c r="V125" s="60"/>
      <c r="W125" s="60"/>
      <c r="X125" s="59"/>
      <c r="Y125" s="59"/>
      <c r="Z125" s="59"/>
    </row>
    <row r="1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60"/>
      <c r="V126" s="60"/>
      <c r="W126" s="60"/>
      <c r="X126" s="59"/>
      <c r="Y126" s="59"/>
      <c r="Z126" s="59"/>
    </row>
    <row r="127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60"/>
      <c r="V127" s="60"/>
      <c r="W127" s="60"/>
      <c r="X127" s="59"/>
      <c r="Y127" s="59"/>
      <c r="Z127" s="59"/>
    </row>
    <row r="128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60"/>
      <c r="V128" s="60"/>
      <c r="W128" s="60"/>
      <c r="X128" s="59"/>
      <c r="Y128" s="59"/>
      <c r="Z128" s="59"/>
    </row>
    <row r="129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60"/>
      <c r="V129" s="60"/>
      <c r="W129" s="60"/>
      <c r="X129" s="59"/>
      <c r="Y129" s="59"/>
      <c r="Z129" s="59"/>
    </row>
    <row r="130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60"/>
      <c r="V130" s="60"/>
      <c r="W130" s="60"/>
      <c r="X130" s="59"/>
      <c r="Y130" s="59"/>
      <c r="Z130" s="59"/>
    </row>
    <row r="131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60"/>
      <c r="V131" s="60"/>
      <c r="W131" s="60"/>
      <c r="X131" s="59"/>
      <c r="Y131" s="59"/>
      <c r="Z131" s="59"/>
    </row>
    <row r="132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60"/>
      <c r="V132" s="60"/>
      <c r="W132" s="60"/>
      <c r="X132" s="59"/>
      <c r="Y132" s="59"/>
      <c r="Z132" s="59"/>
    </row>
    <row r="133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60"/>
      <c r="V133" s="60"/>
      <c r="W133" s="60"/>
      <c r="X133" s="59"/>
      <c r="Y133" s="59"/>
      <c r="Z133" s="59"/>
    </row>
    <row r="134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60"/>
      <c r="V134" s="60"/>
      <c r="W134" s="60"/>
      <c r="X134" s="59"/>
      <c r="Y134" s="59"/>
      <c r="Z134" s="59"/>
    </row>
    <row r="135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60"/>
      <c r="V135" s="60"/>
      <c r="W135" s="60"/>
      <c r="X135" s="59"/>
      <c r="Y135" s="59"/>
      <c r="Z135" s="59"/>
    </row>
    <row r="13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60"/>
      <c r="V136" s="60"/>
      <c r="W136" s="60"/>
      <c r="X136" s="59"/>
      <c r="Y136" s="59"/>
      <c r="Z136" s="59"/>
    </row>
    <row r="137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60"/>
      <c r="V137" s="60"/>
      <c r="W137" s="60"/>
      <c r="X137" s="59"/>
      <c r="Y137" s="59"/>
      <c r="Z137" s="59"/>
    </row>
    <row r="138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60"/>
      <c r="V138" s="60"/>
      <c r="W138" s="60"/>
      <c r="X138" s="59"/>
      <c r="Y138" s="59"/>
      <c r="Z138" s="59"/>
    </row>
    <row r="139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60"/>
      <c r="V139" s="60"/>
      <c r="W139" s="60"/>
      <c r="X139" s="59"/>
      <c r="Y139" s="59"/>
      <c r="Z139" s="59"/>
    </row>
    <row r="140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60"/>
      <c r="V140" s="60"/>
      <c r="W140" s="60"/>
      <c r="X140" s="59"/>
      <c r="Y140" s="59"/>
      <c r="Z140" s="59"/>
    </row>
    <row r="141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60"/>
      <c r="V141" s="60"/>
      <c r="W141" s="60"/>
      <c r="X141" s="59"/>
      <c r="Y141" s="59"/>
      <c r="Z141" s="59"/>
    </row>
    <row r="142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60"/>
      <c r="V142" s="60"/>
      <c r="W142" s="60"/>
      <c r="X142" s="59"/>
      <c r="Y142" s="59"/>
      <c r="Z142" s="59"/>
    </row>
    <row r="143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60"/>
      <c r="V143" s="60"/>
      <c r="W143" s="60"/>
      <c r="X143" s="59"/>
      <c r="Y143" s="59"/>
      <c r="Z143" s="59"/>
    </row>
    <row r="144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60"/>
      <c r="V144" s="60"/>
      <c r="W144" s="60"/>
      <c r="X144" s="59"/>
      <c r="Y144" s="59"/>
      <c r="Z144" s="59"/>
    </row>
    <row r="145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60"/>
      <c r="V145" s="60"/>
      <c r="W145" s="60"/>
      <c r="X145" s="59"/>
      <c r="Y145" s="59"/>
      <c r="Z145" s="59"/>
    </row>
    <row r="14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60"/>
      <c r="V146" s="60"/>
      <c r="W146" s="60"/>
      <c r="X146" s="59"/>
      <c r="Y146" s="59"/>
      <c r="Z146" s="59"/>
    </row>
    <row r="147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60"/>
      <c r="V147" s="60"/>
      <c r="W147" s="60"/>
      <c r="X147" s="59"/>
      <c r="Y147" s="59"/>
      <c r="Z147" s="59"/>
    </row>
    <row r="148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60"/>
      <c r="V148" s="60"/>
      <c r="W148" s="60"/>
      <c r="X148" s="59"/>
      <c r="Y148" s="59"/>
      <c r="Z148" s="59"/>
    </row>
    <row r="149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60"/>
      <c r="V149" s="60"/>
      <c r="W149" s="60"/>
      <c r="X149" s="59"/>
      <c r="Y149" s="59"/>
      <c r="Z149" s="59"/>
    </row>
    <row r="150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60"/>
      <c r="V150" s="60"/>
      <c r="W150" s="60"/>
      <c r="X150" s="59"/>
      <c r="Y150" s="59"/>
      <c r="Z150" s="59"/>
    </row>
    <row r="151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60"/>
      <c r="V151" s="60"/>
      <c r="W151" s="60"/>
      <c r="X151" s="59"/>
      <c r="Y151" s="59"/>
      <c r="Z151" s="59"/>
    </row>
    <row r="152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60"/>
      <c r="V152" s="60"/>
      <c r="W152" s="60"/>
      <c r="X152" s="59"/>
      <c r="Y152" s="59"/>
      <c r="Z152" s="59"/>
    </row>
    <row r="153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60"/>
      <c r="V153" s="60"/>
      <c r="W153" s="60"/>
      <c r="X153" s="59"/>
      <c r="Y153" s="59"/>
      <c r="Z153" s="59"/>
    </row>
    <row r="154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60"/>
      <c r="V154" s="60"/>
      <c r="W154" s="60"/>
      <c r="X154" s="59"/>
      <c r="Y154" s="59"/>
      <c r="Z154" s="59"/>
    </row>
    <row r="155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60"/>
      <c r="V155" s="60"/>
      <c r="W155" s="60"/>
      <c r="X155" s="59"/>
      <c r="Y155" s="59"/>
      <c r="Z155" s="59"/>
    </row>
    <row r="15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60"/>
      <c r="V156" s="60"/>
      <c r="W156" s="60"/>
      <c r="X156" s="59"/>
      <c r="Y156" s="59"/>
      <c r="Z156" s="59"/>
    </row>
    <row r="157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60"/>
      <c r="V157" s="60"/>
      <c r="W157" s="60"/>
      <c r="X157" s="59"/>
      <c r="Y157" s="59"/>
      <c r="Z157" s="59"/>
    </row>
    <row r="158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60"/>
      <c r="V158" s="60"/>
      <c r="W158" s="60"/>
      <c r="X158" s="59"/>
      <c r="Y158" s="59"/>
      <c r="Z158" s="59"/>
    </row>
    <row r="159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60"/>
      <c r="V159" s="60"/>
      <c r="W159" s="60"/>
      <c r="X159" s="59"/>
      <c r="Y159" s="59"/>
      <c r="Z159" s="59"/>
    </row>
    <row r="160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60"/>
      <c r="V160" s="60"/>
      <c r="W160" s="60"/>
      <c r="X160" s="59"/>
      <c r="Y160" s="59"/>
      <c r="Z160" s="59"/>
    </row>
    <row r="161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60"/>
      <c r="V161" s="60"/>
      <c r="W161" s="60"/>
      <c r="X161" s="59"/>
      <c r="Y161" s="59"/>
      <c r="Z161" s="59"/>
    </row>
    <row r="162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60"/>
      <c r="V162" s="60"/>
      <c r="W162" s="60"/>
      <c r="X162" s="59"/>
      <c r="Y162" s="59"/>
      <c r="Z162" s="59"/>
    </row>
    <row r="163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60"/>
      <c r="V163" s="60"/>
      <c r="W163" s="60"/>
      <c r="X163" s="59"/>
      <c r="Y163" s="59"/>
      <c r="Z163" s="59"/>
    </row>
    <row r="164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60"/>
      <c r="V164" s="60"/>
      <c r="W164" s="60"/>
      <c r="X164" s="59"/>
      <c r="Y164" s="59"/>
      <c r="Z164" s="59"/>
    </row>
    <row r="165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60"/>
      <c r="V165" s="60"/>
      <c r="W165" s="60"/>
      <c r="X165" s="59"/>
      <c r="Y165" s="59"/>
      <c r="Z165" s="59"/>
    </row>
    <row r="16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60"/>
      <c r="V166" s="60"/>
      <c r="W166" s="60"/>
      <c r="X166" s="59"/>
      <c r="Y166" s="59"/>
      <c r="Z166" s="59"/>
    </row>
    <row r="167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60"/>
      <c r="V167" s="60"/>
      <c r="W167" s="60"/>
      <c r="X167" s="59"/>
      <c r="Y167" s="59"/>
      <c r="Z167" s="59"/>
    </row>
    <row r="168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60"/>
      <c r="V168" s="60"/>
      <c r="W168" s="60"/>
      <c r="X168" s="59"/>
      <c r="Y168" s="59"/>
      <c r="Z168" s="59"/>
    </row>
    <row r="169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60"/>
      <c r="V169" s="60"/>
      <c r="W169" s="60"/>
      <c r="X169" s="59"/>
      <c r="Y169" s="59"/>
      <c r="Z169" s="59"/>
    </row>
    <row r="170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60"/>
      <c r="V170" s="60"/>
      <c r="W170" s="60"/>
      <c r="X170" s="59"/>
      <c r="Y170" s="59"/>
      <c r="Z170" s="59"/>
    </row>
    <row r="171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60"/>
      <c r="V171" s="60"/>
      <c r="W171" s="60"/>
      <c r="X171" s="59"/>
      <c r="Y171" s="59"/>
      <c r="Z171" s="59"/>
    </row>
    <row r="172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60"/>
      <c r="V172" s="60"/>
      <c r="W172" s="60"/>
      <c r="X172" s="59"/>
      <c r="Y172" s="59"/>
      <c r="Z172" s="59"/>
    </row>
    <row r="173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60"/>
      <c r="V173" s="60"/>
      <c r="W173" s="60"/>
      <c r="X173" s="59"/>
      <c r="Y173" s="59"/>
      <c r="Z173" s="59"/>
    </row>
    <row r="174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60"/>
      <c r="V174" s="60"/>
      <c r="W174" s="60"/>
      <c r="X174" s="59"/>
      <c r="Y174" s="59"/>
      <c r="Z174" s="59"/>
    </row>
    <row r="175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60"/>
      <c r="V175" s="60"/>
      <c r="W175" s="60"/>
      <c r="X175" s="59"/>
      <c r="Y175" s="59"/>
      <c r="Z175" s="59"/>
    </row>
    <row r="17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60"/>
      <c r="V176" s="60"/>
      <c r="W176" s="60"/>
      <c r="X176" s="59"/>
      <c r="Y176" s="59"/>
      <c r="Z176" s="59"/>
    </row>
    <row r="177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60"/>
      <c r="V177" s="60"/>
      <c r="W177" s="60"/>
      <c r="X177" s="59"/>
      <c r="Y177" s="59"/>
      <c r="Z177" s="59"/>
    </row>
    <row r="178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60"/>
      <c r="V178" s="60"/>
      <c r="W178" s="60"/>
      <c r="X178" s="59"/>
      <c r="Y178" s="59"/>
      <c r="Z178" s="59"/>
    </row>
    <row r="179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60"/>
      <c r="V179" s="60"/>
      <c r="W179" s="60"/>
      <c r="X179" s="59"/>
      <c r="Y179" s="59"/>
      <c r="Z179" s="59"/>
    </row>
    <row r="180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60"/>
      <c r="V180" s="60"/>
      <c r="W180" s="60"/>
      <c r="X180" s="59"/>
      <c r="Y180" s="59"/>
      <c r="Z180" s="59"/>
    </row>
    <row r="181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60"/>
      <c r="V181" s="60"/>
      <c r="W181" s="60"/>
      <c r="X181" s="59"/>
      <c r="Y181" s="59"/>
      <c r="Z181" s="59"/>
    </row>
    <row r="182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60"/>
      <c r="V182" s="60"/>
      <c r="W182" s="60"/>
      <c r="X182" s="59"/>
      <c r="Y182" s="59"/>
      <c r="Z182" s="59"/>
    </row>
    <row r="183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60"/>
      <c r="V183" s="60"/>
      <c r="W183" s="60"/>
      <c r="X183" s="59"/>
      <c r="Y183" s="59"/>
      <c r="Z183" s="59"/>
    </row>
    <row r="184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60"/>
      <c r="V184" s="60"/>
      <c r="W184" s="60"/>
      <c r="X184" s="59"/>
      <c r="Y184" s="59"/>
      <c r="Z184" s="59"/>
    </row>
    <row r="185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60"/>
      <c r="V185" s="60"/>
      <c r="W185" s="60"/>
      <c r="X185" s="59"/>
      <c r="Y185" s="59"/>
      <c r="Z185" s="59"/>
    </row>
    <row r="18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60"/>
      <c r="V186" s="60"/>
      <c r="W186" s="60"/>
      <c r="X186" s="59"/>
      <c r="Y186" s="59"/>
      <c r="Z186" s="59"/>
    </row>
    <row r="187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60"/>
      <c r="V187" s="60"/>
      <c r="W187" s="60"/>
      <c r="X187" s="59"/>
      <c r="Y187" s="59"/>
      <c r="Z187" s="59"/>
    </row>
    <row r="188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60"/>
      <c r="V188" s="60"/>
      <c r="W188" s="60"/>
      <c r="X188" s="59"/>
      <c r="Y188" s="59"/>
      <c r="Z188" s="59"/>
    </row>
    <row r="189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60"/>
      <c r="V189" s="60"/>
      <c r="W189" s="60"/>
      <c r="X189" s="59"/>
      <c r="Y189" s="59"/>
      <c r="Z189" s="59"/>
    </row>
    <row r="190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60"/>
      <c r="V190" s="60"/>
      <c r="W190" s="60"/>
      <c r="X190" s="59"/>
      <c r="Y190" s="59"/>
      <c r="Z190" s="59"/>
    </row>
    <row r="191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60"/>
      <c r="V191" s="60"/>
      <c r="W191" s="60"/>
      <c r="X191" s="59"/>
      <c r="Y191" s="59"/>
      <c r="Z191" s="59"/>
    </row>
    <row r="192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60"/>
      <c r="V192" s="60"/>
      <c r="W192" s="60"/>
      <c r="X192" s="59"/>
      <c r="Y192" s="59"/>
      <c r="Z192" s="59"/>
    </row>
    <row r="193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60"/>
      <c r="V193" s="60"/>
      <c r="W193" s="60"/>
      <c r="X193" s="59"/>
      <c r="Y193" s="59"/>
      <c r="Z193" s="59"/>
    </row>
    <row r="194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60"/>
      <c r="V194" s="60"/>
      <c r="W194" s="60"/>
      <c r="X194" s="59"/>
      <c r="Y194" s="59"/>
      <c r="Z194" s="59"/>
    </row>
    <row r="195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60"/>
      <c r="V195" s="60"/>
      <c r="W195" s="60"/>
      <c r="X195" s="59"/>
      <c r="Y195" s="59"/>
      <c r="Z195" s="59"/>
    </row>
    <row r="19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60"/>
      <c r="V196" s="60"/>
      <c r="W196" s="60"/>
      <c r="X196" s="59"/>
      <c r="Y196" s="59"/>
      <c r="Z196" s="59"/>
    </row>
    <row r="197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60"/>
      <c r="V197" s="60"/>
      <c r="W197" s="60"/>
      <c r="X197" s="59"/>
      <c r="Y197" s="59"/>
      <c r="Z197" s="59"/>
    </row>
    <row r="198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60"/>
      <c r="V198" s="60"/>
      <c r="W198" s="60"/>
      <c r="X198" s="59"/>
      <c r="Y198" s="59"/>
      <c r="Z198" s="59"/>
    </row>
    <row r="199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60"/>
      <c r="V199" s="60"/>
      <c r="W199" s="60"/>
      <c r="X199" s="59"/>
      <c r="Y199" s="59"/>
      <c r="Z199" s="59"/>
    </row>
    <row r="200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60"/>
      <c r="V200" s="60"/>
      <c r="W200" s="60"/>
      <c r="X200" s="59"/>
      <c r="Y200" s="59"/>
      <c r="Z200" s="59"/>
    </row>
    <row r="201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60"/>
      <c r="V201" s="60"/>
      <c r="W201" s="60"/>
      <c r="X201" s="59"/>
      <c r="Y201" s="59"/>
      <c r="Z201" s="59"/>
    </row>
    <row r="202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60"/>
      <c r="V202" s="60"/>
      <c r="W202" s="60"/>
      <c r="X202" s="59"/>
      <c r="Y202" s="59"/>
      <c r="Z202" s="59"/>
    </row>
    <row r="203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60"/>
      <c r="V203" s="60"/>
      <c r="W203" s="60"/>
      <c r="X203" s="59"/>
      <c r="Y203" s="59"/>
      <c r="Z203" s="59"/>
    </row>
    <row r="204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60"/>
      <c r="V204" s="60"/>
      <c r="W204" s="60"/>
      <c r="X204" s="59"/>
      <c r="Y204" s="59"/>
      <c r="Z204" s="59"/>
    </row>
    <row r="205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60"/>
      <c r="V205" s="60"/>
      <c r="W205" s="60"/>
      <c r="X205" s="59"/>
      <c r="Y205" s="59"/>
      <c r="Z205" s="59"/>
    </row>
    <row r="20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60"/>
      <c r="V206" s="60"/>
      <c r="W206" s="60"/>
      <c r="X206" s="59"/>
      <c r="Y206" s="59"/>
      <c r="Z206" s="59"/>
    </row>
    <row r="207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60"/>
      <c r="V207" s="60"/>
      <c r="W207" s="60"/>
      <c r="X207" s="59"/>
      <c r="Y207" s="59"/>
      <c r="Z207" s="59"/>
    </row>
    <row r="208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60"/>
      <c r="V208" s="60"/>
      <c r="W208" s="60"/>
      <c r="X208" s="59"/>
      <c r="Y208" s="59"/>
      <c r="Z208" s="59"/>
    </row>
    <row r="209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60"/>
      <c r="V209" s="60"/>
      <c r="W209" s="60"/>
      <c r="X209" s="59"/>
      <c r="Y209" s="59"/>
      <c r="Z209" s="59"/>
    </row>
    <row r="210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60"/>
      <c r="V210" s="60"/>
      <c r="W210" s="60"/>
      <c r="X210" s="59"/>
      <c r="Y210" s="59"/>
      <c r="Z210" s="59"/>
    </row>
    <row r="211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60"/>
      <c r="V211" s="60"/>
      <c r="W211" s="60"/>
      <c r="X211" s="59"/>
      <c r="Y211" s="59"/>
      <c r="Z211" s="59"/>
    </row>
    <row r="212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60"/>
      <c r="V212" s="60"/>
      <c r="W212" s="60"/>
      <c r="X212" s="59"/>
      <c r="Y212" s="59"/>
      <c r="Z212" s="59"/>
    </row>
    <row r="213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60"/>
      <c r="V213" s="60"/>
      <c r="W213" s="60"/>
      <c r="X213" s="59"/>
      <c r="Y213" s="59"/>
      <c r="Z213" s="59"/>
    </row>
    <row r="214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60"/>
      <c r="V214" s="60"/>
      <c r="W214" s="60"/>
      <c r="X214" s="59"/>
      <c r="Y214" s="59"/>
      <c r="Z214" s="59"/>
    </row>
    <row r="215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60"/>
      <c r="V215" s="60"/>
      <c r="W215" s="60"/>
      <c r="X215" s="59"/>
      <c r="Y215" s="59"/>
      <c r="Z215" s="59"/>
    </row>
    <row r="21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60"/>
      <c r="V216" s="60"/>
      <c r="W216" s="60"/>
      <c r="X216" s="59"/>
      <c r="Y216" s="59"/>
      <c r="Z216" s="59"/>
    </row>
    <row r="217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60"/>
      <c r="V217" s="60"/>
      <c r="W217" s="60"/>
      <c r="X217" s="59"/>
      <c r="Y217" s="59"/>
      <c r="Z217" s="59"/>
    </row>
    <row r="218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60"/>
      <c r="V218" s="60"/>
      <c r="W218" s="60"/>
      <c r="X218" s="59"/>
      <c r="Y218" s="59"/>
      <c r="Z218" s="59"/>
    </row>
    <row r="219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60"/>
      <c r="V219" s="60"/>
      <c r="W219" s="60"/>
      <c r="X219" s="59"/>
      <c r="Y219" s="59"/>
      <c r="Z219" s="59"/>
    </row>
    <row r="220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60"/>
      <c r="V220" s="60"/>
      <c r="W220" s="60"/>
      <c r="X220" s="59"/>
      <c r="Y220" s="59"/>
      <c r="Z220" s="59"/>
    </row>
    <row r="221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60"/>
      <c r="V221" s="60"/>
      <c r="W221" s="60"/>
      <c r="X221" s="59"/>
      <c r="Y221" s="59"/>
      <c r="Z221" s="59"/>
    </row>
    <row r="222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60"/>
      <c r="V222" s="60"/>
      <c r="W222" s="60"/>
      <c r="X222" s="59"/>
      <c r="Y222" s="59"/>
      <c r="Z222" s="59"/>
    </row>
    <row r="223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60"/>
      <c r="V223" s="60"/>
      <c r="W223" s="60"/>
      <c r="X223" s="59"/>
      <c r="Y223" s="59"/>
      <c r="Z223" s="59"/>
    </row>
    <row r="224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60"/>
      <c r="V224" s="60"/>
      <c r="W224" s="60"/>
      <c r="X224" s="59"/>
      <c r="Y224" s="59"/>
      <c r="Z224" s="59"/>
    </row>
    <row r="225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60"/>
      <c r="V225" s="60"/>
      <c r="W225" s="60"/>
      <c r="X225" s="59"/>
      <c r="Y225" s="59"/>
      <c r="Z225" s="59"/>
    </row>
    <row r="2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60"/>
      <c r="V226" s="60"/>
      <c r="W226" s="60"/>
      <c r="X226" s="59"/>
      <c r="Y226" s="59"/>
      <c r="Z226" s="59"/>
    </row>
    <row r="227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60"/>
      <c r="V227" s="60"/>
      <c r="W227" s="60"/>
      <c r="X227" s="59"/>
      <c r="Y227" s="59"/>
      <c r="Z227" s="59"/>
    </row>
    <row r="228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60"/>
      <c r="V228" s="60"/>
      <c r="W228" s="60"/>
      <c r="X228" s="59"/>
      <c r="Y228" s="59"/>
      <c r="Z228" s="59"/>
    </row>
    <row r="229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60"/>
      <c r="V229" s="60"/>
      <c r="W229" s="60"/>
      <c r="X229" s="59"/>
      <c r="Y229" s="59"/>
      <c r="Z229" s="59"/>
    </row>
    <row r="230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60"/>
      <c r="V230" s="60"/>
      <c r="W230" s="60"/>
      <c r="X230" s="59"/>
      <c r="Y230" s="59"/>
      <c r="Z230" s="59"/>
    </row>
    <row r="231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60"/>
      <c r="V231" s="60"/>
      <c r="W231" s="60"/>
      <c r="X231" s="59"/>
      <c r="Y231" s="59"/>
      <c r="Z231" s="59"/>
    </row>
    <row r="232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60"/>
      <c r="V232" s="60"/>
      <c r="W232" s="60"/>
      <c r="X232" s="59"/>
      <c r="Y232" s="59"/>
      <c r="Z232" s="59"/>
    </row>
    <row r="233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60"/>
      <c r="V233" s="60"/>
      <c r="W233" s="60"/>
      <c r="X233" s="59"/>
      <c r="Y233" s="59"/>
      <c r="Z233" s="59"/>
    </row>
    <row r="234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60"/>
      <c r="V234" s="60"/>
      <c r="W234" s="60"/>
      <c r="X234" s="59"/>
      <c r="Y234" s="59"/>
      <c r="Z234" s="59"/>
    </row>
    <row r="235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60"/>
      <c r="V235" s="60"/>
      <c r="W235" s="60"/>
      <c r="X235" s="59"/>
      <c r="Y235" s="59"/>
      <c r="Z235" s="59"/>
    </row>
    <row r="23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60"/>
      <c r="V236" s="60"/>
      <c r="W236" s="60"/>
      <c r="X236" s="59"/>
      <c r="Y236" s="59"/>
      <c r="Z236" s="59"/>
    </row>
    <row r="237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60"/>
      <c r="V237" s="60"/>
      <c r="W237" s="60"/>
      <c r="X237" s="59"/>
      <c r="Y237" s="59"/>
      <c r="Z237" s="59"/>
    </row>
    <row r="238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60"/>
      <c r="V238" s="60"/>
      <c r="W238" s="60"/>
      <c r="X238" s="59"/>
      <c r="Y238" s="59"/>
      <c r="Z238" s="59"/>
    </row>
    <row r="239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60"/>
      <c r="V239" s="60"/>
      <c r="W239" s="60"/>
      <c r="X239" s="59"/>
      <c r="Y239" s="59"/>
      <c r="Z239" s="59"/>
    </row>
    <row r="240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60"/>
      <c r="V240" s="60"/>
      <c r="W240" s="60"/>
      <c r="X240" s="59"/>
      <c r="Y240" s="59"/>
      <c r="Z240" s="59"/>
    </row>
    <row r="241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60"/>
      <c r="V241" s="60"/>
      <c r="W241" s="60"/>
      <c r="X241" s="59"/>
      <c r="Y241" s="59"/>
      <c r="Z241" s="59"/>
    </row>
    <row r="242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60"/>
      <c r="V242" s="60"/>
      <c r="W242" s="60"/>
      <c r="X242" s="59"/>
      <c r="Y242" s="59"/>
      <c r="Z242" s="59"/>
    </row>
    <row r="243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60"/>
      <c r="V243" s="60"/>
      <c r="W243" s="60"/>
      <c r="X243" s="59"/>
      <c r="Y243" s="59"/>
      <c r="Z243" s="59"/>
    </row>
    <row r="244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60"/>
      <c r="V244" s="60"/>
      <c r="W244" s="60"/>
      <c r="X244" s="59"/>
      <c r="Y244" s="59"/>
      <c r="Z244" s="59"/>
    </row>
    <row r="245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60"/>
      <c r="V245" s="60"/>
      <c r="W245" s="60"/>
      <c r="X245" s="59"/>
      <c r="Y245" s="59"/>
      <c r="Z245" s="59"/>
    </row>
    <row r="24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60"/>
      <c r="V246" s="60"/>
      <c r="W246" s="60"/>
      <c r="X246" s="59"/>
      <c r="Y246" s="59"/>
      <c r="Z246" s="59"/>
    </row>
    <row r="247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60"/>
      <c r="V247" s="60"/>
      <c r="W247" s="60"/>
      <c r="X247" s="59"/>
      <c r="Y247" s="59"/>
      <c r="Z247" s="59"/>
    </row>
    <row r="248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60"/>
      <c r="V248" s="60"/>
      <c r="W248" s="60"/>
      <c r="X248" s="59"/>
      <c r="Y248" s="59"/>
      <c r="Z248" s="59"/>
    </row>
    <row r="249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60"/>
      <c r="V249" s="60"/>
      <c r="W249" s="60"/>
      <c r="X249" s="59"/>
      <c r="Y249" s="59"/>
      <c r="Z249" s="59"/>
    </row>
    <row r="250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60"/>
      <c r="V250" s="60"/>
      <c r="W250" s="60"/>
      <c r="X250" s="59"/>
      <c r="Y250" s="59"/>
      <c r="Z250" s="59"/>
    </row>
    <row r="251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60"/>
      <c r="V251" s="60"/>
      <c r="W251" s="60"/>
      <c r="X251" s="59"/>
      <c r="Y251" s="59"/>
      <c r="Z251" s="59"/>
    </row>
    <row r="252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60"/>
      <c r="V252" s="60"/>
      <c r="W252" s="60"/>
      <c r="X252" s="59"/>
      <c r="Y252" s="59"/>
      <c r="Z252" s="59"/>
    </row>
    <row r="253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60"/>
      <c r="V253" s="60"/>
      <c r="W253" s="60"/>
      <c r="X253" s="59"/>
      <c r="Y253" s="59"/>
      <c r="Z253" s="59"/>
    </row>
    <row r="254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60"/>
      <c r="V254" s="60"/>
      <c r="W254" s="60"/>
      <c r="X254" s="59"/>
      <c r="Y254" s="59"/>
      <c r="Z254" s="59"/>
    </row>
    <row r="255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60"/>
      <c r="V255" s="60"/>
      <c r="W255" s="60"/>
      <c r="X255" s="59"/>
      <c r="Y255" s="59"/>
      <c r="Z255" s="59"/>
    </row>
    <row r="25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60"/>
      <c r="V256" s="60"/>
      <c r="W256" s="60"/>
      <c r="X256" s="59"/>
      <c r="Y256" s="59"/>
      <c r="Z256" s="59"/>
    </row>
    <row r="257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60"/>
      <c r="V257" s="60"/>
      <c r="W257" s="60"/>
      <c r="X257" s="59"/>
      <c r="Y257" s="59"/>
      <c r="Z257" s="59"/>
    </row>
    <row r="258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60"/>
      <c r="V258" s="60"/>
      <c r="W258" s="60"/>
      <c r="X258" s="59"/>
      <c r="Y258" s="59"/>
      <c r="Z258" s="59"/>
    </row>
    <row r="259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60"/>
      <c r="V259" s="60"/>
      <c r="W259" s="60"/>
      <c r="X259" s="59"/>
      <c r="Y259" s="59"/>
      <c r="Z259" s="59"/>
    </row>
    <row r="260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60"/>
      <c r="V260" s="60"/>
      <c r="W260" s="60"/>
      <c r="X260" s="59"/>
      <c r="Y260" s="59"/>
      <c r="Z260" s="59"/>
    </row>
    <row r="261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60"/>
      <c r="V261" s="60"/>
      <c r="W261" s="60"/>
      <c r="X261" s="59"/>
      <c r="Y261" s="59"/>
      <c r="Z261" s="59"/>
    </row>
    <row r="262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60"/>
      <c r="V262" s="60"/>
      <c r="W262" s="60"/>
      <c r="X262" s="59"/>
      <c r="Y262" s="59"/>
      <c r="Z262" s="59"/>
    </row>
    <row r="263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60"/>
      <c r="V263" s="60"/>
      <c r="W263" s="60"/>
      <c r="X263" s="59"/>
      <c r="Y263" s="59"/>
      <c r="Z263" s="59"/>
    </row>
    <row r="264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60"/>
      <c r="V264" s="60"/>
      <c r="W264" s="60"/>
      <c r="X264" s="59"/>
      <c r="Y264" s="59"/>
      <c r="Z264" s="59"/>
    </row>
    <row r="265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60"/>
      <c r="V265" s="60"/>
      <c r="W265" s="60"/>
      <c r="X265" s="59"/>
      <c r="Y265" s="59"/>
      <c r="Z265" s="59"/>
    </row>
    <row r="26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60"/>
      <c r="V266" s="60"/>
      <c r="W266" s="60"/>
      <c r="X266" s="59"/>
      <c r="Y266" s="59"/>
      <c r="Z266" s="59"/>
    </row>
    <row r="267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60"/>
      <c r="V267" s="60"/>
      <c r="W267" s="60"/>
      <c r="X267" s="59"/>
      <c r="Y267" s="59"/>
      <c r="Z267" s="59"/>
    </row>
    <row r="268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60"/>
      <c r="V268" s="60"/>
      <c r="W268" s="60"/>
      <c r="X268" s="59"/>
      <c r="Y268" s="59"/>
      <c r="Z268" s="59"/>
    </row>
    <row r="269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60"/>
      <c r="V269" s="60"/>
      <c r="W269" s="60"/>
      <c r="X269" s="59"/>
      <c r="Y269" s="59"/>
      <c r="Z269" s="59"/>
    </row>
    <row r="270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60"/>
      <c r="V270" s="60"/>
      <c r="W270" s="60"/>
      <c r="X270" s="59"/>
      <c r="Y270" s="59"/>
      <c r="Z270" s="59"/>
    </row>
    <row r="271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60"/>
      <c r="V271" s="60"/>
      <c r="W271" s="60"/>
      <c r="X271" s="59"/>
      <c r="Y271" s="59"/>
      <c r="Z271" s="59"/>
    </row>
    <row r="272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60"/>
      <c r="V272" s="60"/>
      <c r="W272" s="60"/>
      <c r="X272" s="59"/>
      <c r="Y272" s="59"/>
      <c r="Z272" s="59"/>
    </row>
    <row r="273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60"/>
      <c r="V273" s="60"/>
      <c r="W273" s="60"/>
      <c r="X273" s="59"/>
      <c r="Y273" s="59"/>
      <c r="Z273" s="59"/>
    </row>
    <row r="274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60"/>
      <c r="V274" s="60"/>
      <c r="W274" s="60"/>
      <c r="X274" s="59"/>
      <c r="Y274" s="59"/>
      <c r="Z274" s="59"/>
    </row>
    <row r="275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60"/>
      <c r="V275" s="60"/>
      <c r="W275" s="60"/>
      <c r="X275" s="59"/>
      <c r="Y275" s="59"/>
      <c r="Z275" s="59"/>
    </row>
    <row r="27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60"/>
      <c r="V276" s="60"/>
      <c r="W276" s="60"/>
      <c r="X276" s="59"/>
      <c r="Y276" s="59"/>
      <c r="Z276" s="59"/>
    </row>
    <row r="277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60"/>
      <c r="V277" s="60"/>
      <c r="W277" s="60"/>
      <c r="X277" s="59"/>
      <c r="Y277" s="59"/>
      <c r="Z277" s="59"/>
    </row>
    <row r="278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60"/>
      <c r="V278" s="60"/>
      <c r="W278" s="60"/>
      <c r="X278" s="59"/>
      <c r="Y278" s="59"/>
      <c r="Z278" s="59"/>
    </row>
    <row r="279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60"/>
      <c r="V279" s="60"/>
      <c r="W279" s="60"/>
      <c r="X279" s="59"/>
      <c r="Y279" s="59"/>
      <c r="Z279" s="59"/>
    </row>
    <row r="280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60"/>
      <c r="V280" s="60"/>
      <c r="W280" s="60"/>
      <c r="X280" s="59"/>
      <c r="Y280" s="59"/>
      <c r="Z280" s="59"/>
    </row>
    <row r="281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60"/>
      <c r="V281" s="60"/>
      <c r="W281" s="60"/>
      <c r="X281" s="59"/>
      <c r="Y281" s="59"/>
      <c r="Z281" s="59"/>
    </row>
    <row r="282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60"/>
      <c r="V282" s="60"/>
      <c r="W282" s="60"/>
      <c r="X282" s="59"/>
      <c r="Y282" s="59"/>
      <c r="Z282" s="59"/>
    </row>
    <row r="283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60"/>
      <c r="V283" s="60"/>
      <c r="W283" s="60"/>
      <c r="X283" s="59"/>
      <c r="Y283" s="59"/>
      <c r="Z283" s="59"/>
    </row>
    <row r="284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60"/>
      <c r="V284" s="60"/>
      <c r="W284" s="60"/>
      <c r="X284" s="59"/>
      <c r="Y284" s="59"/>
      <c r="Z284" s="59"/>
    </row>
    <row r="285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60"/>
      <c r="V285" s="60"/>
      <c r="W285" s="60"/>
      <c r="X285" s="59"/>
      <c r="Y285" s="59"/>
      <c r="Z285" s="59"/>
    </row>
    <row r="28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60"/>
      <c r="V286" s="60"/>
      <c r="W286" s="60"/>
      <c r="X286" s="59"/>
      <c r="Y286" s="59"/>
      <c r="Z286" s="59"/>
    </row>
    <row r="287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60"/>
      <c r="V287" s="60"/>
      <c r="W287" s="60"/>
      <c r="X287" s="59"/>
      <c r="Y287" s="59"/>
      <c r="Z287" s="59"/>
    </row>
    <row r="288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60"/>
      <c r="V288" s="60"/>
      <c r="W288" s="60"/>
      <c r="X288" s="59"/>
      <c r="Y288" s="59"/>
      <c r="Z288" s="59"/>
    </row>
    <row r="289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60"/>
      <c r="V289" s="60"/>
      <c r="W289" s="60"/>
      <c r="X289" s="59"/>
      <c r="Y289" s="59"/>
      <c r="Z289" s="59"/>
    </row>
    <row r="290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60"/>
      <c r="V290" s="60"/>
      <c r="W290" s="60"/>
      <c r="X290" s="59"/>
      <c r="Y290" s="59"/>
      <c r="Z290" s="59"/>
    </row>
    <row r="291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60"/>
      <c r="V291" s="60"/>
      <c r="W291" s="60"/>
      <c r="X291" s="59"/>
      <c r="Y291" s="59"/>
      <c r="Z291" s="59"/>
    </row>
    <row r="292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60"/>
      <c r="V292" s="60"/>
      <c r="W292" s="60"/>
      <c r="X292" s="59"/>
      <c r="Y292" s="59"/>
      <c r="Z292" s="59"/>
    </row>
    <row r="293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60"/>
      <c r="V293" s="60"/>
      <c r="W293" s="60"/>
      <c r="X293" s="59"/>
      <c r="Y293" s="59"/>
      <c r="Z293" s="59"/>
    </row>
    <row r="294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60"/>
      <c r="V294" s="60"/>
      <c r="W294" s="60"/>
      <c r="X294" s="59"/>
      <c r="Y294" s="59"/>
      <c r="Z294" s="59"/>
    </row>
    <row r="295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60"/>
      <c r="V295" s="60"/>
      <c r="W295" s="60"/>
      <c r="X295" s="59"/>
      <c r="Y295" s="59"/>
      <c r="Z295" s="59"/>
    </row>
    <row r="29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60"/>
      <c r="V296" s="60"/>
      <c r="W296" s="60"/>
      <c r="X296" s="59"/>
      <c r="Y296" s="59"/>
      <c r="Z296" s="59"/>
    </row>
    <row r="297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60"/>
      <c r="V297" s="60"/>
      <c r="W297" s="60"/>
      <c r="X297" s="59"/>
      <c r="Y297" s="59"/>
      <c r="Z297" s="59"/>
    </row>
    <row r="298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60"/>
      <c r="V298" s="60"/>
      <c r="W298" s="60"/>
      <c r="X298" s="59"/>
      <c r="Y298" s="59"/>
      <c r="Z298" s="59"/>
    </row>
    <row r="299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60"/>
      <c r="V299" s="60"/>
      <c r="W299" s="60"/>
      <c r="X299" s="59"/>
      <c r="Y299" s="59"/>
      <c r="Z299" s="59"/>
    </row>
    <row r="300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60"/>
      <c r="V300" s="60"/>
      <c r="W300" s="60"/>
      <c r="X300" s="59"/>
      <c r="Y300" s="59"/>
      <c r="Z300" s="59"/>
    </row>
    <row r="301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60"/>
      <c r="V301" s="60"/>
      <c r="W301" s="60"/>
      <c r="X301" s="59"/>
      <c r="Y301" s="59"/>
      <c r="Z301" s="59"/>
    </row>
    <row r="302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60"/>
      <c r="V302" s="60"/>
      <c r="W302" s="60"/>
      <c r="X302" s="59"/>
      <c r="Y302" s="59"/>
      <c r="Z302" s="59"/>
    </row>
    <row r="303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60"/>
      <c r="V303" s="60"/>
      <c r="W303" s="60"/>
      <c r="X303" s="59"/>
      <c r="Y303" s="59"/>
      <c r="Z303" s="59"/>
    </row>
    <row r="304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60"/>
      <c r="V304" s="60"/>
      <c r="W304" s="60"/>
      <c r="X304" s="59"/>
      <c r="Y304" s="59"/>
      <c r="Z304" s="59"/>
    </row>
    <row r="305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60"/>
      <c r="V305" s="60"/>
      <c r="W305" s="60"/>
      <c r="X305" s="59"/>
      <c r="Y305" s="59"/>
      <c r="Z305" s="59"/>
    </row>
    <row r="30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60"/>
      <c r="V306" s="60"/>
      <c r="W306" s="60"/>
      <c r="X306" s="59"/>
      <c r="Y306" s="59"/>
      <c r="Z306" s="59"/>
    </row>
    <row r="307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60"/>
      <c r="V307" s="60"/>
      <c r="W307" s="60"/>
      <c r="X307" s="59"/>
      <c r="Y307" s="59"/>
      <c r="Z307" s="59"/>
    </row>
    <row r="308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60"/>
      <c r="V308" s="60"/>
      <c r="W308" s="60"/>
      <c r="X308" s="59"/>
      <c r="Y308" s="59"/>
      <c r="Z308" s="59"/>
    </row>
    <row r="309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60"/>
      <c r="V309" s="60"/>
      <c r="W309" s="60"/>
      <c r="X309" s="59"/>
      <c r="Y309" s="59"/>
      <c r="Z309" s="59"/>
    </row>
    <row r="310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60"/>
      <c r="V310" s="60"/>
      <c r="W310" s="60"/>
      <c r="X310" s="59"/>
      <c r="Y310" s="59"/>
      <c r="Z310" s="59"/>
    </row>
    <row r="311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60"/>
      <c r="V311" s="60"/>
      <c r="W311" s="60"/>
      <c r="X311" s="59"/>
      <c r="Y311" s="59"/>
      <c r="Z311" s="59"/>
    </row>
    <row r="312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60"/>
      <c r="V312" s="60"/>
      <c r="W312" s="60"/>
      <c r="X312" s="59"/>
      <c r="Y312" s="59"/>
      <c r="Z312" s="59"/>
    </row>
    <row r="313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60"/>
      <c r="V313" s="60"/>
      <c r="W313" s="60"/>
      <c r="X313" s="59"/>
      <c r="Y313" s="59"/>
      <c r="Z313" s="59"/>
    </row>
    <row r="314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60"/>
      <c r="V314" s="60"/>
      <c r="W314" s="60"/>
      <c r="X314" s="59"/>
      <c r="Y314" s="59"/>
      <c r="Z314" s="59"/>
    </row>
    <row r="315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60"/>
      <c r="V315" s="60"/>
      <c r="W315" s="60"/>
      <c r="X315" s="59"/>
      <c r="Y315" s="59"/>
      <c r="Z315" s="59"/>
    </row>
    <row r="31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60"/>
      <c r="V316" s="60"/>
      <c r="W316" s="60"/>
      <c r="X316" s="59"/>
      <c r="Y316" s="59"/>
      <c r="Z316" s="59"/>
    </row>
    <row r="317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60"/>
      <c r="V317" s="60"/>
      <c r="W317" s="60"/>
      <c r="X317" s="59"/>
      <c r="Y317" s="59"/>
      <c r="Z317" s="59"/>
    </row>
    <row r="318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60"/>
      <c r="V318" s="60"/>
      <c r="W318" s="60"/>
      <c r="X318" s="59"/>
      <c r="Y318" s="59"/>
      <c r="Z318" s="59"/>
    </row>
    <row r="319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60"/>
      <c r="V319" s="60"/>
      <c r="W319" s="60"/>
      <c r="X319" s="59"/>
      <c r="Y319" s="59"/>
      <c r="Z319" s="59"/>
    </row>
    <row r="320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60"/>
      <c r="V320" s="60"/>
      <c r="W320" s="60"/>
      <c r="X320" s="59"/>
      <c r="Y320" s="59"/>
      <c r="Z320" s="59"/>
    </row>
    <row r="321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60"/>
      <c r="V321" s="60"/>
      <c r="W321" s="60"/>
      <c r="X321" s="59"/>
      <c r="Y321" s="59"/>
      <c r="Z321" s="59"/>
    </row>
    <row r="322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60"/>
      <c r="V322" s="60"/>
      <c r="W322" s="60"/>
      <c r="X322" s="59"/>
      <c r="Y322" s="59"/>
      <c r="Z322" s="59"/>
    </row>
    <row r="323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60"/>
      <c r="V323" s="60"/>
      <c r="W323" s="60"/>
      <c r="X323" s="59"/>
      <c r="Y323" s="59"/>
      <c r="Z323" s="59"/>
    </row>
    <row r="324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60"/>
      <c r="V324" s="60"/>
      <c r="W324" s="60"/>
      <c r="X324" s="59"/>
      <c r="Y324" s="59"/>
      <c r="Z324" s="59"/>
    </row>
    <row r="325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60"/>
      <c r="V325" s="60"/>
      <c r="W325" s="60"/>
      <c r="X325" s="59"/>
      <c r="Y325" s="59"/>
      <c r="Z325" s="59"/>
    </row>
    <row r="3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60"/>
      <c r="V326" s="60"/>
      <c r="W326" s="60"/>
      <c r="X326" s="59"/>
      <c r="Y326" s="59"/>
      <c r="Z326" s="59"/>
    </row>
    <row r="327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60"/>
      <c r="V327" s="60"/>
      <c r="W327" s="60"/>
      <c r="X327" s="59"/>
      <c r="Y327" s="59"/>
      <c r="Z327" s="59"/>
    </row>
    <row r="328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60"/>
      <c r="V328" s="60"/>
      <c r="W328" s="60"/>
      <c r="X328" s="59"/>
      <c r="Y328" s="59"/>
      <c r="Z328" s="59"/>
    </row>
    <row r="329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60"/>
      <c r="V329" s="60"/>
      <c r="W329" s="60"/>
      <c r="X329" s="59"/>
      <c r="Y329" s="59"/>
      <c r="Z329" s="59"/>
    </row>
    <row r="330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60"/>
      <c r="V330" s="60"/>
      <c r="W330" s="60"/>
      <c r="X330" s="59"/>
      <c r="Y330" s="59"/>
      <c r="Z330" s="59"/>
    </row>
    <row r="331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60"/>
      <c r="V331" s="60"/>
      <c r="W331" s="60"/>
      <c r="X331" s="59"/>
      <c r="Y331" s="59"/>
      <c r="Z331" s="59"/>
    </row>
    <row r="332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60"/>
      <c r="V332" s="60"/>
      <c r="W332" s="60"/>
      <c r="X332" s="59"/>
      <c r="Y332" s="59"/>
      <c r="Z332" s="59"/>
    </row>
    <row r="333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60"/>
      <c r="V333" s="60"/>
      <c r="W333" s="60"/>
      <c r="X333" s="59"/>
      <c r="Y333" s="59"/>
      <c r="Z333" s="59"/>
    </row>
    <row r="334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60"/>
      <c r="V334" s="60"/>
      <c r="W334" s="60"/>
      <c r="X334" s="59"/>
      <c r="Y334" s="59"/>
      <c r="Z334" s="59"/>
    </row>
    <row r="335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60"/>
      <c r="V335" s="60"/>
      <c r="W335" s="60"/>
      <c r="X335" s="59"/>
      <c r="Y335" s="59"/>
      <c r="Z335" s="59"/>
    </row>
    <row r="33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60"/>
      <c r="V336" s="60"/>
      <c r="W336" s="60"/>
      <c r="X336" s="59"/>
      <c r="Y336" s="59"/>
      <c r="Z336" s="59"/>
    </row>
    <row r="337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60"/>
      <c r="V337" s="60"/>
      <c r="W337" s="60"/>
      <c r="X337" s="59"/>
      <c r="Y337" s="59"/>
      <c r="Z337" s="59"/>
    </row>
    <row r="338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60"/>
      <c r="V338" s="60"/>
      <c r="W338" s="60"/>
      <c r="X338" s="59"/>
      <c r="Y338" s="59"/>
      <c r="Z338" s="59"/>
    </row>
    <row r="339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60"/>
      <c r="V339" s="60"/>
      <c r="W339" s="60"/>
      <c r="X339" s="59"/>
      <c r="Y339" s="59"/>
      <c r="Z339" s="59"/>
    </row>
    <row r="340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60"/>
      <c r="V340" s="60"/>
      <c r="W340" s="60"/>
      <c r="X340" s="59"/>
      <c r="Y340" s="59"/>
      <c r="Z340" s="59"/>
    </row>
    <row r="341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60"/>
      <c r="V341" s="60"/>
      <c r="W341" s="60"/>
      <c r="X341" s="59"/>
      <c r="Y341" s="59"/>
      <c r="Z341" s="59"/>
    </row>
    <row r="342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60"/>
      <c r="V342" s="60"/>
      <c r="W342" s="60"/>
      <c r="X342" s="59"/>
      <c r="Y342" s="59"/>
      <c r="Z342" s="59"/>
    </row>
    <row r="343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60"/>
      <c r="V343" s="60"/>
      <c r="W343" s="60"/>
      <c r="X343" s="59"/>
      <c r="Y343" s="59"/>
      <c r="Z343" s="59"/>
    </row>
    <row r="344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60"/>
      <c r="V344" s="60"/>
      <c r="W344" s="60"/>
      <c r="X344" s="59"/>
      <c r="Y344" s="59"/>
      <c r="Z344" s="59"/>
    </row>
    <row r="345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60"/>
      <c r="V345" s="60"/>
      <c r="W345" s="60"/>
      <c r="X345" s="59"/>
      <c r="Y345" s="59"/>
      <c r="Z345" s="59"/>
    </row>
    <row r="34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60"/>
      <c r="V346" s="60"/>
      <c r="W346" s="60"/>
      <c r="X346" s="59"/>
      <c r="Y346" s="59"/>
      <c r="Z346" s="59"/>
    </row>
    <row r="347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60"/>
      <c r="V347" s="60"/>
      <c r="W347" s="60"/>
      <c r="X347" s="59"/>
      <c r="Y347" s="59"/>
      <c r="Z347" s="59"/>
    </row>
    <row r="348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60"/>
      <c r="V348" s="60"/>
      <c r="W348" s="60"/>
      <c r="X348" s="59"/>
      <c r="Y348" s="59"/>
      <c r="Z348" s="59"/>
    </row>
    <row r="349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60"/>
      <c r="V349" s="60"/>
      <c r="W349" s="60"/>
      <c r="X349" s="59"/>
      <c r="Y349" s="59"/>
      <c r="Z349" s="59"/>
    </row>
    <row r="350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60"/>
      <c r="V350" s="60"/>
      <c r="W350" s="60"/>
      <c r="X350" s="59"/>
      <c r="Y350" s="59"/>
      <c r="Z350" s="59"/>
    </row>
    <row r="351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60"/>
      <c r="V351" s="60"/>
      <c r="W351" s="60"/>
      <c r="X351" s="59"/>
      <c r="Y351" s="59"/>
      <c r="Z351" s="59"/>
    </row>
    <row r="352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60"/>
      <c r="V352" s="60"/>
      <c r="W352" s="60"/>
      <c r="X352" s="59"/>
      <c r="Y352" s="59"/>
      <c r="Z352" s="59"/>
    </row>
    <row r="353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60"/>
      <c r="V353" s="60"/>
      <c r="W353" s="60"/>
      <c r="X353" s="59"/>
      <c r="Y353" s="59"/>
      <c r="Z353" s="59"/>
    </row>
    <row r="354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60"/>
      <c r="V354" s="60"/>
      <c r="W354" s="60"/>
      <c r="X354" s="59"/>
      <c r="Y354" s="59"/>
      <c r="Z354" s="59"/>
    </row>
    <row r="355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60"/>
      <c r="V355" s="60"/>
      <c r="W355" s="60"/>
      <c r="X355" s="59"/>
      <c r="Y355" s="59"/>
      <c r="Z355" s="59"/>
    </row>
    <row r="35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60"/>
      <c r="V356" s="60"/>
      <c r="W356" s="60"/>
      <c r="X356" s="59"/>
      <c r="Y356" s="59"/>
      <c r="Z356" s="59"/>
    </row>
    <row r="357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60"/>
      <c r="V357" s="60"/>
      <c r="W357" s="60"/>
      <c r="X357" s="59"/>
      <c r="Y357" s="59"/>
      <c r="Z357" s="59"/>
    </row>
    <row r="358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60"/>
      <c r="V358" s="60"/>
      <c r="W358" s="60"/>
      <c r="X358" s="59"/>
      <c r="Y358" s="59"/>
      <c r="Z358" s="59"/>
    </row>
    <row r="359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60"/>
      <c r="V359" s="60"/>
      <c r="W359" s="60"/>
      <c r="X359" s="59"/>
      <c r="Y359" s="59"/>
      <c r="Z359" s="59"/>
    </row>
    <row r="360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60"/>
      <c r="V360" s="60"/>
      <c r="W360" s="60"/>
      <c r="X360" s="59"/>
      <c r="Y360" s="59"/>
      <c r="Z360" s="59"/>
    </row>
    <row r="361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60"/>
      <c r="V361" s="60"/>
      <c r="W361" s="60"/>
      <c r="X361" s="59"/>
      <c r="Y361" s="59"/>
      <c r="Z361" s="59"/>
    </row>
    <row r="362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60"/>
      <c r="V362" s="60"/>
      <c r="W362" s="60"/>
      <c r="X362" s="59"/>
      <c r="Y362" s="59"/>
      <c r="Z362" s="59"/>
    </row>
    <row r="363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60"/>
      <c r="V363" s="60"/>
      <c r="W363" s="60"/>
      <c r="X363" s="59"/>
      <c r="Y363" s="59"/>
      <c r="Z363" s="59"/>
    </row>
    <row r="364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60"/>
      <c r="V364" s="60"/>
      <c r="W364" s="60"/>
      <c r="X364" s="59"/>
      <c r="Y364" s="59"/>
      <c r="Z364" s="59"/>
    </row>
    <row r="365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60"/>
      <c r="V365" s="60"/>
      <c r="W365" s="60"/>
      <c r="X365" s="59"/>
      <c r="Y365" s="59"/>
      <c r="Z365" s="59"/>
    </row>
    <row r="36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60"/>
      <c r="V366" s="60"/>
      <c r="W366" s="60"/>
      <c r="X366" s="59"/>
      <c r="Y366" s="59"/>
      <c r="Z366" s="59"/>
    </row>
    <row r="367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60"/>
      <c r="V367" s="60"/>
      <c r="W367" s="60"/>
      <c r="X367" s="59"/>
      <c r="Y367" s="59"/>
      <c r="Z367" s="59"/>
    </row>
    <row r="368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60"/>
      <c r="V368" s="60"/>
      <c r="W368" s="60"/>
      <c r="X368" s="59"/>
      <c r="Y368" s="59"/>
      <c r="Z368" s="59"/>
    </row>
    <row r="369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60"/>
      <c r="V369" s="60"/>
      <c r="W369" s="60"/>
      <c r="X369" s="59"/>
      <c r="Y369" s="59"/>
      <c r="Z369" s="59"/>
    </row>
    <row r="370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60"/>
      <c r="V370" s="60"/>
      <c r="W370" s="60"/>
      <c r="X370" s="59"/>
      <c r="Y370" s="59"/>
      <c r="Z370" s="59"/>
    </row>
    <row r="371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60"/>
      <c r="V371" s="60"/>
      <c r="W371" s="60"/>
      <c r="X371" s="59"/>
      <c r="Y371" s="59"/>
      <c r="Z371" s="59"/>
    </row>
    <row r="372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60"/>
      <c r="V372" s="60"/>
      <c r="W372" s="60"/>
      <c r="X372" s="59"/>
      <c r="Y372" s="59"/>
      <c r="Z372" s="59"/>
    </row>
    <row r="373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60"/>
      <c r="V373" s="60"/>
      <c r="W373" s="60"/>
      <c r="X373" s="59"/>
      <c r="Y373" s="59"/>
      <c r="Z373" s="59"/>
    </row>
    <row r="374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60"/>
      <c r="V374" s="60"/>
      <c r="W374" s="60"/>
      <c r="X374" s="59"/>
      <c r="Y374" s="59"/>
      <c r="Z374" s="59"/>
    </row>
    <row r="375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60"/>
      <c r="V375" s="60"/>
      <c r="W375" s="60"/>
      <c r="X375" s="59"/>
      <c r="Y375" s="59"/>
      <c r="Z375" s="59"/>
    </row>
    <row r="37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60"/>
      <c r="V376" s="60"/>
      <c r="W376" s="60"/>
      <c r="X376" s="59"/>
      <c r="Y376" s="59"/>
      <c r="Z376" s="59"/>
    </row>
    <row r="377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60"/>
      <c r="V377" s="60"/>
      <c r="W377" s="60"/>
      <c r="X377" s="59"/>
      <c r="Y377" s="59"/>
      <c r="Z377" s="59"/>
    </row>
    <row r="378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60"/>
      <c r="V378" s="60"/>
      <c r="W378" s="60"/>
      <c r="X378" s="59"/>
      <c r="Y378" s="59"/>
      <c r="Z378" s="59"/>
    </row>
    <row r="379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60"/>
      <c r="V379" s="60"/>
      <c r="W379" s="60"/>
      <c r="X379" s="59"/>
      <c r="Y379" s="59"/>
      <c r="Z379" s="59"/>
    </row>
    <row r="380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60"/>
      <c r="V380" s="60"/>
      <c r="W380" s="60"/>
      <c r="X380" s="59"/>
      <c r="Y380" s="59"/>
      <c r="Z380" s="59"/>
    </row>
    <row r="381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60"/>
      <c r="V381" s="60"/>
      <c r="W381" s="60"/>
      <c r="X381" s="59"/>
      <c r="Y381" s="59"/>
      <c r="Z381" s="59"/>
    </row>
    <row r="382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60"/>
      <c r="V382" s="60"/>
      <c r="W382" s="60"/>
      <c r="X382" s="59"/>
      <c r="Y382" s="59"/>
      <c r="Z382" s="59"/>
    </row>
    <row r="383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60"/>
      <c r="V383" s="60"/>
      <c r="W383" s="60"/>
      <c r="X383" s="59"/>
      <c r="Y383" s="59"/>
      <c r="Z383" s="59"/>
    </row>
    <row r="384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60"/>
      <c r="V384" s="60"/>
      <c r="W384" s="60"/>
      <c r="X384" s="59"/>
      <c r="Y384" s="59"/>
      <c r="Z384" s="59"/>
    </row>
    <row r="385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60"/>
      <c r="V385" s="60"/>
      <c r="W385" s="60"/>
      <c r="X385" s="59"/>
      <c r="Y385" s="59"/>
      <c r="Z385" s="59"/>
    </row>
    <row r="38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60"/>
      <c r="V386" s="60"/>
      <c r="W386" s="60"/>
      <c r="X386" s="59"/>
      <c r="Y386" s="59"/>
      <c r="Z386" s="59"/>
    </row>
    <row r="387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60"/>
      <c r="V387" s="60"/>
      <c r="W387" s="60"/>
      <c r="X387" s="59"/>
      <c r="Y387" s="59"/>
      <c r="Z387" s="59"/>
    </row>
    <row r="388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60"/>
      <c r="V388" s="60"/>
      <c r="W388" s="60"/>
      <c r="X388" s="59"/>
      <c r="Y388" s="59"/>
      <c r="Z388" s="59"/>
    </row>
    <row r="389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60"/>
      <c r="V389" s="60"/>
      <c r="W389" s="60"/>
      <c r="X389" s="59"/>
      <c r="Y389" s="59"/>
      <c r="Z389" s="59"/>
    </row>
    <row r="390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60"/>
      <c r="V390" s="60"/>
      <c r="W390" s="60"/>
      <c r="X390" s="59"/>
      <c r="Y390" s="59"/>
      <c r="Z390" s="59"/>
    </row>
    <row r="391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60"/>
      <c r="V391" s="60"/>
      <c r="W391" s="60"/>
      <c r="X391" s="59"/>
      <c r="Y391" s="59"/>
      <c r="Z391" s="59"/>
    </row>
    <row r="392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60"/>
      <c r="V392" s="60"/>
      <c r="W392" s="60"/>
      <c r="X392" s="59"/>
      <c r="Y392" s="59"/>
      <c r="Z392" s="59"/>
    </row>
    <row r="393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60"/>
      <c r="V393" s="60"/>
      <c r="W393" s="60"/>
      <c r="X393" s="59"/>
      <c r="Y393" s="59"/>
      <c r="Z393" s="59"/>
    </row>
    <row r="394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60"/>
      <c r="V394" s="60"/>
      <c r="W394" s="60"/>
      <c r="X394" s="59"/>
      <c r="Y394" s="59"/>
      <c r="Z394" s="59"/>
    </row>
    <row r="395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60"/>
      <c r="V395" s="60"/>
      <c r="W395" s="60"/>
      <c r="X395" s="59"/>
      <c r="Y395" s="59"/>
      <c r="Z395" s="59"/>
    </row>
    <row r="39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60"/>
      <c r="V396" s="60"/>
      <c r="W396" s="60"/>
      <c r="X396" s="59"/>
      <c r="Y396" s="59"/>
      <c r="Z396" s="59"/>
    </row>
    <row r="397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60"/>
      <c r="V397" s="60"/>
      <c r="W397" s="60"/>
      <c r="X397" s="59"/>
      <c r="Y397" s="59"/>
      <c r="Z397" s="59"/>
    </row>
    <row r="398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60"/>
      <c r="V398" s="60"/>
      <c r="W398" s="60"/>
      <c r="X398" s="59"/>
      <c r="Y398" s="59"/>
      <c r="Z398" s="59"/>
    </row>
    <row r="399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60"/>
      <c r="V399" s="60"/>
      <c r="W399" s="60"/>
      <c r="X399" s="59"/>
      <c r="Y399" s="59"/>
      <c r="Z399" s="59"/>
    </row>
    <row r="400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60"/>
      <c r="V400" s="60"/>
      <c r="W400" s="60"/>
      <c r="X400" s="59"/>
      <c r="Y400" s="59"/>
      <c r="Z400" s="59"/>
    </row>
    <row r="401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60"/>
      <c r="V401" s="60"/>
      <c r="W401" s="60"/>
      <c r="X401" s="59"/>
      <c r="Y401" s="59"/>
      <c r="Z401" s="59"/>
    </row>
    <row r="402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60"/>
      <c r="V402" s="60"/>
      <c r="W402" s="60"/>
      <c r="X402" s="59"/>
      <c r="Y402" s="59"/>
      <c r="Z402" s="59"/>
    </row>
    <row r="403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60"/>
      <c r="V403" s="60"/>
      <c r="W403" s="60"/>
      <c r="X403" s="59"/>
      <c r="Y403" s="59"/>
      <c r="Z403" s="59"/>
    </row>
    <row r="404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60"/>
      <c r="V404" s="60"/>
      <c r="W404" s="60"/>
      <c r="X404" s="59"/>
      <c r="Y404" s="59"/>
      <c r="Z404" s="59"/>
    </row>
    <row r="405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60"/>
      <c r="V405" s="60"/>
      <c r="W405" s="60"/>
      <c r="X405" s="59"/>
      <c r="Y405" s="59"/>
      <c r="Z405" s="59"/>
    </row>
    <row r="40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60"/>
      <c r="V406" s="60"/>
      <c r="W406" s="60"/>
      <c r="X406" s="59"/>
      <c r="Y406" s="59"/>
      <c r="Z406" s="59"/>
    </row>
    <row r="407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60"/>
      <c r="V407" s="60"/>
      <c r="W407" s="60"/>
      <c r="X407" s="59"/>
      <c r="Y407" s="59"/>
      <c r="Z407" s="59"/>
    </row>
    <row r="408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60"/>
      <c r="V408" s="60"/>
      <c r="W408" s="60"/>
      <c r="X408" s="59"/>
      <c r="Y408" s="59"/>
      <c r="Z408" s="59"/>
    </row>
    <row r="409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60"/>
      <c r="V409" s="60"/>
      <c r="W409" s="60"/>
      <c r="X409" s="59"/>
      <c r="Y409" s="59"/>
      <c r="Z409" s="59"/>
    </row>
    <row r="410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60"/>
      <c r="V410" s="60"/>
      <c r="W410" s="60"/>
      <c r="X410" s="59"/>
      <c r="Y410" s="59"/>
      <c r="Z410" s="59"/>
    </row>
    <row r="411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60"/>
      <c r="V411" s="60"/>
      <c r="W411" s="60"/>
      <c r="X411" s="59"/>
      <c r="Y411" s="59"/>
      <c r="Z411" s="59"/>
    </row>
    <row r="412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60"/>
      <c r="V412" s="60"/>
      <c r="W412" s="60"/>
      <c r="X412" s="59"/>
      <c r="Y412" s="59"/>
      <c r="Z412" s="59"/>
    </row>
    <row r="413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60"/>
      <c r="V413" s="60"/>
      <c r="W413" s="60"/>
      <c r="X413" s="59"/>
      <c r="Y413" s="59"/>
      <c r="Z413" s="59"/>
    </row>
    <row r="414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60"/>
      <c r="V414" s="60"/>
      <c r="W414" s="60"/>
      <c r="X414" s="59"/>
      <c r="Y414" s="59"/>
      <c r="Z414" s="59"/>
    </row>
    <row r="415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60"/>
      <c r="V415" s="60"/>
      <c r="W415" s="60"/>
      <c r="X415" s="59"/>
      <c r="Y415" s="59"/>
      <c r="Z415" s="59"/>
    </row>
    <row r="41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60"/>
      <c r="V416" s="60"/>
      <c r="W416" s="60"/>
      <c r="X416" s="59"/>
      <c r="Y416" s="59"/>
      <c r="Z416" s="59"/>
    </row>
    <row r="417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60"/>
      <c r="V417" s="60"/>
      <c r="W417" s="60"/>
      <c r="X417" s="59"/>
      <c r="Y417" s="59"/>
      <c r="Z417" s="59"/>
    </row>
    <row r="418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60"/>
      <c r="V418" s="60"/>
      <c r="W418" s="60"/>
      <c r="X418" s="59"/>
      <c r="Y418" s="59"/>
      <c r="Z418" s="59"/>
    </row>
    <row r="419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60"/>
      <c r="V419" s="60"/>
      <c r="W419" s="60"/>
      <c r="X419" s="59"/>
      <c r="Y419" s="59"/>
      <c r="Z419" s="59"/>
    </row>
    <row r="420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60"/>
      <c r="V420" s="60"/>
      <c r="W420" s="60"/>
      <c r="X420" s="59"/>
      <c r="Y420" s="59"/>
      <c r="Z420" s="59"/>
    </row>
    <row r="421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60"/>
      <c r="V421" s="60"/>
      <c r="W421" s="60"/>
      <c r="X421" s="59"/>
      <c r="Y421" s="59"/>
      <c r="Z421" s="59"/>
    </row>
    <row r="422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60"/>
      <c r="V422" s="60"/>
      <c r="W422" s="60"/>
      <c r="X422" s="59"/>
      <c r="Y422" s="59"/>
      <c r="Z422" s="59"/>
    </row>
    <row r="423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60"/>
      <c r="V423" s="60"/>
      <c r="W423" s="60"/>
      <c r="X423" s="59"/>
      <c r="Y423" s="59"/>
      <c r="Z423" s="59"/>
    </row>
    <row r="424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60"/>
      <c r="V424" s="60"/>
      <c r="W424" s="60"/>
      <c r="X424" s="59"/>
      <c r="Y424" s="59"/>
      <c r="Z424" s="59"/>
    </row>
    <row r="425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60"/>
      <c r="V425" s="60"/>
      <c r="W425" s="60"/>
      <c r="X425" s="59"/>
      <c r="Y425" s="59"/>
      <c r="Z425" s="59"/>
    </row>
    <row r="4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60"/>
      <c r="V426" s="60"/>
      <c r="W426" s="60"/>
      <c r="X426" s="59"/>
      <c r="Y426" s="59"/>
      <c r="Z426" s="59"/>
    </row>
    <row r="427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60"/>
      <c r="V427" s="60"/>
      <c r="W427" s="60"/>
      <c r="X427" s="59"/>
      <c r="Y427" s="59"/>
      <c r="Z427" s="59"/>
    </row>
    <row r="428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60"/>
      <c r="V428" s="60"/>
      <c r="W428" s="60"/>
      <c r="X428" s="59"/>
      <c r="Y428" s="59"/>
      <c r="Z428" s="59"/>
    </row>
    <row r="429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60"/>
      <c r="V429" s="60"/>
      <c r="W429" s="60"/>
      <c r="X429" s="59"/>
      <c r="Y429" s="59"/>
      <c r="Z429" s="59"/>
    </row>
    <row r="430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60"/>
      <c r="V430" s="60"/>
      <c r="W430" s="60"/>
      <c r="X430" s="59"/>
      <c r="Y430" s="59"/>
      <c r="Z430" s="59"/>
    </row>
    <row r="431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60"/>
      <c r="V431" s="60"/>
      <c r="W431" s="60"/>
      <c r="X431" s="59"/>
      <c r="Y431" s="59"/>
      <c r="Z431" s="59"/>
    </row>
    <row r="432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60"/>
      <c r="V432" s="60"/>
      <c r="W432" s="60"/>
      <c r="X432" s="59"/>
      <c r="Y432" s="59"/>
      <c r="Z432" s="59"/>
    </row>
    <row r="433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60"/>
      <c r="V433" s="60"/>
      <c r="W433" s="60"/>
      <c r="X433" s="59"/>
      <c r="Y433" s="59"/>
      <c r="Z433" s="59"/>
    </row>
    <row r="434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60"/>
      <c r="V434" s="60"/>
      <c r="W434" s="60"/>
      <c r="X434" s="59"/>
      <c r="Y434" s="59"/>
      <c r="Z434" s="59"/>
    </row>
    <row r="435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60"/>
      <c r="V435" s="60"/>
      <c r="W435" s="60"/>
      <c r="X435" s="59"/>
      <c r="Y435" s="59"/>
      <c r="Z435" s="59"/>
    </row>
    <row r="43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60"/>
      <c r="V436" s="60"/>
      <c r="W436" s="60"/>
      <c r="X436" s="59"/>
      <c r="Y436" s="59"/>
      <c r="Z436" s="59"/>
    </row>
    <row r="437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60"/>
      <c r="V437" s="60"/>
      <c r="W437" s="60"/>
      <c r="X437" s="59"/>
      <c r="Y437" s="59"/>
      <c r="Z437" s="59"/>
    </row>
    <row r="438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60"/>
      <c r="V438" s="60"/>
      <c r="W438" s="60"/>
      <c r="X438" s="59"/>
      <c r="Y438" s="59"/>
      <c r="Z438" s="59"/>
    </row>
    <row r="439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60"/>
      <c r="V439" s="60"/>
      <c r="W439" s="60"/>
      <c r="X439" s="59"/>
      <c r="Y439" s="59"/>
      <c r="Z439" s="59"/>
    </row>
    <row r="440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60"/>
      <c r="V440" s="60"/>
      <c r="W440" s="60"/>
      <c r="X440" s="59"/>
      <c r="Y440" s="59"/>
      <c r="Z440" s="59"/>
    </row>
    <row r="441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60"/>
      <c r="V441" s="60"/>
      <c r="W441" s="60"/>
      <c r="X441" s="59"/>
      <c r="Y441" s="59"/>
      <c r="Z441" s="59"/>
    </row>
    <row r="442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60"/>
      <c r="V442" s="60"/>
      <c r="W442" s="60"/>
      <c r="X442" s="59"/>
      <c r="Y442" s="59"/>
      <c r="Z442" s="59"/>
    </row>
    <row r="443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60"/>
      <c r="V443" s="60"/>
      <c r="W443" s="60"/>
      <c r="X443" s="59"/>
      <c r="Y443" s="59"/>
      <c r="Z443" s="59"/>
    </row>
    <row r="444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60"/>
      <c r="V444" s="60"/>
      <c r="W444" s="60"/>
      <c r="X444" s="59"/>
      <c r="Y444" s="59"/>
      <c r="Z444" s="59"/>
    </row>
    <row r="445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60"/>
      <c r="V445" s="60"/>
      <c r="W445" s="60"/>
      <c r="X445" s="59"/>
      <c r="Y445" s="59"/>
      <c r="Z445" s="59"/>
    </row>
    <row r="44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60"/>
      <c r="V446" s="60"/>
      <c r="W446" s="60"/>
      <c r="X446" s="59"/>
      <c r="Y446" s="59"/>
      <c r="Z446" s="59"/>
    </row>
    <row r="447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60"/>
      <c r="V447" s="60"/>
      <c r="W447" s="60"/>
      <c r="X447" s="59"/>
      <c r="Y447" s="59"/>
      <c r="Z447" s="59"/>
    </row>
    <row r="448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60"/>
      <c r="V448" s="60"/>
      <c r="W448" s="60"/>
      <c r="X448" s="59"/>
      <c r="Y448" s="59"/>
      <c r="Z448" s="59"/>
    </row>
    <row r="449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60"/>
      <c r="V449" s="60"/>
      <c r="W449" s="60"/>
      <c r="X449" s="59"/>
      <c r="Y449" s="59"/>
      <c r="Z449" s="59"/>
    </row>
    <row r="450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60"/>
      <c r="V450" s="60"/>
      <c r="W450" s="60"/>
      <c r="X450" s="59"/>
      <c r="Y450" s="59"/>
      <c r="Z450" s="59"/>
    </row>
    <row r="451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60"/>
      <c r="V451" s="60"/>
      <c r="W451" s="60"/>
      <c r="X451" s="59"/>
      <c r="Y451" s="59"/>
      <c r="Z451" s="59"/>
    </row>
    <row r="452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60"/>
      <c r="V452" s="60"/>
      <c r="W452" s="60"/>
      <c r="X452" s="59"/>
      <c r="Y452" s="59"/>
      <c r="Z452" s="59"/>
    </row>
    <row r="453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60"/>
      <c r="V453" s="60"/>
      <c r="W453" s="60"/>
      <c r="X453" s="59"/>
      <c r="Y453" s="59"/>
      <c r="Z453" s="59"/>
    </row>
    <row r="454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60"/>
      <c r="V454" s="60"/>
      <c r="W454" s="60"/>
      <c r="X454" s="59"/>
      <c r="Y454" s="59"/>
      <c r="Z454" s="59"/>
    </row>
    <row r="455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60"/>
      <c r="V455" s="60"/>
      <c r="W455" s="60"/>
      <c r="X455" s="59"/>
      <c r="Y455" s="59"/>
      <c r="Z455" s="59"/>
    </row>
    <row r="45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60"/>
      <c r="V456" s="60"/>
      <c r="W456" s="60"/>
      <c r="X456" s="59"/>
      <c r="Y456" s="59"/>
      <c r="Z456" s="59"/>
    </row>
    <row r="457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60"/>
      <c r="V457" s="60"/>
      <c r="W457" s="60"/>
      <c r="X457" s="59"/>
      <c r="Y457" s="59"/>
      <c r="Z457" s="59"/>
    </row>
    <row r="458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60"/>
      <c r="V458" s="60"/>
      <c r="W458" s="60"/>
      <c r="X458" s="59"/>
      <c r="Y458" s="59"/>
      <c r="Z458" s="59"/>
    </row>
    <row r="459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60"/>
      <c r="V459" s="60"/>
      <c r="W459" s="60"/>
      <c r="X459" s="59"/>
      <c r="Y459" s="59"/>
      <c r="Z459" s="59"/>
    </row>
    <row r="460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60"/>
      <c r="V460" s="60"/>
      <c r="W460" s="60"/>
      <c r="X460" s="59"/>
      <c r="Y460" s="59"/>
      <c r="Z460" s="59"/>
    </row>
    <row r="461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60"/>
      <c r="V461" s="60"/>
      <c r="W461" s="60"/>
      <c r="X461" s="59"/>
      <c r="Y461" s="59"/>
      <c r="Z461" s="59"/>
    </row>
    <row r="462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60"/>
      <c r="V462" s="60"/>
      <c r="W462" s="60"/>
      <c r="X462" s="59"/>
      <c r="Y462" s="59"/>
      <c r="Z462" s="59"/>
    </row>
    <row r="463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60"/>
      <c r="V463" s="60"/>
      <c r="W463" s="60"/>
      <c r="X463" s="59"/>
      <c r="Y463" s="59"/>
      <c r="Z463" s="59"/>
    </row>
    <row r="464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60"/>
      <c r="V464" s="60"/>
      <c r="W464" s="60"/>
      <c r="X464" s="59"/>
      <c r="Y464" s="59"/>
      <c r="Z464" s="59"/>
    </row>
    <row r="465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60"/>
      <c r="V465" s="60"/>
      <c r="W465" s="60"/>
      <c r="X465" s="59"/>
      <c r="Y465" s="59"/>
      <c r="Z465" s="59"/>
    </row>
    <row r="46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60"/>
      <c r="V466" s="60"/>
      <c r="W466" s="60"/>
      <c r="X466" s="59"/>
      <c r="Y466" s="59"/>
      <c r="Z466" s="59"/>
    </row>
    <row r="467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60"/>
      <c r="V467" s="60"/>
      <c r="W467" s="60"/>
      <c r="X467" s="59"/>
      <c r="Y467" s="59"/>
      <c r="Z467" s="59"/>
    </row>
    <row r="468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60"/>
      <c r="V468" s="60"/>
      <c r="W468" s="60"/>
      <c r="X468" s="59"/>
      <c r="Y468" s="59"/>
      <c r="Z468" s="59"/>
    </row>
    <row r="469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60"/>
      <c r="V469" s="60"/>
      <c r="W469" s="60"/>
      <c r="X469" s="59"/>
      <c r="Y469" s="59"/>
      <c r="Z469" s="59"/>
    </row>
    <row r="470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60"/>
      <c r="V470" s="60"/>
      <c r="W470" s="60"/>
      <c r="X470" s="59"/>
      <c r="Y470" s="59"/>
      <c r="Z470" s="59"/>
    </row>
    <row r="471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60"/>
      <c r="V471" s="60"/>
      <c r="W471" s="60"/>
      <c r="X471" s="59"/>
      <c r="Y471" s="59"/>
      <c r="Z471" s="59"/>
    </row>
    <row r="472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60"/>
      <c r="V472" s="60"/>
      <c r="W472" s="60"/>
      <c r="X472" s="59"/>
      <c r="Y472" s="59"/>
      <c r="Z472" s="59"/>
    </row>
    <row r="473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60"/>
      <c r="V473" s="60"/>
      <c r="W473" s="60"/>
      <c r="X473" s="59"/>
      <c r="Y473" s="59"/>
      <c r="Z473" s="59"/>
    </row>
    <row r="474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60"/>
      <c r="V474" s="60"/>
      <c r="W474" s="60"/>
      <c r="X474" s="59"/>
      <c r="Y474" s="59"/>
      <c r="Z474" s="59"/>
    </row>
    <row r="475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60"/>
      <c r="V475" s="60"/>
      <c r="W475" s="60"/>
      <c r="X475" s="59"/>
      <c r="Y475" s="59"/>
      <c r="Z475" s="59"/>
    </row>
    <row r="47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60"/>
      <c r="V476" s="60"/>
      <c r="W476" s="60"/>
      <c r="X476" s="59"/>
      <c r="Y476" s="59"/>
      <c r="Z476" s="59"/>
    </row>
    <row r="477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60"/>
      <c r="V477" s="60"/>
      <c r="W477" s="60"/>
      <c r="X477" s="59"/>
      <c r="Y477" s="59"/>
      <c r="Z477" s="59"/>
    </row>
    <row r="478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60"/>
      <c r="V478" s="60"/>
      <c r="W478" s="60"/>
      <c r="X478" s="59"/>
      <c r="Y478" s="59"/>
      <c r="Z478" s="59"/>
    </row>
    <row r="479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60"/>
      <c r="V479" s="60"/>
      <c r="W479" s="60"/>
      <c r="X479" s="59"/>
      <c r="Y479" s="59"/>
      <c r="Z479" s="59"/>
    </row>
    <row r="480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60"/>
      <c r="V480" s="60"/>
      <c r="W480" s="60"/>
      <c r="X480" s="59"/>
      <c r="Y480" s="59"/>
      <c r="Z480" s="59"/>
    </row>
    <row r="481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60"/>
      <c r="V481" s="60"/>
      <c r="W481" s="60"/>
      <c r="X481" s="59"/>
      <c r="Y481" s="59"/>
      <c r="Z481" s="59"/>
    </row>
    <row r="482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60"/>
      <c r="V482" s="60"/>
      <c r="W482" s="60"/>
      <c r="X482" s="59"/>
      <c r="Y482" s="59"/>
      <c r="Z482" s="59"/>
    </row>
    <row r="483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60"/>
      <c r="V483" s="60"/>
      <c r="W483" s="60"/>
      <c r="X483" s="59"/>
      <c r="Y483" s="59"/>
      <c r="Z483" s="59"/>
    </row>
    <row r="484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60"/>
      <c r="V484" s="60"/>
      <c r="W484" s="60"/>
      <c r="X484" s="59"/>
      <c r="Y484" s="59"/>
      <c r="Z484" s="59"/>
    </row>
    <row r="485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60"/>
      <c r="V485" s="60"/>
      <c r="W485" s="60"/>
      <c r="X485" s="59"/>
      <c r="Y485" s="59"/>
      <c r="Z485" s="59"/>
    </row>
    <row r="48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60"/>
      <c r="V486" s="60"/>
      <c r="W486" s="60"/>
      <c r="X486" s="59"/>
      <c r="Y486" s="59"/>
      <c r="Z486" s="59"/>
    </row>
    <row r="487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60"/>
      <c r="V487" s="60"/>
      <c r="W487" s="60"/>
      <c r="X487" s="59"/>
      <c r="Y487" s="59"/>
      <c r="Z487" s="59"/>
    </row>
    <row r="488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60"/>
      <c r="V488" s="60"/>
      <c r="W488" s="60"/>
      <c r="X488" s="59"/>
      <c r="Y488" s="59"/>
      <c r="Z488" s="59"/>
    </row>
    <row r="489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60"/>
      <c r="V489" s="60"/>
      <c r="W489" s="60"/>
      <c r="X489" s="59"/>
      <c r="Y489" s="59"/>
      <c r="Z489" s="59"/>
    </row>
    <row r="490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60"/>
      <c r="V490" s="60"/>
      <c r="W490" s="60"/>
      <c r="X490" s="59"/>
      <c r="Y490" s="59"/>
      <c r="Z490" s="59"/>
    </row>
    <row r="491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60"/>
      <c r="V491" s="60"/>
      <c r="W491" s="60"/>
      <c r="X491" s="59"/>
      <c r="Y491" s="59"/>
      <c r="Z491" s="59"/>
    </row>
    <row r="492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60"/>
      <c r="V492" s="60"/>
      <c r="W492" s="60"/>
      <c r="X492" s="59"/>
      <c r="Y492" s="59"/>
      <c r="Z492" s="59"/>
    </row>
    <row r="493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60"/>
      <c r="V493" s="60"/>
      <c r="W493" s="60"/>
      <c r="X493" s="59"/>
      <c r="Y493" s="59"/>
      <c r="Z493" s="59"/>
    </row>
    <row r="494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60"/>
      <c r="V494" s="60"/>
      <c r="W494" s="60"/>
      <c r="X494" s="59"/>
      <c r="Y494" s="59"/>
      <c r="Z494" s="59"/>
    </row>
    <row r="495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60"/>
      <c r="V495" s="60"/>
      <c r="W495" s="60"/>
      <c r="X495" s="59"/>
      <c r="Y495" s="59"/>
      <c r="Z495" s="59"/>
    </row>
    <row r="49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60"/>
      <c r="V496" s="60"/>
      <c r="W496" s="60"/>
      <c r="X496" s="59"/>
      <c r="Y496" s="59"/>
      <c r="Z496" s="59"/>
    </row>
    <row r="497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60"/>
      <c r="V497" s="60"/>
      <c r="W497" s="60"/>
      <c r="X497" s="59"/>
      <c r="Y497" s="59"/>
      <c r="Z497" s="59"/>
    </row>
    <row r="498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60"/>
      <c r="V498" s="60"/>
      <c r="W498" s="60"/>
      <c r="X498" s="59"/>
      <c r="Y498" s="59"/>
      <c r="Z498" s="59"/>
    </row>
    <row r="499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60"/>
      <c r="V499" s="60"/>
      <c r="W499" s="60"/>
      <c r="X499" s="59"/>
      <c r="Y499" s="59"/>
      <c r="Z499" s="59"/>
    </row>
    <row r="500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60"/>
      <c r="V500" s="60"/>
      <c r="W500" s="60"/>
      <c r="X500" s="59"/>
      <c r="Y500" s="59"/>
      <c r="Z500" s="59"/>
    </row>
    <row r="501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60"/>
      <c r="V501" s="60"/>
      <c r="W501" s="60"/>
      <c r="X501" s="59"/>
      <c r="Y501" s="59"/>
      <c r="Z501" s="59"/>
    </row>
    <row r="502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60"/>
      <c r="V502" s="60"/>
      <c r="W502" s="60"/>
      <c r="X502" s="59"/>
      <c r="Y502" s="59"/>
      <c r="Z502" s="59"/>
    </row>
    <row r="503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60"/>
      <c r="V503" s="60"/>
      <c r="W503" s="60"/>
      <c r="X503" s="59"/>
      <c r="Y503" s="59"/>
      <c r="Z503" s="59"/>
    </row>
    <row r="504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60"/>
      <c r="V504" s="60"/>
      <c r="W504" s="60"/>
      <c r="X504" s="59"/>
      <c r="Y504" s="59"/>
      <c r="Z504" s="59"/>
    </row>
    <row r="505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60"/>
      <c r="V505" s="60"/>
      <c r="W505" s="60"/>
      <c r="X505" s="59"/>
      <c r="Y505" s="59"/>
      <c r="Z505" s="59"/>
    </row>
    <row r="50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60"/>
      <c r="V506" s="60"/>
      <c r="W506" s="60"/>
      <c r="X506" s="59"/>
      <c r="Y506" s="59"/>
      <c r="Z506" s="59"/>
    </row>
    <row r="507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60"/>
      <c r="V507" s="60"/>
      <c r="W507" s="60"/>
      <c r="X507" s="59"/>
      <c r="Y507" s="59"/>
      <c r="Z507" s="59"/>
    </row>
    <row r="508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60"/>
      <c r="V508" s="60"/>
      <c r="W508" s="60"/>
      <c r="X508" s="59"/>
      <c r="Y508" s="59"/>
      <c r="Z508" s="59"/>
    </row>
    <row r="509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60"/>
      <c r="V509" s="60"/>
      <c r="W509" s="60"/>
      <c r="X509" s="59"/>
      <c r="Y509" s="59"/>
      <c r="Z509" s="59"/>
    </row>
    <row r="510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60"/>
      <c r="V510" s="60"/>
      <c r="W510" s="60"/>
      <c r="X510" s="59"/>
      <c r="Y510" s="59"/>
      <c r="Z510" s="59"/>
    </row>
    <row r="511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60"/>
      <c r="V511" s="60"/>
      <c r="W511" s="60"/>
      <c r="X511" s="59"/>
      <c r="Y511" s="59"/>
      <c r="Z511" s="59"/>
    </row>
    <row r="512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60"/>
      <c r="V512" s="60"/>
      <c r="W512" s="60"/>
      <c r="X512" s="59"/>
      <c r="Y512" s="59"/>
      <c r="Z512" s="59"/>
    </row>
    <row r="513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60"/>
      <c r="V513" s="60"/>
      <c r="W513" s="60"/>
      <c r="X513" s="59"/>
      <c r="Y513" s="59"/>
      <c r="Z513" s="59"/>
    </row>
    <row r="514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60"/>
      <c r="V514" s="60"/>
      <c r="W514" s="60"/>
      <c r="X514" s="59"/>
      <c r="Y514" s="59"/>
      <c r="Z514" s="59"/>
    </row>
    <row r="515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60"/>
      <c r="V515" s="60"/>
      <c r="W515" s="60"/>
      <c r="X515" s="59"/>
      <c r="Y515" s="59"/>
      <c r="Z515" s="59"/>
    </row>
    <row r="51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60"/>
      <c r="V516" s="60"/>
      <c r="W516" s="60"/>
      <c r="X516" s="59"/>
      <c r="Y516" s="59"/>
      <c r="Z516" s="59"/>
    </row>
    <row r="517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60"/>
      <c r="V517" s="60"/>
      <c r="W517" s="60"/>
      <c r="X517" s="59"/>
      <c r="Y517" s="59"/>
      <c r="Z517" s="59"/>
    </row>
    <row r="518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60"/>
      <c r="V518" s="60"/>
      <c r="W518" s="60"/>
      <c r="X518" s="59"/>
      <c r="Y518" s="59"/>
      <c r="Z518" s="59"/>
    </row>
    <row r="519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60"/>
      <c r="V519" s="60"/>
      <c r="W519" s="60"/>
      <c r="X519" s="59"/>
      <c r="Y519" s="59"/>
      <c r="Z519" s="59"/>
    </row>
    <row r="520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60"/>
      <c r="V520" s="60"/>
      <c r="W520" s="60"/>
      <c r="X520" s="59"/>
      <c r="Y520" s="59"/>
      <c r="Z520" s="59"/>
    </row>
    <row r="521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60"/>
      <c r="V521" s="60"/>
      <c r="W521" s="60"/>
      <c r="X521" s="59"/>
      <c r="Y521" s="59"/>
      <c r="Z521" s="59"/>
    </row>
    <row r="522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60"/>
      <c r="V522" s="60"/>
      <c r="W522" s="60"/>
      <c r="X522" s="59"/>
      <c r="Y522" s="59"/>
      <c r="Z522" s="59"/>
    </row>
    <row r="523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60"/>
      <c r="V523" s="60"/>
      <c r="W523" s="60"/>
      <c r="X523" s="59"/>
      <c r="Y523" s="59"/>
      <c r="Z523" s="59"/>
    </row>
    <row r="524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60"/>
      <c r="V524" s="60"/>
      <c r="W524" s="60"/>
      <c r="X524" s="59"/>
      <c r="Y524" s="59"/>
      <c r="Z524" s="59"/>
    </row>
    <row r="525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60"/>
      <c r="V525" s="60"/>
      <c r="W525" s="60"/>
      <c r="X525" s="59"/>
      <c r="Y525" s="59"/>
      <c r="Z525" s="59"/>
    </row>
    <row r="5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60"/>
      <c r="V526" s="60"/>
      <c r="W526" s="60"/>
      <c r="X526" s="59"/>
      <c r="Y526" s="59"/>
      <c r="Z526" s="59"/>
    </row>
    <row r="527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60"/>
      <c r="V527" s="60"/>
      <c r="W527" s="60"/>
      <c r="X527" s="59"/>
      <c r="Y527" s="59"/>
      <c r="Z527" s="59"/>
    </row>
    <row r="528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60"/>
      <c r="V528" s="60"/>
      <c r="W528" s="60"/>
      <c r="X528" s="59"/>
      <c r="Y528" s="59"/>
      <c r="Z528" s="59"/>
    </row>
    <row r="529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60"/>
      <c r="V529" s="60"/>
      <c r="W529" s="60"/>
      <c r="X529" s="59"/>
      <c r="Y529" s="59"/>
      <c r="Z529" s="59"/>
    </row>
    <row r="530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60"/>
      <c r="V530" s="60"/>
      <c r="W530" s="60"/>
      <c r="X530" s="59"/>
      <c r="Y530" s="59"/>
      <c r="Z530" s="59"/>
    </row>
    <row r="531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60"/>
      <c r="V531" s="60"/>
      <c r="W531" s="60"/>
      <c r="X531" s="59"/>
      <c r="Y531" s="59"/>
      <c r="Z531" s="59"/>
    </row>
    <row r="532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60"/>
      <c r="V532" s="60"/>
      <c r="W532" s="60"/>
      <c r="X532" s="59"/>
      <c r="Y532" s="59"/>
      <c r="Z532" s="59"/>
    </row>
    <row r="533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60"/>
      <c r="V533" s="60"/>
      <c r="W533" s="60"/>
      <c r="X533" s="59"/>
      <c r="Y533" s="59"/>
      <c r="Z533" s="59"/>
    </row>
    <row r="534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60"/>
      <c r="V534" s="60"/>
      <c r="W534" s="60"/>
      <c r="X534" s="59"/>
      <c r="Y534" s="59"/>
      <c r="Z534" s="59"/>
    </row>
    <row r="535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60"/>
      <c r="V535" s="60"/>
      <c r="W535" s="60"/>
      <c r="X535" s="59"/>
      <c r="Y535" s="59"/>
      <c r="Z535" s="59"/>
    </row>
    <row r="53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60"/>
      <c r="V536" s="60"/>
      <c r="W536" s="60"/>
      <c r="X536" s="59"/>
      <c r="Y536" s="59"/>
      <c r="Z536" s="59"/>
    </row>
    <row r="537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60"/>
      <c r="V537" s="60"/>
      <c r="W537" s="60"/>
      <c r="X537" s="59"/>
      <c r="Y537" s="59"/>
      <c r="Z537" s="59"/>
    </row>
    <row r="538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60"/>
      <c r="V538" s="60"/>
      <c r="W538" s="60"/>
      <c r="X538" s="59"/>
      <c r="Y538" s="59"/>
      <c r="Z538" s="59"/>
    </row>
    <row r="539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60"/>
      <c r="V539" s="60"/>
      <c r="W539" s="60"/>
      <c r="X539" s="59"/>
      <c r="Y539" s="59"/>
      <c r="Z539" s="59"/>
    </row>
    <row r="540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60"/>
      <c r="V540" s="60"/>
      <c r="W540" s="60"/>
      <c r="X540" s="59"/>
      <c r="Y540" s="59"/>
      <c r="Z540" s="59"/>
    </row>
    <row r="541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60"/>
      <c r="V541" s="60"/>
      <c r="W541" s="60"/>
      <c r="X541" s="59"/>
      <c r="Y541" s="59"/>
      <c r="Z541" s="59"/>
    </row>
    <row r="542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60"/>
      <c r="V542" s="60"/>
      <c r="W542" s="60"/>
      <c r="X542" s="59"/>
      <c r="Y542" s="59"/>
      <c r="Z542" s="59"/>
    </row>
    <row r="543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60"/>
      <c r="V543" s="60"/>
      <c r="W543" s="60"/>
      <c r="X543" s="59"/>
      <c r="Y543" s="59"/>
      <c r="Z543" s="59"/>
    </row>
    <row r="544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60"/>
      <c r="V544" s="60"/>
      <c r="W544" s="60"/>
      <c r="X544" s="59"/>
      <c r="Y544" s="59"/>
      <c r="Z544" s="59"/>
    </row>
    <row r="545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60"/>
      <c r="V545" s="60"/>
      <c r="W545" s="60"/>
      <c r="X545" s="59"/>
      <c r="Y545" s="59"/>
      <c r="Z545" s="59"/>
    </row>
    <row r="54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60"/>
      <c r="V546" s="60"/>
      <c r="W546" s="60"/>
      <c r="X546" s="59"/>
      <c r="Y546" s="59"/>
      <c r="Z546" s="59"/>
    </row>
    <row r="547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60"/>
      <c r="V547" s="60"/>
      <c r="W547" s="60"/>
      <c r="X547" s="59"/>
      <c r="Y547" s="59"/>
      <c r="Z547" s="59"/>
    </row>
    <row r="548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60"/>
      <c r="V548" s="60"/>
      <c r="W548" s="60"/>
      <c r="X548" s="59"/>
      <c r="Y548" s="59"/>
      <c r="Z548" s="59"/>
    </row>
    <row r="549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60"/>
      <c r="V549" s="60"/>
      <c r="W549" s="60"/>
      <c r="X549" s="59"/>
      <c r="Y549" s="59"/>
      <c r="Z549" s="59"/>
    </row>
    <row r="550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60"/>
      <c r="V550" s="60"/>
      <c r="W550" s="60"/>
      <c r="X550" s="59"/>
      <c r="Y550" s="59"/>
      <c r="Z550" s="59"/>
    </row>
    <row r="551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60"/>
      <c r="V551" s="60"/>
      <c r="W551" s="60"/>
      <c r="X551" s="59"/>
      <c r="Y551" s="59"/>
      <c r="Z551" s="59"/>
    </row>
    <row r="552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60"/>
      <c r="V552" s="60"/>
      <c r="W552" s="60"/>
      <c r="X552" s="59"/>
      <c r="Y552" s="59"/>
      <c r="Z552" s="59"/>
    </row>
    <row r="553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60"/>
      <c r="V553" s="60"/>
      <c r="W553" s="60"/>
      <c r="X553" s="59"/>
      <c r="Y553" s="59"/>
      <c r="Z553" s="59"/>
    </row>
    <row r="554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60"/>
      <c r="V554" s="60"/>
      <c r="W554" s="60"/>
      <c r="X554" s="59"/>
      <c r="Y554" s="59"/>
      <c r="Z554" s="59"/>
    </row>
    <row r="555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60"/>
      <c r="V555" s="60"/>
      <c r="W555" s="60"/>
      <c r="X555" s="59"/>
      <c r="Y555" s="59"/>
      <c r="Z555" s="59"/>
    </row>
    <row r="55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60"/>
      <c r="V556" s="60"/>
      <c r="W556" s="60"/>
      <c r="X556" s="59"/>
      <c r="Y556" s="59"/>
      <c r="Z556" s="59"/>
    </row>
    <row r="557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60"/>
      <c r="V557" s="60"/>
      <c r="W557" s="60"/>
      <c r="X557" s="59"/>
      <c r="Y557" s="59"/>
      <c r="Z557" s="59"/>
    </row>
    <row r="558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60"/>
      <c r="V558" s="60"/>
      <c r="W558" s="60"/>
      <c r="X558" s="59"/>
      <c r="Y558" s="59"/>
      <c r="Z558" s="59"/>
    </row>
    <row r="559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60"/>
      <c r="V559" s="60"/>
      <c r="W559" s="60"/>
      <c r="X559" s="59"/>
      <c r="Y559" s="59"/>
      <c r="Z559" s="59"/>
    </row>
    <row r="560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60"/>
      <c r="V560" s="60"/>
      <c r="W560" s="60"/>
      <c r="X560" s="59"/>
      <c r="Y560" s="59"/>
      <c r="Z560" s="59"/>
    </row>
    <row r="561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60"/>
      <c r="V561" s="60"/>
      <c r="W561" s="60"/>
      <c r="X561" s="59"/>
      <c r="Y561" s="59"/>
      <c r="Z561" s="59"/>
    </row>
    <row r="562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60"/>
      <c r="V562" s="60"/>
      <c r="W562" s="60"/>
      <c r="X562" s="59"/>
      <c r="Y562" s="59"/>
      <c r="Z562" s="59"/>
    </row>
    <row r="563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60"/>
      <c r="V563" s="60"/>
      <c r="W563" s="60"/>
      <c r="X563" s="59"/>
      <c r="Y563" s="59"/>
      <c r="Z563" s="59"/>
    </row>
    <row r="564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60"/>
      <c r="V564" s="60"/>
      <c r="W564" s="60"/>
      <c r="X564" s="59"/>
      <c r="Y564" s="59"/>
      <c r="Z564" s="59"/>
    </row>
    <row r="565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60"/>
      <c r="V565" s="60"/>
      <c r="W565" s="60"/>
      <c r="X565" s="59"/>
      <c r="Y565" s="59"/>
      <c r="Z565" s="59"/>
    </row>
    <row r="56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60"/>
      <c r="V566" s="60"/>
      <c r="W566" s="60"/>
      <c r="X566" s="59"/>
      <c r="Y566" s="59"/>
      <c r="Z566" s="59"/>
    </row>
    <row r="567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60"/>
      <c r="V567" s="60"/>
      <c r="W567" s="60"/>
      <c r="X567" s="59"/>
      <c r="Y567" s="59"/>
      <c r="Z567" s="59"/>
    </row>
    <row r="568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60"/>
      <c r="V568" s="60"/>
      <c r="W568" s="60"/>
      <c r="X568" s="59"/>
      <c r="Y568" s="59"/>
      <c r="Z568" s="59"/>
    </row>
    <row r="569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60"/>
      <c r="V569" s="60"/>
      <c r="W569" s="60"/>
      <c r="X569" s="59"/>
      <c r="Y569" s="59"/>
      <c r="Z569" s="59"/>
    </row>
    <row r="570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60"/>
      <c r="V570" s="60"/>
      <c r="W570" s="60"/>
      <c r="X570" s="59"/>
      <c r="Y570" s="59"/>
      <c r="Z570" s="59"/>
    </row>
    <row r="571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60"/>
      <c r="V571" s="60"/>
      <c r="W571" s="60"/>
      <c r="X571" s="59"/>
      <c r="Y571" s="59"/>
      <c r="Z571" s="59"/>
    </row>
    <row r="572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60"/>
      <c r="V572" s="60"/>
      <c r="W572" s="60"/>
      <c r="X572" s="59"/>
      <c r="Y572" s="59"/>
      <c r="Z572" s="59"/>
    </row>
    <row r="573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60"/>
      <c r="V573" s="60"/>
      <c r="W573" s="60"/>
      <c r="X573" s="59"/>
      <c r="Y573" s="59"/>
      <c r="Z573" s="59"/>
    </row>
    <row r="574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60"/>
      <c r="V574" s="60"/>
      <c r="W574" s="60"/>
      <c r="X574" s="59"/>
      <c r="Y574" s="59"/>
      <c r="Z574" s="59"/>
    </row>
    <row r="575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60"/>
      <c r="V575" s="60"/>
      <c r="W575" s="60"/>
      <c r="X575" s="59"/>
      <c r="Y575" s="59"/>
      <c r="Z575" s="59"/>
    </row>
    <row r="57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60"/>
      <c r="V576" s="60"/>
      <c r="W576" s="60"/>
      <c r="X576" s="59"/>
      <c r="Y576" s="59"/>
      <c r="Z576" s="59"/>
    </row>
    <row r="577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60"/>
      <c r="V577" s="60"/>
      <c r="W577" s="60"/>
      <c r="X577" s="59"/>
      <c r="Y577" s="59"/>
      <c r="Z577" s="59"/>
    </row>
    <row r="578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60"/>
      <c r="V578" s="60"/>
      <c r="W578" s="60"/>
      <c r="X578" s="59"/>
      <c r="Y578" s="59"/>
      <c r="Z578" s="59"/>
    </row>
    <row r="579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60"/>
      <c r="V579" s="60"/>
      <c r="W579" s="60"/>
      <c r="X579" s="59"/>
      <c r="Y579" s="59"/>
      <c r="Z579" s="59"/>
    </row>
    <row r="580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60"/>
      <c r="V580" s="60"/>
      <c r="W580" s="60"/>
      <c r="X580" s="59"/>
      <c r="Y580" s="59"/>
      <c r="Z580" s="59"/>
    </row>
    <row r="581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60"/>
      <c r="V581" s="60"/>
      <c r="W581" s="60"/>
      <c r="X581" s="59"/>
      <c r="Y581" s="59"/>
      <c r="Z581" s="59"/>
    </row>
    <row r="582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60"/>
      <c r="V582" s="60"/>
      <c r="W582" s="60"/>
      <c r="X582" s="59"/>
      <c r="Y582" s="59"/>
      <c r="Z582" s="59"/>
    </row>
    <row r="583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60"/>
      <c r="V583" s="60"/>
      <c r="W583" s="60"/>
      <c r="X583" s="59"/>
      <c r="Y583" s="59"/>
      <c r="Z583" s="59"/>
    </row>
    <row r="584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60"/>
      <c r="V584" s="60"/>
      <c r="W584" s="60"/>
      <c r="X584" s="59"/>
      <c r="Y584" s="59"/>
      <c r="Z584" s="59"/>
    </row>
    <row r="585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60"/>
      <c r="V585" s="60"/>
      <c r="W585" s="60"/>
      <c r="X585" s="59"/>
      <c r="Y585" s="59"/>
      <c r="Z585" s="59"/>
    </row>
    <row r="58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60"/>
      <c r="V586" s="60"/>
      <c r="W586" s="60"/>
      <c r="X586" s="59"/>
      <c r="Y586" s="59"/>
      <c r="Z586" s="59"/>
    </row>
    <row r="587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60"/>
      <c r="V587" s="60"/>
      <c r="W587" s="60"/>
      <c r="X587" s="59"/>
      <c r="Y587" s="59"/>
      <c r="Z587" s="59"/>
    </row>
    <row r="588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60"/>
      <c r="V588" s="60"/>
      <c r="W588" s="60"/>
      <c r="X588" s="59"/>
      <c r="Y588" s="59"/>
      <c r="Z588" s="59"/>
    </row>
    <row r="589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60"/>
      <c r="V589" s="60"/>
      <c r="W589" s="60"/>
      <c r="X589" s="59"/>
      <c r="Y589" s="59"/>
      <c r="Z589" s="59"/>
    </row>
    <row r="590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60"/>
      <c r="V590" s="60"/>
      <c r="W590" s="60"/>
      <c r="X590" s="59"/>
      <c r="Y590" s="59"/>
      <c r="Z590" s="59"/>
    </row>
    <row r="591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60"/>
      <c r="V591" s="60"/>
      <c r="W591" s="60"/>
      <c r="X591" s="59"/>
      <c r="Y591" s="59"/>
      <c r="Z591" s="59"/>
    </row>
    <row r="592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60"/>
      <c r="V592" s="60"/>
      <c r="W592" s="60"/>
      <c r="X592" s="59"/>
      <c r="Y592" s="59"/>
      <c r="Z592" s="59"/>
    </row>
    <row r="593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60"/>
      <c r="V593" s="60"/>
      <c r="W593" s="60"/>
      <c r="X593" s="59"/>
      <c r="Y593" s="59"/>
      <c r="Z593" s="59"/>
    </row>
    <row r="594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60"/>
      <c r="V594" s="60"/>
      <c r="W594" s="60"/>
      <c r="X594" s="59"/>
      <c r="Y594" s="59"/>
      <c r="Z594" s="59"/>
    </row>
    <row r="595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60"/>
      <c r="V595" s="60"/>
      <c r="W595" s="60"/>
      <c r="X595" s="59"/>
      <c r="Y595" s="59"/>
      <c r="Z595" s="59"/>
    </row>
    <row r="59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60"/>
      <c r="V596" s="60"/>
      <c r="W596" s="60"/>
      <c r="X596" s="59"/>
      <c r="Y596" s="59"/>
      <c r="Z596" s="59"/>
    </row>
    <row r="597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60"/>
      <c r="V597" s="60"/>
      <c r="W597" s="60"/>
      <c r="X597" s="59"/>
      <c r="Y597" s="59"/>
      <c r="Z597" s="59"/>
    </row>
    <row r="598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60"/>
      <c r="V598" s="60"/>
      <c r="W598" s="60"/>
      <c r="X598" s="59"/>
      <c r="Y598" s="59"/>
      <c r="Z598" s="59"/>
    </row>
    <row r="599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60"/>
      <c r="V599" s="60"/>
      <c r="W599" s="60"/>
      <c r="X599" s="59"/>
      <c r="Y599" s="59"/>
      <c r="Z599" s="59"/>
    </row>
    <row r="600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60"/>
      <c r="V600" s="60"/>
      <c r="W600" s="60"/>
      <c r="X600" s="59"/>
      <c r="Y600" s="59"/>
      <c r="Z600" s="59"/>
    </row>
    <row r="601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60"/>
      <c r="V601" s="60"/>
      <c r="W601" s="60"/>
      <c r="X601" s="59"/>
      <c r="Y601" s="59"/>
      <c r="Z601" s="59"/>
    </row>
    <row r="602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60"/>
      <c r="V602" s="60"/>
      <c r="W602" s="60"/>
      <c r="X602" s="59"/>
      <c r="Y602" s="59"/>
      <c r="Z602" s="59"/>
    </row>
    <row r="603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60"/>
      <c r="V603" s="60"/>
      <c r="W603" s="60"/>
      <c r="X603" s="59"/>
      <c r="Y603" s="59"/>
      <c r="Z603" s="59"/>
    </row>
    <row r="604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60"/>
      <c r="V604" s="60"/>
      <c r="W604" s="60"/>
      <c r="X604" s="59"/>
      <c r="Y604" s="59"/>
      <c r="Z604" s="59"/>
    </row>
    <row r="605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60"/>
      <c r="V605" s="60"/>
      <c r="W605" s="60"/>
      <c r="X605" s="59"/>
      <c r="Y605" s="59"/>
      <c r="Z605" s="59"/>
    </row>
    <row r="60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60"/>
      <c r="V606" s="60"/>
      <c r="W606" s="60"/>
      <c r="X606" s="59"/>
      <c r="Y606" s="59"/>
      <c r="Z606" s="59"/>
    </row>
    <row r="607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60"/>
      <c r="V607" s="60"/>
      <c r="W607" s="60"/>
      <c r="X607" s="59"/>
      <c r="Y607" s="59"/>
      <c r="Z607" s="59"/>
    </row>
    <row r="608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60"/>
      <c r="V608" s="60"/>
      <c r="W608" s="60"/>
      <c r="X608" s="59"/>
      <c r="Y608" s="59"/>
      <c r="Z608" s="59"/>
    </row>
    <row r="609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60"/>
      <c r="V609" s="60"/>
      <c r="W609" s="60"/>
      <c r="X609" s="59"/>
      <c r="Y609" s="59"/>
      <c r="Z609" s="59"/>
    </row>
    <row r="610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60"/>
      <c r="V610" s="60"/>
      <c r="W610" s="60"/>
      <c r="X610" s="59"/>
      <c r="Y610" s="59"/>
      <c r="Z610" s="59"/>
    </row>
    <row r="611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60"/>
      <c r="V611" s="60"/>
      <c r="W611" s="60"/>
      <c r="X611" s="59"/>
      <c r="Y611" s="59"/>
      <c r="Z611" s="59"/>
    </row>
    <row r="612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60"/>
      <c r="V612" s="60"/>
      <c r="W612" s="60"/>
      <c r="X612" s="59"/>
      <c r="Y612" s="59"/>
      <c r="Z612" s="59"/>
    </row>
    <row r="613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60"/>
      <c r="V613" s="60"/>
      <c r="W613" s="60"/>
      <c r="X613" s="59"/>
      <c r="Y613" s="59"/>
      <c r="Z613" s="59"/>
    </row>
    <row r="614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60"/>
      <c r="V614" s="60"/>
      <c r="W614" s="60"/>
      <c r="X614" s="59"/>
      <c r="Y614" s="59"/>
      <c r="Z614" s="59"/>
    </row>
    <row r="615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60"/>
      <c r="V615" s="60"/>
      <c r="W615" s="60"/>
      <c r="X615" s="59"/>
      <c r="Y615" s="59"/>
      <c r="Z615" s="59"/>
    </row>
    <row r="61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60"/>
      <c r="V616" s="60"/>
      <c r="W616" s="60"/>
      <c r="X616" s="59"/>
      <c r="Y616" s="59"/>
      <c r="Z616" s="59"/>
    </row>
    <row r="617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60"/>
      <c r="V617" s="60"/>
      <c r="W617" s="60"/>
      <c r="X617" s="59"/>
      <c r="Y617" s="59"/>
      <c r="Z617" s="59"/>
    </row>
    <row r="618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60"/>
      <c r="V618" s="60"/>
      <c r="W618" s="60"/>
      <c r="X618" s="59"/>
      <c r="Y618" s="59"/>
      <c r="Z618" s="59"/>
    </row>
    <row r="619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60"/>
      <c r="V619" s="60"/>
      <c r="W619" s="60"/>
      <c r="X619" s="59"/>
      <c r="Y619" s="59"/>
      <c r="Z619" s="59"/>
    </row>
    <row r="620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60"/>
      <c r="V620" s="60"/>
      <c r="W620" s="60"/>
      <c r="X620" s="59"/>
      <c r="Y620" s="59"/>
      <c r="Z620" s="59"/>
    </row>
    <row r="621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60"/>
      <c r="V621" s="60"/>
      <c r="W621" s="60"/>
      <c r="X621" s="59"/>
      <c r="Y621" s="59"/>
      <c r="Z621" s="59"/>
    </row>
    <row r="622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60"/>
      <c r="V622" s="60"/>
      <c r="W622" s="60"/>
      <c r="X622" s="59"/>
      <c r="Y622" s="59"/>
      <c r="Z622" s="59"/>
    </row>
    <row r="623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60"/>
      <c r="V623" s="60"/>
      <c r="W623" s="60"/>
      <c r="X623" s="59"/>
      <c r="Y623" s="59"/>
      <c r="Z623" s="59"/>
    </row>
    <row r="624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60"/>
      <c r="V624" s="60"/>
      <c r="W624" s="60"/>
      <c r="X624" s="59"/>
      <c r="Y624" s="59"/>
      <c r="Z624" s="59"/>
    </row>
    <row r="625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60"/>
      <c r="V625" s="60"/>
      <c r="W625" s="60"/>
      <c r="X625" s="59"/>
      <c r="Y625" s="59"/>
      <c r="Z625" s="59"/>
    </row>
    <row r="6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60"/>
      <c r="V626" s="60"/>
      <c r="W626" s="60"/>
      <c r="X626" s="59"/>
      <c r="Y626" s="59"/>
      <c r="Z626" s="59"/>
    </row>
    <row r="627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60"/>
      <c r="V627" s="60"/>
      <c r="W627" s="60"/>
      <c r="X627" s="59"/>
      <c r="Y627" s="59"/>
      <c r="Z627" s="59"/>
    </row>
    <row r="628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60"/>
      <c r="V628" s="60"/>
      <c r="W628" s="60"/>
      <c r="X628" s="59"/>
      <c r="Y628" s="59"/>
      <c r="Z628" s="59"/>
    </row>
    <row r="629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60"/>
      <c r="V629" s="60"/>
      <c r="W629" s="60"/>
      <c r="X629" s="59"/>
      <c r="Y629" s="59"/>
      <c r="Z629" s="59"/>
    </row>
    <row r="630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60"/>
      <c r="V630" s="60"/>
      <c r="W630" s="60"/>
      <c r="X630" s="59"/>
      <c r="Y630" s="59"/>
      <c r="Z630" s="59"/>
    </row>
    <row r="631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60"/>
      <c r="V631" s="60"/>
      <c r="W631" s="60"/>
      <c r="X631" s="59"/>
      <c r="Y631" s="59"/>
      <c r="Z631" s="59"/>
    </row>
    <row r="632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60"/>
      <c r="V632" s="60"/>
      <c r="W632" s="60"/>
      <c r="X632" s="59"/>
      <c r="Y632" s="59"/>
      <c r="Z632" s="59"/>
    </row>
    <row r="633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60"/>
      <c r="V633" s="60"/>
      <c r="W633" s="60"/>
      <c r="X633" s="59"/>
      <c r="Y633" s="59"/>
      <c r="Z633" s="59"/>
    </row>
    <row r="634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60"/>
      <c r="V634" s="60"/>
      <c r="W634" s="60"/>
      <c r="X634" s="59"/>
      <c r="Y634" s="59"/>
      <c r="Z634" s="59"/>
    </row>
    <row r="635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60"/>
      <c r="V635" s="60"/>
      <c r="W635" s="60"/>
      <c r="X635" s="59"/>
      <c r="Y635" s="59"/>
      <c r="Z635" s="59"/>
    </row>
    <row r="63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60"/>
      <c r="V636" s="60"/>
      <c r="W636" s="60"/>
      <c r="X636" s="59"/>
      <c r="Y636" s="59"/>
      <c r="Z636" s="59"/>
    </row>
    <row r="637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60"/>
      <c r="V637" s="60"/>
      <c r="W637" s="60"/>
      <c r="X637" s="59"/>
      <c r="Y637" s="59"/>
      <c r="Z637" s="59"/>
    </row>
    <row r="638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60"/>
      <c r="V638" s="60"/>
      <c r="W638" s="60"/>
      <c r="X638" s="59"/>
      <c r="Y638" s="59"/>
      <c r="Z638" s="59"/>
    </row>
    <row r="639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60"/>
      <c r="V639" s="60"/>
      <c r="W639" s="60"/>
      <c r="X639" s="59"/>
      <c r="Y639" s="59"/>
      <c r="Z639" s="59"/>
    </row>
    <row r="640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60"/>
      <c r="V640" s="60"/>
      <c r="W640" s="60"/>
      <c r="X640" s="59"/>
      <c r="Y640" s="59"/>
      <c r="Z640" s="59"/>
    </row>
    <row r="641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60"/>
      <c r="V641" s="60"/>
      <c r="W641" s="60"/>
      <c r="X641" s="59"/>
      <c r="Y641" s="59"/>
      <c r="Z641" s="59"/>
    </row>
    <row r="642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60"/>
      <c r="V642" s="60"/>
      <c r="W642" s="60"/>
      <c r="X642" s="59"/>
      <c r="Y642" s="59"/>
      <c r="Z642" s="59"/>
    </row>
    <row r="643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60"/>
      <c r="V643" s="60"/>
      <c r="W643" s="60"/>
      <c r="X643" s="59"/>
      <c r="Y643" s="59"/>
      <c r="Z643" s="59"/>
    </row>
    <row r="644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60"/>
      <c r="V644" s="60"/>
      <c r="W644" s="60"/>
      <c r="X644" s="59"/>
      <c r="Y644" s="59"/>
      <c r="Z644" s="59"/>
    </row>
    <row r="645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60"/>
      <c r="V645" s="60"/>
      <c r="W645" s="60"/>
      <c r="X645" s="59"/>
      <c r="Y645" s="59"/>
      <c r="Z645" s="59"/>
    </row>
    <row r="64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60"/>
      <c r="V646" s="60"/>
      <c r="W646" s="60"/>
      <c r="X646" s="59"/>
      <c r="Y646" s="59"/>
      <c r="Z646" s="59"/>
    </row>
    <row r="647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60"/>
      <c r="V647" s="60"/>
      <c r="W647" s="60"/>
      <c r="X647" s="59"/>
      <c r="Y647" s="59"/>
      <c r="Z647" s="59"/>
    </row>
    <row r="648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60"/>
      <c r="V648" s="60"/>
      <c r="W648" s="60"/>
      <c r="X648" s="59"/>
      <c r="Y648" s="59"/>
      <c r="Z648" s="59"/>
    </row>
    <row r="649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60"/>
      <c r="V649" s="60"/>
      <c r="W649" s="60"/>
      <c r="X649" s="59"/>
      <c r="Y649" s="59"/>
      <c r="Z649" s="59"/>
    </row>
    <row r="650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60"/>
      <c r="V650" s="60"/>
      <c r="W650" s="60"/>
      <c r="X650" s="59"/>
      <c r="Y650" s="59"/>
      <c r="Z650" s="59"/>
    </row>
    <row r="651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60"/>
      <c r="V651" s="60"/>
      <c r="W651" s="60"/>
      <c r="X651" s="59"/>
      <c r="Y651" s="59"/>
      <c r="Z651" s="59"/>
    </row>
    <row r="652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60"/>
      <c r="V652" s="60"/>
      <c r="W652" s="60"/>
      <c r="X652" s="59"/>
      <c r="Y652" s="59"/>
      <c r="Z652" s="59"/>
    </row>
    <row r="653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60"/>
      <c r="V653" s="60"/>
      <c r="W653" s="60"/>
      <c r="X653" s="59"/>
      <c r="Y653" s="59"/>
      <c r="Z653" s="59"/>
    </row>
    <row r="654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60"/>
      <c r="V654" s="60"/>
      <c r="W654" s="60"/>
      <c r="X654" s="59"/>
      <c r="Y654" s="59"/>
      <c r="Z654" s="59"/>
    </row>
    <row r="655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60"/>
      <c r="V655" s="60"/>
      <c r="W655" s="60"/>
      <c r="X655" s="59"/>
      <c r="Y655" s="59"/>
      <c r="Z655" s="59"/>
    </row>
    <row r="65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60"/>
      <c r="V656" s="60"/>
      <c r="W656" s="60"/>
      <c r="X656" s="59"/>
      <c r="Y656" s="59"/>
      <c r="Z656" s="59"/>
    </row>
    <row r="657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60"/>
      <c r="V657" s="60"/>
      <c r="W657" s="60"/>
      <c r="X657" s="59"/>
      <c r="Y657" s="59"/>
      <c r="Z657" s="59"/>
    </row>
    <row r="658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60"/>
      <c r="V658" s="60"/>
      <c r="W658" s="60"/>
      <c r="X658" s="59"/>
      <c r="Y658" s="59"/>
      <c r="Z658" s="59"/>
    </row>
    <row r="659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60"/>
      <c r="V659" s="60"/>
      <c r="W659" s="60"/>
      <c r="X659" s="59"/>
      <c r="Y659" s="59"/>
      <c r="Z659" s="59"/>
    </row>
    <row r="660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60"/>
      <c r="V660" s="60"/>
      <c r="W660" s="60"/>
      <c r="X660" s="59"/>
      <c r="Y660" s="59"/>
      <c r="Z660" s="59"/>
    </row>
    <row r="661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60"/>
      <c r="V661" s="60"/>
      <c r="W661" s="60"/>
      <c r="X661" s="59"/>
      <c r="Y661" s="59"/>
      <c r="Z661" s="59"/>
    </row>
    <row r="662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60"/>
      <c r="V662" s="60"/>
      <c r="W662" s="60"/>
      <c r="X662" s="59"/>
      <c r="Y662" s="59"/>
      <c r="Z662" s="59"/>
    </row>
    <row r="663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60"/>
      <c r="V663" s="60"/>
      <c r="W663" s="60"/>
      <c r="X663" s="59"/>
      <c r="Y663" s="59"/>
      <c r="Z663" s="59"/>
    </row>
    <row r="664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60"/>
      <c r="V664" s="60"/>
      <c r="W664" s="60"/>
      <c r="X664" s="59"/>
      <c r="Y664" s="59"/>
      <c r="Z664" s="59"/>
    </row>
    <row r="665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60"/>
      <c r="V665" s="60"/>
      <c r="W665" s="60"/>
      <c r="X665" s="59"/>
      <c r="Y665" s="59"/>
      <c r="Z665" s="59"/>
    </row>
    <row r="66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60"/>
      <c r="V666" s="60"/>
      <c r="W666" s="60"/>
      <c r="X666" s="59"/>
      <c r="Y666" s="59"/>
      <c r="Z666" s="59"/>
    </row>
    <row r="667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60"/>
      <c r="V667" s="60"/>
      <c r="W667" s="60"/>
      <c r="X667" s="59"/>
      <c r="Y667" s="59"/>
      <c r="Z667" s="59"/>
    </row>
    <row r="668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60"/>
      <c r="V668" s="60"/>
      <c r="W668" s="60"/>
      <c r="X668" s="59"/>
      <c r="Y668" s="59"/>
      <c r="Z668" s="59"/>
    </row>
    <row r="669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60"/>
      <c r="V669" s="60"/>
      <c r="W669" s="60"/>
      <c r="X669" s="59"/>
      <c r="Y669" s="59"/>
      <c r="Z669" s="59"/>
    </row>
    <row r="670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60"/>
      <c r="V670" s="60"/>
      <c r="W670" s="60"/>
      <c r="X670" s="59"/>
      <c r="Y670" s="59"/>
      <c r="Z670" s="59"/>
    </row>
    <row r="671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60"/>
      <c r="V671" s="60"/>
      <c r="W671" s="60"/>
      <c r="X671" s="59"/>
      <c r="Y671" s="59"/>
      <c r="Z671" s="59"/>
    </row>
    <row r="672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60"/>
      <c r="V672" s="60"/>
      <c r="W672" s="60"/>
      <c r="X672" s="59"/>
      <c r="Y672" s="59"/>
      <c r="Z672" s="59"/>
    </row>
    <row r="673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60"/>
      <c r="V673" s="60"/>
      <c r="W673" s="60"/>
      <c r="X673" s="59"/>
      <c r="Y673" s="59"/>
      <c r="Z673" s="59"/>
    </row>
    <row r="674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60"/>
      <c r="V674" s="60"/>
      <c r="W674" s="60"/>
      <c r="X674" s="59"/>
      <c r="Y674" s="59"/>
      <c r="Z674" s="59"/>
    </row>
    <row r="675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60"/>
      <c r="V675" s="60"/>
      <c r="W675" s="60"/>
      <c r="X675" s="59"/>
      <c r="Y675" s="59"/>
      <c r="Z675" s="59"/>
    </row>
    <row r="67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60"/>
      <c r="V676" s="60"/>
      <c r="W676" s="60"/>
      <c r="X676" s="59"/>
      <c r="Y676" s="59"/>
      <c r="Z676" s="59"/>
    </row>
    <row r="677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60"/>
      <c r="V677" s="60"/>
      <c r="W677" s="60"/>
      <c r="X677" s="59"/>
      <c r="Y677" s="59"/>
      <c r="Z677" s="59"/>
    </row>
    <row r="678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60"/>
      <c r="V678" s="60"/>
      <c r="W678" s="60"/>
      <c r="X678" s="59"/>
      <c r="Y678" s="59"/>
      <c r="Z678" s="59"/>
    </row>
    <row r="679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60"/>
      <c r="V679" s="60"/>
      <c r="W679" s="60"/>
      <c r="X679" s="59"/>
      <c r="Y679" s="59"/>
      <c r="Z679" s="59"/>
    </row>
    <row r="680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60"/>
      <c r="V680" s="60"/>
      <c r="W680" s="60"/>
      <c r="X680" s="59"/>
      <c r="Y680" s="59"/>
      <c r="Z680" s="59"/>
    </row>
    <row r="681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60"/>
      <c r="V681" s="60"/>
      <c r="W681" s="60"/>
      <c r="X681" s="59"/>
      <c r="Y681" s="59"/>
      <c r="Z681" s="59"/>
    </row>
    <row r="682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60"/>
      <c r="V682" s="60"/>
      <c r="W682" s="60"/>
      <c r="X682" s="59"/>
      <c r="Y682" s="59"/>
      <c r="Z682" s="59"/>
    </row>
    <row r="683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60"/>
      <c r="V683" s="60"/>
      <c r="W683" s="60"/>
      <c r="X683" s="59"/>
      <c r="Y683" s="59"/>
      <c r="Z683" s="59"/>
    </row>
    <row r="684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60"/>
      <c r="V684" s="60"/>
      <c r="W684" s="60"/>
      <c r="X684" s="59"/>
      <c r="Y684" s="59"/>
      <c r="Z684" s="59"/>
    </row>
    <row r="685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60"/>
      <c r="V685" s="60"/>
      <c r="W685" s="60"/>
      <c r="X685" s="59"/>
      <c r="Y685" s="59"/>
      <c r="Z685" s="59"/>
    </row>
    <row r="68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60"/>
      <c r="V686" s="60"/>
      <c r="W686" s="60"/>
      <c r="X686" s="59"/>
      <c r="Y686" s="59"/>
      <c r="Z686" s="59"/>
    </row>
    <row r="687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60"/>
      <c r="V687" s="60"/>
      <c r="W687" s="60"/>
      <c r="X687" s="59"/>
      <c r="Y687" s="59"/>
      <c r="Z687" s="59"/>
    </row>
    <row r="688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60"/>
      <c r="V688" s="60"/>
      <c r="W688" s="60"/>
      <c r="X688" s="59"/>
      <c r="Y688" s="59"/>
      <c r="Z688" s="59"/>
    </row>
    <row r="689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60"/>
      <c r="V689" s="60"/>
      <c r="W689" s="60"/>
      <c r="X689" s="59"/>
      <c r="Y689" s="59"/>
      <c r="Z689" s="59"/>
    </row>
    <row r="690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60"/>
      <c r="V690" s="60"/>
      <c r="W690" s="60"/>
      <c r="X690" s="59"/>
      <c r="Y690" s="59"/>
      <c r="Z690" s="59"/>
    </row>
    <row r="691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60"/>
      <c r="V691" s="60"/>
      <c r="W691" s="60"/>
      <c r="X691" s="59"/>
      <c r="Y691" s="59"/>
      <c r="Z691" s="59"/>
    </row>
    <row r="692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60"/>
      <c r="V692" s="60"/>
      <c r="W692" s="60"/>
      <c r="X692" s="59"/>
      <c r="Y692" s="59"/>
      <c r="Z692" s="59"/>
    </row>
    <row r="693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60"/>
      <c r="V693" s="60"/>
      <c r="W693" s="60"/>
      <c r="X693" s="59"/>
      <c r="Y693" s="59"/>
      <c r="Z693" s="59"/>
    </row>
    <row r="694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60"/>
      <c r="V694" s="60"/>
      <c r="W694" s="60"/>
      <c r="X694" s="59"/>
      <c r="Y694" s="59"/>
      <c r="Z694" s="59"/>
    </row>
    <row r="695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60"/>
      <c r="V695" s="60"/>
      <c r="W695" s="60"/>
      <c r="X695" s="59"/>
      <c r="Y695" s="59"/>
      <c r="Z695" s="59"/>
    </row>
    <row r="69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60"/>
      <c r="V696" s="60"/>
      <c r="W696" s="60"/>
      <c r="X696" s="59"/>
      <c r="Y696" s="59"/>
      <c r="Z696" s="59"/>
    </row>
    <row r="697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60"/>
      <c r="V697" s="60"/>
      <c r="W697" s="60"/>
      <c r="X697" s="59"/>
      <c r="Y697" s="59"/>
      <c r="Z697" s="59"/>
    </row>
    <row r="698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60"/>
      <c r="V698" s="60"/>
      <c r="W698" s="60"/>
      <c r="X698" s="59"/>
      <c r="Y698" s="59"/>
      <c r="Z698" s="59"/>
    </row>
    <row r="699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60"/>
      <c r="V699" s="60"/>
      <c r="W699" s="60"/>
      <c r="X699" s="59"/>
      <c r="Y699" s="59"/>
      <c r="Z699" s="59"/>
    </row>
    <row r="700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60"/>
      <c r="V700" s="60"/>
      <c r="W700" s="60"/>
      <c r="X700" s="59"/>
      <c r="Y700" s="59"/>
      <c r="Z700" s="59"/>
    </row>
    <row r="701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60"/>
      <c r="V701" s="60"/>
      <c r="W701" s="60"/>
      <c r="X701" s="59"/>
      <c r="Y701" s="59"/>
      <c r="Z701" s="59"/>
    </row>
    <row r="702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60"/>
      <c r="V702" s="60"/>
      <c r="W702" s="60"/>
      <c r="X702" s="59"/>
      <c r="Y702" s="59"/>
      <c r="Z702" s="59"/>
    </row>
    <row r="703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60"/>
      <c r="V703" s="60"/>
      <c r="W703" s="60"/>
      <c r="X703" s="59"/>
      <c r="Y703" s="59"/>
      <c r="Z703" s="59"/>
    </row>
    <row r="704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60"/>
      <c r="V704" s="60"/>
      <c r="W704" s="60"/>
      <c r="X704" s="59"/>
      <c r="Y704" s="59"/>
      <c r="Z704" s="59"/>
    </row>
    <row r="705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60"/>
      <c r="V705" s="60"/>
      <c r="W705" s="60"/>
      <c r="X705" s="59"/>
      <c r="Y705" s="59"/>
      <c r="Z705" s="59"/>
    </row>
    <row r="70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60"/>
      <c r="V706" s="60"/>
      <c r="W706" s="60"/>
      <c r="X706" s="59"/>
      <c r="Y706" s="59"/>
      <c r="Z706" s="59"/>
    </row>
    <row r="707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60"/>
      <c r="V707" s="60"/>
      <c r="W707" s="60"/>
      <c r="X707" s="59"/>
      <c r="Y707" s="59"/>
      <c r="Z707" s="59"/>
    </row>
    <row r="708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60"/>
      <c r="V708" s="60"/>
      <c r="W708" s="60"/>
      <c r="X708" s="59"/>
      <c r="Y708" s="59"/>
      <c r="Z708" s="59"/>
    </row>
    <row r="709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60"/>
      <c r="V709" s="60"/>
      <c r="W709" s="60"/>
      <c r="X709" s="59"/>
      <c r="Y709" s="59"/>
      <c r="Z709" s="59"/>
    </row>
    <row r="710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60"/>
      <c r="V710" s="60"/>
      <c r="W710" s="60"/>
      <c r="X710" s="59"/>
      <c r="Y710" s="59"/>
      <c r="Z710" s="59"/>
    </row>
    <row r="711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60"/>
      <c r="V711" s="60"/>
      <c r="W711" s="60"/>
      <c r="X711" s="59"/>
      <c r="Y711" s="59"/>
      <c r="Z711" s="59"/>
    </row>
    <row r="712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60"/>
      <c r="V712" s="60"/>
      <c r="W712" s="60"/>
      <c r="X712" s="59"/>
      <c r="Y712" s="59"/>
      <c r="Z712" s="59"/>
    </row>
    <row r="713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60"/>
      <c r="V713" s="60"/>
      <c r="W713" s="60"/>
      <c r="X713" s="59"/>
      <c r="Y713" s="59"/>
      <c r="Z713" s="59"/>
    </row>
    <row r="714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60"/>
      <c r="V714" s="60"/>
      <c r="W714" s="60"/>
      <c r="X714" s="59"/>
      <c r="Y714" s="59"/>
      <c r="Z714" s="59"/>
    </row>
    <row r="715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60"/>
      <c r="V715" s="60"/>
      <c r="W715" s="60"/>
      <c r="X715" s="59"/>
      <c r="Y715" s="59"/>
      <c r="Z715" s="59"/>
    </row>
    <row r="71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60"/>
      <c r="V716" s="60"/>
      <c r="W716" s="60"/>
      <c r="X716" s="59"/>
      <c r="Y716" s="59"/>
      <c r="Z716" s="59"/>
    </row>
    <row r="717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60"/>
      <c r="V717" s="60"/>
      <c r="W717" s="60"/>
      <c r="X717" s="59"/>
      <c r="Y717" s="59"/>
      <c r="Z717" s="59"/>
    </row>
    <row r="718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60"/>
      <c r="V718" s="60"/>
      <c r="W718" s="60"/>
      <c r="X718" s="59"/>
      <c r="Y718" s="59"/>
      <c r="Z718" s="59"/>
    </row>
    <row r="719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60"/>
      <c r="V719" s="60"/>
      <c r="W719" s="60"/>
      <c r="X719" s="59"/>
      <c r="Y719" s="59"/>
      <c r="Z719" s="59"/>
    </row>
    <row r="720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60"/>
      <c r="V720" s="60"/>
      <c r="W720" s="60"/>
      <c r="X720" s="59"/>
      <c r="Y720" s="59"/>
      <c r="Z720" s="59"/>
    </row>
    <row r="721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60"/>
      <c r="V721" s="60"/>
      <c r="W721" s="60"/>
      <c r="X721" s="59"/>
      <c r="Y721" s="59"/>
      <c r="Z721" s="59"/>
    </row>
    <row r="722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60"/>
      <c r="V722" s="60"/>
      <c r="W722" s="60"/>
      <c r="X722" s="59"/>
      <c r="Y722" s="59"/>
      <c r="Z722" s="59"/>
    </row>
    <row r="723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60"/>
      <c r="V723" s="60"/>
      <c r="W723" s="60"/>
      <c r="X723" s="59"/>
      <c r="Y723" s="59"/>
      <c r="Z723" s="59"/>
    </row>
    <row r="724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60"/>
      <c r="V724" s="60"/>
      <c r="W724" s="60"/>
      <c r="X724" s="59"/>
      <c r="Y724" s="59"/>
      <c r="Z724" s="59"/>
    </row>
    <row r="725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60"/>
      <c r="V725" s="60"/>
      <c r="W725" s="60"/>
      <c r="X725" s="59"/>
      <c r="Y725" s="59"/>
      <c r="Z725" s="59"/>
    </row>
    <row r="7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60"/>
      <c r="V726" s="60"/>
      <c r="W726" s="60"/>
      <c r="X726" s="59"/>
      <c r="Y726" s="59"/>
      <c r="Z726" s="59"/>
    </row>
    <row r="727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60"/>
      <c r="V727" s="60"/>
      <c r="W727" s="60"/>
      <c r="X727" s="59"/>
      <c r="Y727" s="59"/>
      <c r="Z727" s="59"/>
    </row>
    <row r="728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60"/>
      <c r="V728" s="60"/>
      <c r="W728" s="60"/>
      <c r="X728" s="59"/>
      <c r="Y728" s="59"/>
      <c r="Z728" s="59"/>
    </row>
    <row r="729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60"/>
      <c r="V729" s="60"/>
      <c r="W729" s="60"/>
      <c r="X729" s="59"/>
      <c r="Y729" s="59"/>
      <c r="Z729" s="59"/>
    </row>
    <row r="730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60"/>
      <c r="V730" s="60"/>
      <c r="W730" s="60"/>
      <c r="X730" s="59"/>
      <c r="Y730" s="59"/>
      <c r="Z730" s="59"/>
    </row>
    <row r="731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60"/>
      <c r="V731" s="60"/>
      <c r="W731" s="60"/>
      <c r="X731" s="59"/>
      <c r="Y731" s="59"/>
      <c r="Z731" s="59"/>
    </row>
    <row r="732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60"/>
      <c r="V732" s="60"/>
      <c r="W732" s="60"/>
      <c r="X732" s="59"/>
      <c r="Y732" s="59"/>
      <c r="Z732" s="59"/>
    </row>
    <row r="733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60"/>
      <c r="V733" s="60"/>
      <c r="W733" s="60"/>
      <c r="X733" s="59"/>
      <c r="Y733" s="59"/>
      <c r="Z733" s="59"/>
    </row>
    <row r="734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60"/>
      <c r="V734" s="60"/>
      <c r="W734" s="60"/>
      <c r="X734" s="59"/>
      <c r="Y734" s="59"/>
      <c r="Z734" s="59"/>
    </row>
    <row r="735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60"/>
      <c r="V735" s="60"/>
      <c r="W735" s="60"/>
      <c r="X735" s="59"/>
      <c r="Y735" s="59"/>
      <c r="Z735" s="59"/>
    </row>
    <row r="73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60"/>
      <c r="V736" s="60"/>
      <c r="W736" s="60"/>
      <c r="X736" s="59"/>
      <c r="Y736" s="59"/>
      <c r="Z736" s="59"/>
    </row>
    <row r="737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60"/>
      <c r="V737" s="60"/>
      <c r="W737" s="60"/>
      <c r="X737" s="59"/>
      <c r="Y737" s="59"/>
      <c r="Z737" s="59"/>
    </row>
    <row r="738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60"/>
      <c r="V738" s="60"/>
      <c r="W738" s="60"/>
      <c r="X738" s="59"/>
      <c r="Y738" s="59"/>
      <c r="Z738" s="59"/>
    </row>
    <row r="739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60"/>
      <c r="V739" s="60"/>
      <c r="W739" s="60"/>
      <c r="X739" s="59"/>
      <c r="Y739" s="59"/>
      <c r="Z739" s="59"/>
    </row>
    <row r="740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60"/>
      <c r="V740" s="60"/>
      <c r="W740" s="60"/>
      <c r="X740" s="59"/>
      <c r="Y740" s="59"/>
      <c r="Z740" s="59"/>
    </row>
    <row r="741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60"/>
      <c r="V741" s="60"/>
      <c r="W741" s="60"/>
      <c r="X741" s="59"/>
      <c r="Y741" s="59"/>
      <c r="Z741" s="59"/>
    </row>
    <row r="742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60"/>
      <c r="V742" s="60"/>
      <c r="W742" s="60"/>
      <c r="X742" s="59"/>
      <c r="Y742" s="59"/>
      <c r="Z742" s="59"/>
    </row>
    <row r="743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60"/>
      <c r="V743" s="60"/>
      <c r="W743" s="60"/>
      <c r="X743" s="59"/>
      <c r="Y743" s="59"/>
      <c r="Z743" s="59"/>
    </row>
    <row r="744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60"/>
      <c r="V744" s="60"/>
      <c r="W744" s="60"/>
      <c r="X744" s="59"/>
      <c r="Y744" s="59"/>
      <c r="Z744" s="59"/>
    </row>
    <row r="745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60"/>
      <c r="V745" s="60"/>
      <c r="W745" s="60"/>
      <c r="X745" s="59"/>
      <c r="Y745" s="59"/>
      <c r="Z745" s="59"/>
    </row>
    <row r="74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60"/>
      <c r="V746" s="60"/>
      <c r="W746" s="60"/>
      <c r="X746" s="59"/>
      <c r="Y746" s="59"/>
      <c r="Z746" s="59"/>
    </row>
    <row r="747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60"/>
      <c r="V747" s="60"/>
      <c r="W747" s="60"/>
      <c r="X747" s="59"/>
      <c r="Y747" s="59"/>
      <c r="Z747" s="59"/>
    </row>
    <row r="748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60"/>
      <c r="V748" s="60"/>
      <c r="W748" s="60"/>
      <c r="X748" s="59"/>
      <c r="Y748" s="59"/>
      <c r="Z748" s="59"/>
    </row>
    <row r="749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60"/>
      <c r="V749" s="60"/>
      <c r="W749" s="60"/>
      <c r="X749" s="59"/>
      <c r="Y749" s="59"/>
      <c r="Z749" s="59"/>
    </row>
    <row r="750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60"/>
      <c r="V750" s="60"/>
      <c r="W750" s="60"/>
      <c r="X750" s="59"/>
      <c r="Y750" s="59"/>
      <c r="Z750" s="59"/>
    </row>
    <row r="751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60"/>
      <c r="V751" s="60"/>
      <c r="W751" s="60"/>
      <c r="X751" s="59"/>
      <c r="Y751" s="59"/>
      <c r="Z751" s="59"/>
    </row>
    <row r="752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60"/>
      <c r="V752" s="60"/>
      <c r="W752" s="60"/>
      <c r="X752" s="59"/>
      <c r="Y752" s="59"/>
      <c r="Z752" s="59"/>
    </row>
    <row r="753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60"/>
      <c r="V753" s="60"/>
      <c r="W753" s="60"/>
      <c r="X753" s="59"/>
      <c r="Y753" s="59"/>
      <c r="Z753" s="59"/>
    </row>
    <row r="754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60"/>
      <c r="V754" s="60"/>
      <c r="W754" s="60"/>
      <c r="X754" s="59"/>
      <c r="Y754" s="59"/>
      <c r="Z754" s="59"/>
    </row>
    <row r="755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60"/>
      <c r="V755" s="60"/>
      <c r="W755" s="60"/>
      <c r="X755" s="59"/>
      <c r="Y755" s="59"/>
      <c r="Z755" s="59"/>
    </row>
    <row r="75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60"/>
      <c r="V756" s="60"/>
      <c r="W756" s="60"/>
      <c r="X756" s="59"/>
      <c r="Y756" s="59"/>
      <c r="Z756" s="59"/>
    </row>
    <row r="757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60"/>
      <c r="V757" s="60"/>
      <c r="W757" s="60"/>
      <c r="X757" s="59"/>
      <c r="Y757" s="59"/>
      <c r="Z757" s="59"/>
    </row>
    <row r="758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60"/>
      <c r="V758" s="60"/>
      <c r="W758" s="60"/>
      <c r="X758" s="59"/>
      <c r="Y758" s="59"/>
      <c r="Z758" s="59"/>
    </row>
    <row r="759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60"/>
      <c r="V759" s="60"/>
      <c r="W759" s="60"/>
      <c r="X759" s="59"/>
      <c r="Y759" s="59"/>
      <c r="Z759" s="59"/>
    </row>
    <row r="760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60"/>
      <c r="V760" s="60"/>
      <c r="W760" s="60"/>
      <c r="X760" s="59"/>
      <c r="Y760" s="59"/>
      <c r="Z760" s="59"/>
    </row>
    <row r="761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60"/>
      <c r="V761" s="60"/>
      <c r="W761" s="60"/>
      <c r="X761" s="59"/>
      <c r="Y761" s="59"/>
      <c r="Z761" s="59"/>
    </row>
    <row r="762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60"/>
      <c r="V762" s="60"/>
      <c r="W762" s="60"/>
      <c r="X762" s="59"/>
      <c r="Y762" s="59"/>
      <c r="Z762" s="59"/>
    </row>
    <row r="763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60"/>
      <c r="V763" s="60"/>
      <c r="W763" s="60"/>
      <c r="X763" s="59"/>
      <c r="Y763" s="59"/>
      <c r="Z763" s="59"/>
    </row>
    <row r="764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60"/>
      <c r="V764" s="60"/>
      <c r="W764" s="60"/>
      <c r="X764" s="59"/>
      <c r="Y764" s="59"/>
      <c r="Z764" s="59"/>
    </row>
    <row r="765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60"/>
      <c r="V765" s="60"/>
      <c r="W765" s="60"/>
      <c r="X765" s="59"/>
      <c r="Y765" s="59"/>
      <c r="Z765" s="59"/>
    </row>
    <row r="76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60"/>
      <c r="V766" s="60"/>
      <c r="W766" s="60"/>
      <c r="X766" s="59"/>
      <c r="Y766" s="59"/>
      <c r="Z766" s="59"/>
    </row>
    <row r="767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60"/>
      <c r="V767" s="60"/>
      <c r="W767" s="60"/>
      <c r="X767" s="59"/>
      <c r="Y767" s="59"/>
      <c r="Z767" s="59"/>
    </row>
    <row r="768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60"/>
      <c r="V768" s="60"/>
      <c r="W768" s="60"/>
      <c r="X768" s="59"/>
      <c r="Y768" s="59"/>
      <c r="Z768" s="59"/>
    </row>
    <row r="769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60"/>
      <c r="V769" s="60"/>
      <c r="W769" s="60"/>
      <c r="X769" s="59"/>
      <c r="Y769" s="59"/>
      <c r="Z769" s="59"/>
    </row>
    <row r="770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60"/>
      <c r="V770" s="60"/>
      <c r="W770" s="60"/>
      <c r="X770" s="59"/>
      <c r="Y770" s="59"/>
      <c r="Z770" s="59"/>
    </row>
    <row r="771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60"/>
      <c r="V771" s="60"/>
      <c r="W771" s="60"/>
      <c r="X771" s="59"/>
      <c r="Y771" s="59"/>
      <c r="Z771" s="59"/>
    </row>
    <row r="772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60"/>
      <c r="V772" s="60"/>
      <c r="W772" s="60"/>
      <c r="X772" s="59"/>
      <c r="Y772" s="59"/>
      <c r="Z772" s="59"/>
    </row>
    <row r="773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60"/>
      <c r="V773" s="60"/>
      <c r="W773" s="60"/>
      <c r="X773" s="59"/>
      <c r="Y773" s="59"/>
      <c r="Z773" s="59"/>
    </row>
    <row r="774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60"/>
      <c r="V774" s="60"/>
      <c r="W774" s="60"/>
      <c r="X774" s="59"/>
      <c r="Y774" s="59"/>
      <c r="Z774" s="59"/>
    </row>
    <row r="775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60"/>
      <c r="V775" s="60"/>
      <c r="W775" s="60"/>
      <c r="X775" s="59"/>
      <c r="Y775" s="59"/>
      <c r="Z775" s="59"/>
    </row>
    <row r="77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60"/>
      <c r="V776" s="60"/>
      <c r="W776" s="60"/>
      <c r="X776" s="59"/>
      <c r="Y776" s="59"/>
      <c r="Z776" s="59"/>
    </row>
    <row r="777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60"/>
      <c r="V777" s="60"/>
      <c r="W777" s="60"/>
      <c r="X777" s="59"/>
      <c r="Y777" s="59"/>
      <c r="Z777" s="59"/>
    </row>
    <row r="778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60"/>
      <c r="V778" s="60"/>
      <c r="W778" s="60"/>
      <c r="X778" s="59"/>
      <c r="Y778" s="59"/>
      <c r="Z778" s="59"/>
    </row>
    <row r="779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60"/>
      <c r="V779" s="60"/>
      <c r="W779" s="60"/>
      <c r="X779" s="59"/>
      <c r="Y779" s="59"/>
      <c r="Z779" s="59"/>
    </row>
    <row r="780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60"/>
      <c r="V780" s="60"/>
      <c r="W780" s="60"/>
      <c r="X780" s="59"/>
      <c r="Y780" s="59"/>
      <c r="Z780" s="59"/>
    </row>
    <row r="781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60"/>
      <c r="V781" s="60"/>
      <c r="W781" s="60"/>
      <c r="X781" s="59"/>
      <c r="Y781" s="59"/>
      <c r="Z781" s="59"/>
    </row>
    <row r="782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60"/>
      <c r="V782" s="60"/>
      <c r="W782" s="60"/>
      <c r="X782" s="59"/>
      <c r="Y782" s="59"/>
      <c r="Z782" s="59"/>
    </row>
    <row r="783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60"/>
      <c r="V783" s="60"/>
      <c r="W783" s="60"/>
      <c r="X783" s="59"/>
      <c r="Y783" s="59"/>
      <c r="Z783" s="59"/>
    </row>
    <row r="784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60"/>
      <c r="V784" s="60"/>
      <c r="W784" s="60"/>
      <c r="X784" s="59"/>
      <c r="Y784" s="59"/>
      <c r="Z784" s="59"/>
    </row>
    <row r="785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60"/>
      <c r="V785" s="60"/>
      <c r="W785" s="60"/>
      <c r="X785" s="59"/>
      <c r="Y785" s="59"/>
      <c r="Z785" s="59"/>
    </row>
    <row r="78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60"/>
      <c r="V786" s="60"/>
      <c r="W786" s="60"/>
      <c r="X786" s="59"/>
      <c r="Y786" s="59"/>
      <c r="Z786" s="59"/>
    </row>
    <row r="787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60"/>
      <c r="V787" s="60"/>
      <c r="W787" s="60"/>
      <c r="X787" s="59"/>
      <c r="Y787" s="59"/>
      <c r="Z787" s="59"/>
    </row>
    <row r="788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60"/>
      <c r="V788" s="60"/>
      <c r="W788" s="60"/>
      <c r="X788" s="59"/>
      <c r="Y788" s="59"/>
      <c r="Z788" s="59"/>
    </row>
    <row r="789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60"/>
      <c r="V789" s="60"/>
      <c r="W789" s="60"/>
      <c r="X789" s="59"/>
      <c r="Y789" s="59"/>
      <c r="Z789" s="59"/>
    </row>
    <row r="790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60"/>
      <c r="V790" s="60"/>
      <c r="W790" s="60"/>
      <c r="X790" s="59"/>
      <c r="Y790" s="59"/>
      <c r="Z790" s="59"/>
    </row>
    <row r="791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60"/>
      <c r="V791" s="60"/>
      <c r="W791" s="60"/>
      <c r="X791" s="59"/>
      <c r="Y791" s="59"/>
      <c r="Z791" s="59"/>
    </row>
    <row r="792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60"/>
      <c r="V792" s="60"/>
      <c r="W792" s="60"/>
      <c r="X792" s="59"/>
      <c r="Y792" s="59"/>
      <c r="Z792" s="59"/>
    </row>
    <row r="793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60"/>
      <c r="V793" s="60"/>
      <c r="W793" s="60"/>
      <c r="X793" s="59"/>
      <c r="Y793" s="59"/>
      <c r="Z793" s="59"/>
    </row>
    <row r="794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60"/>
      <c r="V794" s="60"/>
      <c r="W794" s="60"/>
      <c r="X794" s="59"/>
      <c r="Y794" s="59"/>
      <c r="Z794" s="59"/>
    </row>
    <row r="795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60"/>
      <c r="V795" s="60"/>
      <c r="W795" s="60"/>
      <c r="X795" s="59"/>
      <c r="Y795" s="59"/>
      <c r="Z795" s="59"/>
    </row>
    <row r="79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60"/>
      <c r="V796" s="60"/>
      <c r="W796" s="60"/>
      <c r="X796" s="59"/>
      <c r="Y796" s="59"/>
      <c r="Z796" s="59"/>
    </row>
    <row r="797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60"/>
      <c r="V797" s="60"/>
      <c r="W797" s="60"/>
      <c r="X797" s="59"/>
      <c r="Y797" s="59"/>
      <c r="Z797" s="59"/>
    </row>
    <row r="798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60"/>
      <c r="V798" s="60"/>
      <c r="W798" s="60"/>
      <c r="X798" s="59"/>
      <c r="Y798" s="59"/>
      <c r="Z798" s="59"/>
    </row>
    <row r="799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60"/>
      <c r="V799" s="60"/>
      <c r="W799" s="60"/>
      <c r="X799" s="59"/>
      <c r="Y799" s="59"/>
      <c r="Z799" s="59"/>
    </row>
    <row r="800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60"/>
      <c r="V800" s="60"/>
      <c r="W800" s="60"/>
      <c r="X800" s="59"/>
      <c r="Y800" s="59"/>
      <c r="Z800" s="59"/>
    </row>
    <row r="801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60"/>
      <c r="V801" s="60"/>
      <c r="W801" s="60"/>
      <c r="X801" s="59"/>
      <c r="Y801" s="59"/>
      <c r="Z801" s="59"/>
    </row>
    <row r="802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60"/>
      <c r="V802" s="60"/>
      <c r="W802" s="60"/>
      <c r="X802" s="59"/>
      <c r="Y802" s="59"/>
      <c r="Z802" s="59"/>
    </row>
    <row r="803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60"/>
      <c r="V803" s="60"/>
      <c r="W803" s="60"/>
      <c r="X803" s="59"/>
      <c r="Y803" s="59"/>
      <c r="Z803" s="59"/>
    </row>
    <row r="804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60"/>
      <c r="V804" s="60"/>
      <c r="W804" s="60"/>
      <c r="X804" s="59"/>
      <c r="Y804" s="59"/>
      <c r="Z804" s="59"/>
    </row>
    <row r="805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60"/>
      <c r="V805" s="60"/>
      <c r="W805" s="60"/>
      <c r="X805" s="59"/>
      <c r="Y805" s="59"/>
      <c r="Z805" s="59"/>
    </row>
    <row r="80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60"/>
      <c r="V806" s="60"/>
      <c r="W806" s="60"/>
      <c r="X806" s="59"/>
      <c r="Y806" s="59"/>
      <c r="Z806" s="59"/>
    </row>
    <row r="807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60"/>
      <c r="V807" s="60"/>
      <c r="W807" s="60"/>
      <c r="X807" s="59"/>
      <c r="Y807" s="59"/>
      <c r="Z807" s="59"/>
    </row>
    <row r="808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60"/>
      <c r="V808" s="60"/>
      <c r="W808" s="60"/>
      <c r="X808" s="59"/>
      <c r="Y808" s="59"/>
      <c r="Z808" s="59"/>
    </row>
    <row r="809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60"/>
      <c r="V809" s="60"/>
      <c r="W809" s="60"/>
      <c r="X809" s="59"/>
      <c r="Y809" s="59"/>
      <c r="Z809" s="59"/>
    </row>
    <row r="810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60"/>
      <c r="V810" s="60"/>
      <c r="W810" s="60"/>
      <c r="X810" s="59"/>
      <c r="Y810" s="59"/>
      <c r="Z810" s="59"/>
    </row>
    <row r="811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60"/>
      <c r="V811" s="60"/>
      <c r="W811" s="60"/>
      <c r="X811" s="59"/>
      <c r="Y811" s="59"/>
      <c r="Z811" s="59"/>
    </row>
    <row r="812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60"/>
      <c r="V812" s="60"/>
      <c r="W812" s="60"/>
      <c r="X812" s="59"/>
      <c r="Y812" s="59"/>
      <c r="Z812" s="59"/>
    </row>
    <row r="813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60"/>
      <c r="V813" s="60"/>
      <c r="W813" s="60"/>
      <c r="X813" s="59"/>
      <c r="Y813" s="59"/>
      <c r="Z813" s="59"/>
    </row>
    <row r="814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60"/>
      <c r="V814" s="60"/>
      <c r="W814" s="60"/>
      <c r="X814" s="59"/>
      <c r="Y814" s="59"/>
      <c r="Z814" s="59"/>
    </row>
    <row r="815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60"/>
      <c r="V815" s="60"/>
      <c r="W815" s="60"/>
      <c r="X815" s="59"/>
      <c r="Y815" s="59"/>
      <c r="Z815" s="59"/>
    </row>
    <row r="81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60"/>
      <c r="V816" s="60"/>
      <c r="W816" s="60"/>
      <c r="X816" s="59"/>
      <c r="Y816" s="59"/>
      <c r="Z816" s="59"/>
    </row>
    <row r="817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60"/>
      <c r="V817" s="60"/>
      <c r="W817" s="60"/>
      <c r="X817" s="59"/>
      <c r="Y817" s="59"/>
      <c r="Z817" s="59"/>
    </row>
    <row r="818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60"/>
      <c r="V818" s="60"/>
      <c r="W818" s="60"/>
      <c r="X818" s="59"/>
      <c r="Y818" s="59"/>
      <c r="Z818" s="59"/>
    </row>
    <row r="819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60"/>
      <c r="V819" s="60"/>
      <c r="W819" s="60"/>
      <c r="X819" s="59"/>
      <c r="Y819" s="59"/>
      <c r="Z819" s="59"/>
    </row>
    <row r="820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60"/>
      <c r="V820" s="60"/>
      <c r="W820" s="60"/>
      <c r="X820" s="59"/>
      <c r="Y820" s="59"/>
      <c r="Z820" s="59"/>
    </row>
    <row r="821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60"/>
      <c r="V821" s="60"/>
      <c r="W821" s="60"/>
      <c r="X821" s="59"/>
      <c r="Y821" s="59"/>
      <c r="Z821" s="59"/>
    </row>
    <row r="822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60"/>
      <c r="V822" s="60"/>
      <c r="W822" s="60"/>
      <c r="X822" s="59"/>
      <c r="Y822" s="59"/>
      <c r="Z822" s="59"/>
    </row>
    <row r="823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60"/>
      <c r="V823" s="60"/>
      <c r="W823" s="60"/>
      <c r="X823" s="59"/>
      <c r="Y823" s="59"/>
      <c r="Z823" s="59"/>
    </row>
    <row r="824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60"/>
      <c r="V824" s="60"/>
      <c r="W824" s="60"/>
      <c r="X824" s="59"/>
      <c r="Y824" s="59"/>
      <c r="Z824" s="59"/>
    </row>
    <row r="825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60"/>
      <c r="V825" s="60"/>
      <c r="W825" s="60"/>
      <c r="X825" s="59"/>
      <c r="Y825" s="59"/>
      <c r="Z825" s="59"/>
    </row>
    <row r="8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60"/>
      <c r="V826" s="60"/>
      <c r="W826" s="60"/>
      <c r="X826" s="59"/>
      <c r="Y826" s="59"/>
      <c r="Z826" s="59"/>
    </row>
    <row r="827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60"/>
      <c r="V827" s="60"/>
      <c r="W827" s="60"/>
      <c r="X827" s="59"/>
      <c r="Y827" s="59"/>
      <c r="Z827" s="59"/>
    </row>
    <row r="828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60"/>
      <c r="V828" s="60"/>
      <c r="W828" s="60"/>
      <c r="X828" s="59"/>
      <c r="Y828" s="59"/>
      <c r="Z828" s="59"/>
    </row>
    <row r="829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60"/>
      <c r="V829" s="60"/>
      <c r="W829" s="60"/>
      <c r="X829" s="59"/>
      <c r="Y829" s="59"/>
      <c r="Z829" s="59"/>
    </row>
    <row r="830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60"/>
      <c r="V830" s="60"/>
      <c r="W830" s="60"/>
      <c r="X830" s="59"/>
      <c r="Y830" s="59"/>
      <c r="Z830" s="59"/>
    </row>
    <row r="831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60"/>
      <c r="V831" s="60"/>
      <c r="W831" s="60"/>
      <c r="X831" s="59"/>
      <c r="Y831" s="59"/>
      <c r="Z831" s="59"/>
    </row>
    <row r="832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60"/>
      <c r="V832" s="60"/>
      <c r="W832" s="60"/>
      <c r="X832" s="59"/>
      <c r="Y832" s="59"/>
      <c r="Z832" s="59"/>
    </row>
    <row r="833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60"/>
      <c r="V833" s="60"/>
      <c r="W833" s="60"/>
      <c r="X833" s="59"/>
      <c r="Y833" s="59"/>
      <c r="Z833" s="59"/>
    </row>
    <row r="834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60"/>
      <c r="V834" s="60"/>
      <c r="W834" s="60"/>
      <c r="X834" s="59"/>
      <c r="Y834" s="59"/>
      <c r="Z834" s="59"/>
    </row>
    <row r="835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60"/>
      <c r="V835" s="60"/>
      <c r="W835" s="60"/>
      <c r="X835" s="59"/>
      <c r="Y835" s="59"/>
      <c r="Z835" s="59"/>
    </row>
    <row r="83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60"/>
      <c r="V836" s="60"/>
      <c r="W836" s="60"/>
      <c r="X836" s="59"/>
      <c r="Y836" s="59"/>
      <c r="Z836" s="59"/>
    </row>
    <row r="837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60"/>
      <c r="V837" s="60"/>
      <c r="W837" s="60"/>
      <c r="X837" s="59"/>
      <c r="Y837" s="59"/>
      <c r="Z837" s="59"/>
    </row>
    <row r="838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60"/>
      <c r="V838" s="60"/>
      <c r="W838" s="60"/>
      <c r="X838" s="59"/>
      <c r="Y838" s="59"/>
      <c r="Z838" s="59"/>
    </row>
    <row r="839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60"/>
      <c r="V839" s="60"/>
      <c r="W839" s="60"/>
      <c r="X839" s="59"/>
      <c r="Y839" s="59"/>
      <c r="Z839" s="59"/>
    </row>
    <row r="840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60"/>
      <c r="V840" s="60"/>
      <c r="W840" s="60"/>
      <c r="X840" s="59"/>
      <c r="Y840" s="59"/>
      <c r="Z840" s="59"/>
    </row>
    <row r="841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60"/>
      <c r="V841" s="60"/>
      <c r="W841" s="60"/>
      <c r="X841" s="59"/>
      <c r="Y841" s="59"/>
      <c r="Z841" s="59"/>
    </row>
    <row r="842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60"/>
      <c r="V842" s="60"/>
      <c r="W842" s="60"/>
      <c r="X842" s="59"/>
      <c r="Y842" s="59"/>
      <c r="Z842" s="59"/>
    </row>
    <row r="843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60"/>
      <c r="V843" s="60"/>
      <c r="W843" s="60"/>
      <c r="X843" s="59"/>
      <c r="Y843" s="59"/>
      <c r="Z843" s="59"/>
    </row>
    <row r="844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60"/>
      <c r="V844" s="60"/>
      <c r="W844" s="60"/>
      <c r="X844" s="59"/>
      <c r="Y844" s="59"/>
      <c r="Z844" s="59"/>
    </row>
    <row r="845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60"/>
      <c r="V845" s="60"/>
      <c r="W845" s="60"/>
      <c r="X845" s="59"/>
      <c r="Y845" s="59"/>
      <c r="Z845" s="59"/>
    </row>
    <row r="84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60"/>
      <c r="V846" s="60"/>
      <c r="W846" s="60"/>
      <c r="X846" s="59"/>
      <c r="Y846" s="59"/>
      <c r="Z846" s="59"/>
    </row>
    <row r="847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60"/>
      <c r="V847" s="60"/>
      <c r="W847" s="60"/>
      <c r="X847" s="59"/>
      <c r="Y847" s="59"/>
      <c r="Z847" s="59"/>
    </row>
    <row r="848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60"/>
      <c r="V848" s="60"/>
      <c r="W848" s="60"/>
      <c r="X848" s="59"/>
      <c r="Y848" s="59"/>
      <c r="Z848" s="59"/>
    </row>
    <row r="849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60"/>
      <c r="V849" s="60"/>
      <c r="W849" s="60"/>
      <c r="X849" s="59"/>
      <c r="Y849" s="59"/>
      <c r="Z849" s="59"/>
    </row>
    <row r="850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60"/>
      <c r="V850" s="60"/>
      <c r="W850" s="60"/>
      <c r="X850" s="59"/>
      <c r="Y850" s="59"/>
      <c r="Z850" s="59"/>
    </row>
    <row r="851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60"/>
      <c r="V851" s="60"/>
      <c r="W851" s="60"/>
      <c r="X851" s="59"/>
      <c r="Y851" s="59"/>
      <c r="Z851" s="59"/>
    </row>
    <row r="852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60"/>
      <c r="V852" s="60"/>
      <c r="W852" s="60"/>
      <c r="X852" s="59"/>
      <c r="Y852" s="59"/>
      <c r="Z852" s="59"/>
    </row>
    <row r="853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60"/>
      <c r="V853" s="60"/>
      <c r="W853" s="60"/>
      <c r="X853" s="59"/>
      <c r="Y853" s="59"/>
      <c r="Z853" s="59"/>
    </row>
    <row r="854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60"/>
      <c r="V854" s="60"/>
      <c r="W854" s="60"/>
      <c r="X854" s="59"/>
      <c r="Y854" s="59"/>
      <c r="Z854" s="59"/>
    </row>
    <row r="855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60"/>
      <c r="V855" s="60"/>
      <c r="W855" s="60"/>
      <c r="X855" s="59"/>
      <c r="Y855" s="59"/>
      <c r="Z855" s="59"/>
    </row>
    <row r="85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60"/>
      <c r="V856" s="60"/>
      <c r="W856" s="60"/>
      <c r="X856" s="59"/>
      <c r="Y856" s="59"/>
      <c r="Z856" s="59"/>
    </row>
    <row r="857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60"/>
      <c r="V857" s="60"/>
      <c r="W857" s="60"/>
      <c r="X857" s="59"/>
      <c r="Y857" s="59"/>
      <c r="Z857" s="59"/>
    </row>
    <row r="858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60"/>
      <c r="V858" s="60"/>
      <c r="W858" s="60"/>
      <c r="X858" s="59"/>
      <c r="Y858" s="59"/>
      <c r="Z858" s="59"/>
    </row>
    <row r="859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60"/>
      <c r="V859" s="60"/>
      <c r="W859" s="60"/>
      <c r="X859" s="59"/>
      <c r="Y859" s="59"/>
      <c r="Z859" s="59"/>
    </row>
    <row r="860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60"/>
      <c r="V860" s="60"/>
      <c r="W860" s="60"/>
      <c r="X860" s="59"/>
      <c r="Y860" s="59"/>
      <c r="Z860" s="59"/>
    </row>
    <row r="861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60"/>
      <c r="V861" s="60"/>
      <c r="W861" s="60"/>
      <c r="X861" s="59"/>
      <c r="Y861" s="59"/>
      <c r="Z861" s="59"/>
    </row>
    <row r="862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60"/>
      <c r="V862" s="60"/>
      <c r="W862" s="60"/>
      <c r="X862" s="59"/>
      <c r="Y862" s="59"/>
      <c r="Z862" s="59"/>
    </row>
    <row r="863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60"/>
      <c r="V863" s="60"/>
      <c r="W863" s="60"/>
      <c r="X863" s="59"/>
      <c r="Y863" s="59"/>
      <c r="Z863" s="59"/>
    </row>
    <row r="864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60"/>
      <c r="V864" s="60"/>
      <c r="W864" s="60"/>
      <c r="X864" s="59"/>
      <c r="Y864" s="59"/>
      <c r="Z864" s="59"/>
    </row>
    <row r="865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60"/>
      <c r="V865" s="60"/>
      <c r="W865" s="60"/>
      <c r="X865" s="59"/>
      <c r="Y865" s="59"/>
      <c r="Z865" s="59"/>
    </row>
    <row r="86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60"/>
      <c r="V866" s="60"/>
      <c r="W866" s="60"/>
      <c r="X866" s="59"/>
      <c r="Y866" s="59"/>
      <c r="Z866" s="59"/>
    </row>
    <row r="867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60"/>
      <c r="V867" s="60"/>
      <c r="W867" s="60"/>
      <c r="X867" s="59"/>
      <c r="Y867" s="59"/>
      <c r="Z867" s="59"/>
    </row>
    <row r="868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60"/>
      <c r="V868" s="60"/>
      <c r="W868" s="60"/>
      <c r="X868" s="59"/>
      <c r="Y868" s="59"/>
      <c r="Z868" s="59"/>
    </row>
    <row r="869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60"/>
      <c r="V869" s="60"/>
      <c r="W869" s="60"/>
      <c r="X869" s="59"/>
      <c r="Y869" s="59"/>
      <c r="Z869" s="59"/>
    </row>
    <row r="870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60"/>
      <c r="V870" s="60"/>
      <c r="W870" s="60"/>
      <c r="X870" s="59"/>
      <c r="Y870" s="59"/>
      <c r="Z870" s="59"/>
    </row>
    <row r="871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60"/>
      <c r="V871" s="60"/>
      <c r="W871" s="60"/>
      <c r="X871" s="59"/>
      <c r="Y871" s="59"/>
      <c r="Z871" s="59"/>
    </row>
    <row r="872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60"/>
      <c r="V872" s="60"/>
      <c r="W872" s="60"/>
      <c r="X872" s="59"/>
      <c r="Y872" s="59"/>
      <c r="Z872" s="59"/>
    </row>
    <row r="873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60"/>
      <c r="V873" s="60"/>
      <c r="W873" s="60"/>
      <c r="X873" s="59"/>
      <c r="Y873" s="59"/>
      <c r="Z873" s="59"/>
    </row>
    <row r="874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60"/>
      <c r="V874" s="60"/>
      <c r="W874" s="60"/>
      <c r="X874" s="59"/>
      <c r="Y874" s="59"/>
      <c r="Z874" s="59"/>
    </row>
    <row r="875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60"/>
      <c r="V875" s="60"/>
      <c r="W875" s="60"/>
      <c r="X875" s="59"/>
      <c r="Y875" s="59"/>
      <c r="Z875" s="59"/>
    </row>
    <row r="87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60"/>
      <c r="V876" s="60"/>
      <c r="W876" s="60"/>
      <c r="X876" s="59"/>
      <c r="Y876" s="59"/>
      <c r="Z876" s="59"/>
    </row>
    <row r="877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60"/>
      <c r="V877" s="60"/>
      <c r="W877" s="60"/>
      <c r="X877" s="59"/>
      <c r="Y877" s="59"/>
      <c r="Z877" s="59"/>
    </row>
    <row r="878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60"/>
      <c r="V878" s="60"/>
      <c r="W878" s="60"/>
      <c r="X878" s="59"/>
      <c r="Y878" s="59"/>
      <c r="Z878" s="59"/>
    </row>
    <row r="879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60"/>
      <c r="V879" s="60"/>
      <c r="W879" s="60"/>
      <c r="X879" s="59"/>
      <c r="Y879" s="59"/>
      <c r="Z879" s="59"/>
    </row>
    <row r="880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60"/>
      <c r="V880" s="60"/>
      <c r="W880" s="60"/>
      <c r="X880" s="59"/>
      <c r="Y880" s="59"/>
      <c r="Z880" s="59"/>
    </row>
    <row r="881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60"/>
      <c r="V881" s="60"/>
      <c r="W881" s="60"/>
      <c r="X881" s="59"/>
      <c r="Y881" s="59"/>
      <c r="Z881" s="59"/>
    </row>
    <row r="882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60"/>
      <c r="V882" s="60"/>
      <c r="W882" s="60"/>
      <c r="X882" s="59"/>
      <c r="Y882" s="59"/>
      <c r="Z882" s="59"/>
    </row>
    <row r="883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60"/>
      <c r="V883" s="60"/>
      <c r="W883" s="60"/>
      <c r="X883" s="59"/>
      <c r="Y883" s="59"/>
      <c r="Z883" s="59"/>
    </row>
    <row r="884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60"/>
      <c r="V884" s="60"/>
      <c r="W884" s="60"/>
      <c r="X884" s="59"/>
      <c r="Y884" s="59"/>
      <c r="Z884" s="59"/>
    </row>
    <row r="885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60"/>
      <c r="V885" s="60"/>
      <c r="W885" s="60"/>
      <c r="X885" s="59"/>
      <c r="Y885" s="59"/>
      <c r="Z885" s="59"/>
    </row>
    <row r="88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60"/>
      <c r="V886" s="60"/>
      <c r="W886" s="60"/>
      <c r="X886" s="59"/>
      <c r="Y886" s="59"/>
      <c r="Z886" s="59"/>
    </row>
    <row r="887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60"/>
      <c r="V887" s="60"/>
      <c r="W887" s="60"/>
      <c r="X887" s="59"/>
      <c r="Y887" s="59"/>
      <c r="Z887" s="59"/>
    </row>
    <row r="888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60"/>
      <c r="V888" s="60"/>
      <c r="W888" s="60"/>
      <c r="X888" s="59"/>
      <c r="Y888" s="59"/>
      <c r="Z888" s="59"/>
    </row>
    <row r="889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60"/>
      <c r="V889" s="60"/>
      <c r="W889" s="60"/>
      <c r="X889" s="59"/>
      <c r="Y889" s="59"/>
      <c r="Z889" s="59"/>
    </row>
    <row r="890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60"/>
      <c r="V890" s="60"/>
      <c r="W890" s="60"/>
      <c r="X890" s="59"/>
      <c r="Y890" s="59"/>
      <c r="Z890" s="59"/>
    </row>
    <row r="891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60"/>
      <c r="V891" s="60"/>
      <c r="W891" s="60"/>
      <c r="X891" s="59"/>
      <c r="Y891" s="59"/>
      <c r="Z891" s="59"/>
    </row>
    <row r="892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60"/>
      <c r="V892" s="60"/>
      <c r="W892" s="60"/>
      <c r="X892" s="59"/>
      <c r="Y892" s="59"/>
      <c r="Z892" s="59"/>
    </row>
    <row r="893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60"/>
      <c r="V893" s="60"/>
      <c r="W893" s="60"/>
      <c r="X893" s="59"/>
      <c r="Y893" s="59"/>
      <c r="Z893" s="59"/>
    </row>
    <row r="894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60"/>
      <c r="V894" s="60"/>
      <c r="W894" s="60"/>
      <c r="X894" s="59"/>
      <c r="Y894" s="59"/>
      <c r="Z894" s="59"/>
    </row>
    <row r="895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60"/>
      <c r="V895" s="60"/>
      <c r="W895" s="60"/>
      <c r="X895" s="59"/>
      <c r="Y895" s="59"/>
      <c r="Z895" s="59"/>
    </row>
    <row r="89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60"/>
      <c r="V896" s="60"/>
      <c r="W896" s="60"/>
      <c r="X896" s="59"/>
      <c r="Y896" s="59"/>
      <c r="Z896" s="59"/>
    </row>
    <row r="897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60"/>
      <c r="V897" s="60"/>
      <c r="W897" s="60"/>
      <c r="X897" s="59"/>
      <c r="Y897" s="59"/>
      <c r="Z897" s="59"/>
    </row>
    <row r="898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60"/>
      <c r="V898" s="60"/>
      <c r="W898" s="60"/>
      <c r="X898" s="59"/>
      <c r="Y898" s="59"/>
      <c r="Z898" s="59"/>
    </row>
    <row r="899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60"/>
      <c r="V899" s="60"/>
      <c r="W899" s="60"/>
      <c r="X899" s="59"/>
      <c r="Y899" s="59"/>
      <c r="Z899" s="59"/>
    </row>
    <row r="900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60"/>
      <c r="V900" s="60"/>
      <c r="W900" s="60"/>
      <c r="X900" s="59"/>
      <c r="Y900" s="59"/>
      <c r="Z900" s="59"/>
    </row>
    <row r="901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60"/>
      <c r="V901" s="60"/>
      <c r="W901" s="60"/>
      <c r="X901" s="59"/>
      <c r="Y901" s="59"/>
      <c r="Z901" s="59"/>
    </row>
    <row r="902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60"/>
      <c r="V902" s="60"/>
      <c r="W902" s="60"/>
      <c r="X902" s="59"/>
      <c r="Y902" s="59"/>
      <c r="Z902" s="59"/>
    </row>
    <row r="903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60"/>
      <c r="V903" s="60"/>
      <c r="W903" s="60"/>
      <c r="X903" s="59"/>
      <c r="Y903" s="59"/>
      <c r="Z903" s="59"/>
    </row>
    <row r="904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60"/>
      <c r="V904" s="60"/>
      <c r="W904" s="60"/>
      <c r="X904" s="59"/>
      <c r="Y904" s="59"/>
      <c r="Z904" s="59"/>
    </row>
    <row r="905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60"/>
      <c r="V905" s="60"/>
      <c r="W905" s="60"/>
      <c r="X905" s="59"/>
      <c r="Y905" s="59"/>
      <c r="Z905" s="59"/>
    </row>
    <row r="90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60"/>
      <c r="V906" s="60"/>
      <c r="W906" s="60"/>
      <c r="X906" s="59"/>
      <c r="Y906" s="59"/>
      <c r="Z906" s="59"/>
    </row>
    <row r="907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60"/>
      <c r="V907" s="60"/>
      <c r="W907" s="60"/>
      <c r="X907" s="59"/>
      <c r="Y907" s="59"/>
      <c r="Z907" s="59"/>
    </row>
    <row r="908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60"/>
      <c r="V908" s="60"/>
      <c r="W908" s="60"/>
      <c r="X908" s="59"/>
      <c r="Y908" s="59"/>
      <c r="Z908" s="59"/>
    </row>
    <row r="909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60"/>
      <c r="V909" s="60"/>
      <c r="W909" s="60"/>
      <c r="X909" s="59"/>
      <c r="Y909" s="59"/>
      <c r="Z909" s="59"/>
    </row>
    <row r="910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60"/>
      <c r="V910" s="60"/>
      <c r="W910" s="60"/>
      <c r="X910" s="59"/>
      <c r="Y910" s="59"/>
      <c r="Z910" s="59"/>
    </row>
    <row r="911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60"/>
      <c r="V911" s="60"/>
      <c r="W911" s="60"/>
      <c r="X911" s="59"/>
      <c r="Y911" s="59"/>
      <c r="Z911" s="59"/>
    </row>
    <row r="912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60"/>
      <c r="V912" s="60"/>
      <c r="W912" s="60"/>
      <c r="X912" s="59"/>
      <c r="Y912" s="59"/>
      <c r="Z912" s="59"/>
    </row>
    <row r="913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60"/>
      <c r="V913" s="60"/>
      <c r="W913" s="60"/>
      <c r="X913" s="59"/>
      <c r="Y913" s="59"/>
      <c r="Z913" s="59"/>
    </row>
    <row r="914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60"/>
      <c r="V914" s="60"/>
      <c r="W914" s="60"/>
      <c r="X914" s="59"/>
      <c r="Y914" s="59"/>
      <c r="Z914" s="59"/>
    </row>
    <row r="915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60"/>
      <c r="V915" s="60"/>
      <c r="W915" s="60"/>
      <c r="X915" s="59"/>
      <c r="Y915" s="59"/>
      <c r="Z915" s="59"/>
    </row>
    <row r="91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60"/>
      <c r="V916" s="60"/>
      <c r="W916" s="60"/>
      <c r="X916" s="59"/>
      <c r="Y916" s="59"/>
      <c r="Z916" s="59"/>
    </row>
    <row r="917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60"/>
      <c r="V917" s="60"/>
      <c r="W917" s="60"/>
      <c r="X917" s="59"/>
      <c r="Y917" s="59"/>
      <c r="Z917" s="59"/>
    </row>
    <row r="918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60"/>
      <c r="V918" s="60"/>
      <c r="W918" s="60"/>
      <c r="X918" s="59"/>
      <c r="Y918" s="59"/>
      <c r="Z918" s="59"/>
    </row>
    <row r="919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60"/>
      <c r="V919" s="60"/>
      <c r="W919" s="60"/>
      <c r="X919" s="59"/>
      <c r="Y919" s="59"/>
      <c r="Z919" s="59"/>
    </row>
    <row r="920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60"/>
      <c r="V920" s="60"/>
      <c r="W920" s="60"/>
      <c r="X920" s="59"/>
      <c r="Y920" s="59"/>
      <c r="Z920" s="59"/>
    </row>
    <row r="921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60"/>
      <c r="V921" s="60"/>
      <c r="W921" s="60"/>
      <c r="X921" s="59"/>
      <c r="Y921" s="59"/>
      <c r="Z921" s="59"/>
    </row>
    <row r="922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60"/>
      <c r="V922" s="60"/>
      <c r="W922" s="60"/>
      <c r="X922" s="59"/>
      <c r="Y922" s="59"/>
      <c r="Z922" s="59"/>
    </row>
    <row r="923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60"/>
      <c r="V923" s="60"/>
      <c r="W923" s="60"/>
      <c r="X923" s="59"/>
      <c r="Y923" s="59"/>
      <c r="Z923" s="59"/>
    </row>
    <row r="924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60"/>
      <c r="V924" s="60"/>
      <c r="W924" s="60"/>
      <c r="X924" s="59"/>
      <c r="Y924" s="59"/>
      <c r="Z924" s="59"/>
    </row>
    <row r="925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60"/>
      <c r="V925" s="60"/>
      <c r="W925" s="60"/>
      <c r="X925" s="59"/>
      <c r="Y925" s="59"/>
      <c r="Z925" s="59"/>
    </row>
    <row r="9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60"/>
      <c r="V926" s="60"/>
      <c r="W926" s="60"/>
      <c r="X926" s="59"/>
      <c r="Y926" s="59"/>
      <c r="Z926" s="59"/>
    </row>
    <row r="927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60"/>
      <c r="V927" s="60"/>
      <c r="W927" s="60"/>
      <c r="X927" s="59"/>
      <c r="Y927" s="59"/>
      <c r="Z927" s="59"/>
    </row>
    <row r="928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60"/>
      <c r="V928" s="60"/>
      <c r="W928" s="60"/>
      <c r="X928" s="59"/>
      <c r="Y928" s="59"/>
      <c r="Z928" s="59"/>
    </row>
    <row r="929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60"/>
      <c r="V929" s="60"/>
      <c r="W929" s="60"/>
      <c r="X929" s="59"/>
      <c r="Y929" s="59"/>
      <c r="Z929" s="59"/>
    </row>
    <row r="930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60"/>
      <c r="V930" s="60"/>
      <c r="W930" s="60"/>
      <c r="X930" s="59"/>
      <c r="Y930" s="59"/>
      <c r="Z930" s="59"/>
    </row>
    <row r="931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60"/>
      <c r="V931" s="60"/>
      <c r="W931" s="60"/>
      <c r="X931" s="59"/>
      <c r="Y931" s="59"/>
      <c r="Z931" s="59"/>
    </row>
    <row r="932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60"/>
      <c r="V932" s="60"/>
      <c r="W932" s="60"/>
      <c r="X932" s="59"/>
      <c r="Y932" s="59"/>
      <c r="Z932" s="59"/>
    </row>
    <row r="933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60"/>
      <c r="V933" s="60"/>
      <c r="W933" s="60"/>
      <c r="X933" s="59"/>
      <c r="Y933" s="59"/>
      <c r="Z933" s="59"/>
    </row>
    <row r="934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60"/>
      <c r="V934" s="60"/>
      <c r="W934" s="60"/>
      <c r="X934" s="59"/>
      <c r="Y934" s="59"/>
      <c r="Z934" s="59"/>
    </row>
    <row r="935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60"/>
      <c r="V935" s="60"/>
      <c r="W935" s="60"/>
      <c r="X935" s="59"/>
      <c r="Y935" s="59"/>
      <c r="Z935" s="59"/>
    </row>
    <row r="93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60"/>
      <c r="V936" s="60"/>
      <c r="W936" s="60"/>
      <c r="X936" s="59"/>
      <c r="Y936" s="59"/>
      <c r="Z936" s="59"/>
    </row>
    <row r="937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60"/>
      <c r="V937" s="60"/>
      <c r="W937" s="60"/>
      <c r="X937" s="59"/>
      <c r="Y937" s="59"/>
      <c r="Z937" s="59"/>
    </row>
    <row r="938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60"/>
      <c r="V938" s="60"/>
      <c r="W938" s="60"/>
      <c r="X938" s="59"/>
      <c r="Y938" s="59"/>
      <c r="Z938" s="59"/>
    </row>
    <row r="939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60"/>
      <c r="V939" s="60"/>
      <c r="W939" s="60"/>
      <c r="X939" s="59"/>
      <c r="Y939" s="59"/>
      <c r="Z939" s="59"/>
    </row>
    <row r="940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60"/>
      <c r="V940" s="60"/>
      <c r="W940" s="60"/>
      <c r="X940" s="59"/>
      <c r="Y940" s="59"/>
      <c r="Z940" s="59"/>
    </row>
    <row r="941" ht="14.25" customHeight="1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60"/>
      <c r="V941" s="60"/>
      <c r="W941" s="60"/>
      <c r="X941" s="59"/>
      <c r="Y941" s="59"/>
      <c r="Z941" s="59"/>
    </row>
    <row r="942" ht="14.25" customHeight="1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60"/>
      <c r="V942" s="60"/>
      <c r="W942" s="60"/>
      <c r="X942" s="59"/>
      <c r="Y942" s="59"/>
      <c r="Z942" s="59"/>
    </row>
    <row r="943" ht="14.25" customHeight="1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60"/>
      <c r="V943" s="60"/>
      <c r="W943" s="60"/>
      <c r="X943" s="59"/>
      <c r="Y943" s="59"/>
      <c r="Z943" s="59"/>
    </row>
    <row r="944" ht="14.25" customHeight="1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60"/>
      <c r="V944" s="60"/>
      <c r="W944" s="60"/>
      <c r="X944" s="59"/>
      <c r="Y944" s="59"/>
      <c r="Z944" s="59"/>
    </row>
    <row r="945" ht="14.25" customHeight="1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60"/>
      <c r="V945" s="60"/>
      <c r="W945" s="60"/>
      <c r="X945" s="59"/>
      <c r="Y945" s="59"/>
      <c r="Z945" s="59"/>
    </row>
    <row r="946" ht="14.25" customHeight="1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60"/>
      <c r="V946" s="60"/>
      <c r="W946" s="60"/>
      <c r="X946" s="59"/>
      <c r="Y946" s="59"/>
      <c r="Z946" s="59"/>
    </row>
    <row r="947" ht="14.25" customHeight="1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60"/>
      <c r="V947" s="60"/>
      <c r="W947" s="60"/>
      <c r="X947" s="59"/>
      <c r="Y947" s="59"/>
      <c r="Z947" s="59"/>
    </row>
    <row r="948" ht="14.25" customHeight="1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60"/>
      <c r="V948" s="60"/>
      <c r="W948" s="60"/>
      <c r="X948" s="59"/>
      <c r="Y948" s="59"/>
      <c r="Z948" s="59"/>
    </row>
    <row r="949" ht="14.25" customHeight="1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60"/>
      <c r="V949" s="60"/>
      <c r="W949" s="60"/>
      <c r="X949" s="59"/>
      <c r="Y949" s="59"/>
      <c r="Z949" s="59"/>
    </row>
    <row r="950" ht="14.25" customHeight="1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60"/>
      <c r="V950" s="60"/>
      <c r="W950" s="60"/>
      <c r="X950" s="59"/>
      <c r="Y950" s="59"/>
      <c r="Z950" s="59"/>
    </row>
    <row r="951" ht="14.25" customHeight="1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60"/>
      <c r="V951" s="60"/>
      <c r="W951" s="60"/>
      <c r="X951" s="59"/>
      <c r="Y951" s="59"/>
      <c r="Z951" s="59"/>
    </row>
    <row r="952" ht="14.25" customHeight="1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60"/>
      <c r="V952" s="60"/>
      <c r="W952" s="60"/>
      <c r="X952" s="59"/>
      <c r="Y952" s="59"/>
      <c r="Z952" s="59"/>
    </row>
    <row r="953" ht="14.25" customHeight="1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60"/>
      <c r="V953" s="60"/>
      <c r="W953" s="60"/>
      <c r="X953" s="59"/>
      <c r="Y953" s="59"/>
      <c r="Z953" s="59"/>
    </row>
    <row r="954" ht="14.25" customHeight="1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60"/>
      <c r="V954" s="60"/>
      <c r="W954" s="60"/>
      <c r="X954" s="59"/>
      <c r="Y954" s="59"/>
      <c r="Z954" s="59"/>
    </row>
    <row r="955" ht="14.25" customHeight="1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60"/>
      <c r="V955" s="60"/>
      <c r="W955" s="60"/>
      <c r="X955" s="59"/>
      <c r="Y955" s="59"/>
      <c r="Z955" s="59"/>
    </row>
    <row r="956" ht="14.25" customHeight="1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60"/>
      <c r="V956" s="60"/>
      <c r="W956" s="60"/>
      <c r="X956" s="59"/>
      <c r="Y956" s="59"/>
      <c r="Z956" s="59"/>
    </row>
    <row r="957" ht="14.25" customHeight="1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60"/>
      <c r="V957" s="60"/>
      <c r="W957" s="60"/>
      <c r="X957" s="59"/>
      <c r="Y957" s="59"/>
      <c r="Z957" s="59"/>
    </row>
    <row r="958" ht="14.25" customHeight="1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60"/>
      <c r="V958" s="60"/>
      <c r="W958" s="60"/>
      <c r="X958" s="59"/>
      <c r="Y958" s="59"/>
      <c r="Z958" s="59"/>
    </row>
    <row r="959" ht="14.25" customHeight="1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60"/>
      <c r="V959" s="60"/>
      <c r="W959" s="60"/>
      <c r="X959" s="59"/>
      <c r="Y959" s="59"/>
      <c r="Z959" s="59"/>
    </row>
    <row r="960" ht="14.25" customHeight="1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60"/>
      <c r="V960" s="60"/>
      <c r="W960" s="60"/>
      <c r="X960" s="59"/>
      <c r="Y960" s="59"/>
      <c r="Z960" s="59"/>
    </row>
    <row r="961" ht="14.25" customHeight="1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60"/>
      <c r="V961" s="60"/>
      <c r="W961" s="60"/>
      <c r="X961" s="59"/>
      <c r="Y961" s="59"/>
      <c r="Z961" s="59"/>
    </row>
    <row r="962" ht="14.25" customHeight="1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60"/>
      <c r="V962" s="60"/>
      <c r="W962" s="60"/>
      <c r="X962" s="59"/>
      <c r="Y962" s="59"/>
      <c r="Z962" s="59"/>
    </row>
    <row r="963" ht="14.25" customHeight="1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60"/>
      <c r="V963" s="60"/>
      <c r="W963" s="60"/>
      <c r="X963" s="59"/>
      <c r="Y963" s="59"/>
      <c r="Z963" s="59"/>
    </row>
    <row r="964" ht="14.25" customHeight="1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60"/>
      <c r="V964" s="60"/>
      <c r="W964" s="60"/>
      <c r="X964" s="59"/>
      <c r="Y964" s="59"/>
      <c r="Z964" s="59"/>
    </row>
    <row r="965" ht="14.25" customHeight="1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60"/>
      <c r="V965" s="60"/>
      <c r="W965" s="60"/>
      <c r="X965" s="59"/>
      <c r="Y965" s="59"/>
      <c r="Z965" s="59"/>
    </row>
    <row r="966" ht="14.25" customHeight="1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60"/>
      <c r="V966" s="60"/>
      <c r="W966" s="60"/>
      <c r="X966" s="59"/>
      <c r="Y966" s="59"/>
      <c r="Z966" s="59"/>
    </row>
    <row r="967" ht="14.25" customHeight="1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60"/>
      <c r="V967" s="60"/>
      <c r="W967" s="60"/>
      <c r="X967" s="59"/>
      <c r="Y967" s="59"/>
      <c r="Z967" s="59"/>
    </row>
    <row r="968" ht="14.25" customHeight="1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60"/>
      <c r="V968" s="60"/>
      <c r="W968" s="60"/>
      <c r="X968" s="59"/>
      <c r="Y968" s="59"/>
      <c r="Z968" s="59"/>
    </row>
    <row r="969" ht="14.25" customHeight="1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60"/>
      <c r="V969" s="60"/>
      <c r="W969" s="60"/>
      <c r="X969" s="59"/>
      <c r="Y969" s="59"/>
      <c r="Z969" s="59"/>
    </row>
    <row r="970" ht="14.25" customHeight="1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60"/>
      <c r="V970" s="60"/>
      <c r="W970" s="60"/>
      <c r="X970" s="59"/>
      <c r="Y970" s="59"/>
      <c r="Z970" s="59"/>
    </row>
    <row r="971" ht="14.25" customHeight="1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60"/>
      <c r="V971" s="60"/>
      <c r="W971" s="60"/>
      <c r="X971" s="59"/>
      <c r="Y971" s="59"/>
      <c r="Z971" s="59"/>
    </row>
    <row r="972" ht="14.25" customHeight="1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60"/>
      <c r="V972" s="60"/>
      <c r="W972" s="60"/>
      <c r="X972" s="59"/>
      <c r="Y972" s="59"/>
      <c r="Z972" s="59"/>
    </row>
    <row r="973" ht="14.25" customHeight="1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60"/>
      <c r="V973" s="60"/>
      <c r="W973" s="60"/>
      <c r="X973" s="59"/>
      <c r="Y973" s="59"/>
      <c r="Z973" s="59"/>
    </row>
    <row r="974" ht="14.25" customHeight="1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60"/>
      <c r="V974" s="60"/>
      <c r="W974" s="60"/>
      <c r="X974" s="59"/>
      <c r="Y974" s="59"/>
      <c r="Z974" s="59"/>
    </row>
    <row r="975" ht="14.25" customHeight="1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60"/>
      <c r="V975" s="60"/>
      <c r="W975" s="60"/>
      <c r="X975" s="59"/>
      <c r="Y975" s="59"/>
      <c r="Z975" s="59"/>
    </row>
    <row r="976" ht="14.25" customHeight="1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60"/>
      <c r="V976" s="60"/>
      <c r="W976" s="60"/>
      <c r="X976" s="59"/>
      <c r="Y976" s="59"/>
      <c r="Z976" s="59"/>
    </row>
    <row r="977" ht="14.25" customHeight="1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60"/>
      <c r="V977" s="60"/>
      <c r="W977" s="60"/>
      <c r="X977" s="59"/>
      <c r="Y977" s="59"/>
      <c r="Z977" s="59"/>
    </row>
    <row r="978" ht="14.25" customHeight="1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60"/>
      <c r="V978" s="60"/>
      <c r="W978" s="60"/>
      <c r="X978" s="59"/>
      <c r="Y978" s="59"/>
      <c r="Z978" s="59"/>
    </row>
    <row r="979" ht="14.25" customHeight="1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60"/>
      <c r="V979" s="60"/>
      <c r="W979" s="60"/>
      <c r="X979" s="59"/>
      <c r="Y979" s="59"/>
      <c r="Z979" s="59"/>
    </row>
    <row r="980" ht="14.25" customHeight="1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60"/>
      <c r="V980" s="60"/>
      <c r="W980" s="60"/>
      <c r="X980" s="59"/>
      <c r="Y980" s="59"/>
      <c r="Z980" s="59"/>
    </row>
    <row r="981" ht="14.25" customHeight="1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60"/>
      <c r="V981" s="60"/>
      <c r="W981" s="60"/>
      <c r="X981" s="59"/>
      <c r="Y981" s="59"/>
      <c r="Z981" s="59"/>
    </row>
    <row r="982" ht="14.25" customHeight="1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60"/>
      <c r="V982" s="60"/>
      <c r="W982" s="60"/>
      <c r="X982" s="59"/>
      <c r="Y982" s="59"/>
      <c r="Z982" s="59"/>
    </row>
    <row r="983" ht="14.25" customHeight="1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60"/>
      <c r="V983" s="60"/>
      <c r="W983" s="60"/>
      <c r="X983" s="59"/>
      <c r="Y983" s="59"/>
      <c r="Z983" s="59"/>
    </row>
    <row r="984" ht="14.25" customHeight="1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60"/>
      <c r="V984" s="60"/>
      <c r="W984" s="60"/>
      <c r="X984" s="59"/>
      <c r="Y984" s="59"/>
      <c r="Z984" s="59"/>
    </row>
    <row r="985" ht="14.25" customHeight="1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60"/>
      <c r="V985" s="60"/>
      <c r="W985" s="60"/>
      <c r="X985" s="59"/>
      <c r="Y985" s="59"/>
      <c r="Z985" s="59"/>
    </row>
    <row r="986" ht="14.25" customHeight="1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60"/>
      <c r="V986" s="60"/>
      <c r="W986" s="60"/>
      <c r="X986" s="59"/>
      <c r="Y986" s="59"/>
      <c r="Z986" s="59"/>
    </row>
    <row r="987" ht="14.25" customHeight="1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60"/>
      <c r="V987" s="60"/>
      <c r="W987" s="60"/>
      <c r="X987" s="59"/>
      <c r="Y987" s="59"/>
      <c r="Z987" s="59"/>
    </row>
    <row r="988" ht="14.25" customHeight="1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60"/>
      <c r="V988" s="60"/>
      <c r="W988" s="60"/>
      <c r="X988" s="59"/>
      <c r="Y988" s="59"/>
      <c r="Z988" s="59"/>
    </row>
    <row r="989" ht="14.25" customHeight="1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60"/>
      <c r="V989" s="60"/>
      <c r="W989" s="60"/>
      <c r="X989" s="59"/>
      <c r="Y989" s="59"/>
      <c r="Z989" s="59"/>
    </row>
    <row r="990" ht="14.25" customHeight="1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60"/>
      <c r="V990" s="60"/>
      <c r="W990" s="60"/>
      <c r="X990" s="59"/>
      <c r="Y990" s="59"/>
      <c r="Z990" s="59"/>
    </row>
    <row r="991" ht="14.25" customHeight="1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60"/>
      <c r="V991" s="60"/>
      <c r="W991" s="60"/>
      <c r="X991" s="59"/>
      <c r="Y991" s="59"/>
      <c r="Z991" s="59"/>
    </row>
    <row r="992" ht="14.25" customHeight="1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60"/>
      <c r="V992" s="60"/>
      <c r="W992" s="60"/>
      <c r="X992" s="59"/>
      <c r="Y992" s="59"/>
      <c r="Z992" s="59"/>
    </row>
    <row r="993" ht="14.25" customHeight="1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60"/>
      <c r="V993" s="60"/>
      <c r="W993" s="60"/>
      <c r="X993" s="59"/>
      <c r="Y993" s="59"/>
      <c r="Z993" s="59"/>
    </row>
    <row r="994" ht="14.25" customHeight="1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60"/>
      <c r="V994" s="60"/>
      <c r="W994" s="60"/>
      <c r="X994" s="59"/>
      <c r="Y994" s="59"/>
      <c r="Z994" s="59"/>
    </row>
    <row r="995" ht="14.25" customHeight="1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60"/>
      <c r="V995" s="60"/>
      <c r="W995" s="60"/>
      <c r="X995" s="59"/>
      <c r="Y995" s="59"/>
      <c r="Z995" s="59"/>
    </row>
    <row r="996" ht="14.25" customHeight="1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60"/>
      <c r="V996" s="60"/>
      <c r="W996" s="60"/>
      <c r="X996" s="59"/>
      <c r="Y996" s="59"/>
      <c r="Z996" s="59"/>
    </row>
    <row r="997" ht="14.25" customHeight="1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60"/>
      <c r="V997" s="60"/>
      <c r="W997" s="60"/>
      <c r="X997" s="59"/>
      <c r="Y997" s="59"/>
      <c r="Z997" s="59"/>
    </row>
    <row r="998" ht="14.25" customHeight="1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60"/>
      <c r="V998" s="60"/>
      <c r="W998" s="60"/>
      <c r="X998" s="59"/>
      <c r="Y998" s="59"/>
      <c r="Z998" s="59"/>
    </row>
    <row r="999" ht="14.25" customHeight="1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60"/>
      <c r="V999" s="60"/>
      <c r="W999" s="60"/>
      <c r="X999" s="59"/>
      <c r="Y999" s="59"/>
      <c r="Z999" s="59"/>
    </row>
    <row r="1000" ht="14.25" customHeight="1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60"/>
      <c r="V1000" s="60"/>
      <c r="W1000" s="60"/>
      <c r="X1000" s="59"/>
      <c r="Y1000" s="59"/>
      <c r="Z1000" s="59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57"/>
    <col customWidth="1" min="2" max="2" width="46.0"/>
    <col customWidth="1" min="3" max="4" width="5.71"/>
    <col customWidth="1" min="5" max="5" width="5.57"/>
    <col customWidth="1" min="6" max="7" width="5.71"/>
    <col customWidth="1" min="8" max="8" width="5.57"/>
    <col customWidth="1" min="9" max="10" width="5.71"/>
    <col customWidth="1" min="11" max="11" width="5.57"/>
    <col customWidth="1" min="12" max="13" width="5.71"/>
    <col customWidth="1" min="14" max="14" width="5.57"/>
    <col customWidth="1" min="15" max="16" width="5.71"/>
    <col customWidth="1" min="17" max="17" width="5.57"/>
    <col customWidth="1" min="18" max="19" width="5.71"/>
    <col customWidth="1" min="20" max="20" width="5.57"/>
    <col customWidth="1" min="21" max="22" width="5.71"/>
    <col customWidth="1" min="23" max="23" width="5.57"/>
    <col customWidth="1" min="24" max="25" width="12.14"/>
    <col customWidth="1" min="26" max="26" width="5.57"/>
  </cols>
  <sheetData>
    <row r="1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</row>
    <row r="2" ht="14.25" customHeight="1">
      <c r="A2" s="4"/>
      <c r="Z2" s="5"/>
    </row>
    <row r="3" ht="14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8"/>
    </row>
    <row r="4" ht="40.5" customHeight="1">
      <c r="A4" s="9" t="s">
        <v>81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14.25" customHeight="1">
      <c r="A5" s="12" t="s">
        <v>2</v>
      </c>
      <c r="B5" s="11"/>
      <c r="C5" s="12" t="s">
        <v>3</v>
      </c>
      <c r="D5" s="10"/>
      <c r="E5" s="11"/>
      <c r="F5" s="13" t="s">
        <v>4</v>
      </c>
      <c r="G5" s="10"/>
      <c r="H5" s="11"/>
      <c r="I5" s="13" t="s">
        <v>5</v>
      </c>
      <c r="J5" s="10"/>
      <c r="K5" s="11"/>
      <c r="L5" s="12" t="s">
        <v>6</v>
      </c>
      <c r="M5" s="10"/>
      <c r="N5" s="11"/>
      <c r="O5" s="12" t="s">
        <v>7</v>
      </c>
      <c r="P5" s="10"/>
      <c r="Q5" s="11"/>
      <c r="R5" s="12" t="s">
        <v>8</v>
      </c>
      <c r="S5" s="10"/>
      <c r="T5" s="11"/>
      <c r="U5" s="14" t="s">
        <v>9</v>
      </c>
      <c r="V5" s="10"/>
      <c r="W5" s="11"/>
      <c r="X5" s="12" t="s">
        <v>10</v>
      </c>
      <c r="Y5" s="10"/>
      <c r="Z5" s="11"/>
    </row>
    <row r="6" ht="14.25" customHeight="1">
      <c r="A6" s="15" t="s">
        <v>11</v>
      </c>
      <c r="B6" s="15" t="s">
        <v>12</v>
      </c>
      <c r="C6" s="16" t="s">
        <v>13</v>
      </c>
      <c r="D6" s="16" t="s">
        <v>14</v>
      </c>
      <c r="E6" s="17" t="s">
        <v>15</v>
      </c>
      <c r="F6" s="16" t="s">
        <v>13</v>
      </c>
      <c r="G6" s="16" t="s">
        <v>14</v>
      </c>
      <c r="H6" s="17" t="s">
        <v>15</v>
      </c>
      <c r="I6" s="16" t="s">
        <v>13</v>
      </c>
      <c r="J6" s="16" t="s">
        <v>14</v>
      </c>
      <c r="K6" s="17" t="s">
        <v>15</v>
      </c>
      <c r="L6" s="16" t="s">
        <v>13</v>
      </c>
      <c r="M6" s="16" t="s">
        <v>14</v>
      </c>
      <c r="N6" s="17" t="s">
        <v>15</v>
      </c>
      <c r="O6" s="16" t="s">
        <v>13</v>
      </c>
      <c r="P6" s="16" t="s">
        <v>14</v>
      </c>
      <c r="Q6" s="17" t="s">
        <v>15</v>
      </c>
      <c r="R6" s="16" t="s">
        <v>13</v>
      </c>
      <c r="S6" s="16" t="s">
        <v>14</v>
      </c>
      <c r="T6" s="17" t="s">
        <v>15</v>
      </c>
      <c r="U6" s="18" t="s">
        <v>13</v>
      </c>
      <c r="V6" s="18" t="s">
        <v>14</v>
      </c>
      <c r="W6" s="18" t="s">
        <v>15</v>
      </c>
      <c r="X6" s="16" t="s">
        <v>13</v>
      </c>
      <c r="Y6" s="16" t="s">
        <v>14</v>
      </c>
      <c r="Z6" s="16" t="s">
        <v>15</v>
      </c>
    </row>
    <row r="7" ht="14.25" customHeight="1">
      <c r="A7" s="19"/>
      <c r="B7" s="19" t="s">
        <v>16</v>
      </c>
      <c r="C7" s="20">
        <v>9.0</v>
      </c>
      <c r="D7" s="20">
        <v>9.0</v>
      </c>
      <c r="E7" s="21">
        <v>1.0</v>
      </c>
      <c r="F7" s="20">
        <v>11.0</v>
      </c>
      <c r="G7" s="20">
        <v>4.0</v>
      </c>
      <c r="H7" s="21">
        <v>1.0</v>
      </c>
      <c r="I7" s="20">
        <v>7.0</v>
      </c>
      <c r="J7" s="20">
        <v>3.0</v>
      </c>
      <c r="K7" s="21">
        <v>2.0</v>
      </c>
      <c r="L7" s="20">
        <v>8.0</v>
      </c>
      <c r="M7" s="20">
        <v>8.0</v>
      </c>
      <c r="N7" s="21">
        <v>5.0</v>
      </c>
      <c r="O7" s="20">
        <v>7.0</v>
      </c>
      <c r="P7" s="20">
        <v>3.0</v>
      </c>
      <c r="Q7" s="21">
        <v>0.0</v>
      </c>
      <c r="R7" s="20">
        <v>6.0</v>
      </c>
      <c r="S7" s="20">
        <v>0.0</v>
      </c>
      <c r="T7" s="21">
        <v>7.0</v>
      </c>
      <c r="U7" s="22">
        <f t="shared" ref="U7:W7" si="1">(C7+F7+I7+L7+O7+R7)</f>
        <v>48</v>
      </c>
      <c r="V7" s="22">
        <f t="shared" si="1"/>
        <v>27</v>
      </c>
      <c r="W7" s="22">
        <f t="shared" si="1"/>
        <v>16</v>
      </c>
      <c r="X7" s="23">
        <f t="shared" ref="X7:X66" si="3">(U7*100/48)</f>
        <v>100</v>
      </c>
      <c r="Y7" s="23">
        <f t="shared" ref="Y7:Y66" si="4">(V7*100/27)</f>
        <v>100</v>
      </c>
      <c r="Z7" s="23">
        <f t="shared" ref="Z7:Z66" si="5">(W7*100/16)</f>
        <v>100</v>
      </c>
    </row>
    <row r="8" ht="14.25" customHeight="1">
      <c r="A8" s="24">
        <v>1.0</v>
      </c>
      <c r="B8" s="25" t="s">
        <v>17</v>
      </c>
      <c r="C8" s="26">
        <v>7.0</v>
      </c>
      <c r="D8" s="26">
        <v>5.0</v>
      </c>
      <c r="E8" s="26">
        <v>1.0</v>
      </c>
      <c r="F8" s="27">
        <v>10.0</v>
      </c>
      <c r="G8" s="27">
        <v>3.0</v>
      </c>
      <c r="H8" s="27">
        <v>1.0</v>
      </c>
      <c r="I8" s="27">
        <v>7.0</v>
      </c>
      <c r="J8" s="27">
        <v>3.0</v>
      </c>
      <c r="K8" s="27">
        <v>1.0</v>
      </c>
      <c r="L8" s="27">
        <v>8.0</v>
      </c>
      <c r="M8" s="27">
        <v>6.0</v>
      </c>
      <c r="N8" s="27">
        <v>5.0</v>
      </c>
      <c r="O8" s="29">
        <v>7.0</v>
      </c>
      <c r="P8" s="30">
        <v>3.0</v>
      </c>
      <c r="Q8" s="30">
        <v>0.0</v>
      </c>
      <c r="R8" s="29">
        <v>6.0</v>
      </c>
      <c r="S8" s="30">
        <v>0.0</v>
      </c>
      <c r="T8" s="30">
        <v>7.0</v>
      </c>
      <c r="U8" s="22">
        <f t="shared" ref="U8:W8" si="2">(C8+F8+I8+L8+O8+R8)</f>
        <v>45</v>
      </c>
      <c r="V8" s="22">
        <f t="shared" si="2"/>
        <v>20</v>
      </c>
      <c r="W8" s="22">
        <f t="shared" si="2"/>
        <v>15</v>
      </c>
      <c r="X8" s="23">
        <f t="shared" si="3"/>
        <v>93.75</v>
      </c>
      <c r="Y8" s="23">
        <f t="shared" si="4"/>
        <v>74.07407407</v>
      </c>
      <c r="Z8" s="23">
        <f t="shared" si="5"/>
        <v>93.75</v>
      </c>
    </row>
    <row r="9" ht="14.25" customHeight="1">
      <c r="A9" s="24">
        <v>2.0</v>
      </c>
      <c r="B9" s="25" t="s">
        <v>18</v>
      </c>
      <c r="C9" s="26">
        <v>6.0</v>
      </c>
      <c r="D9" s="26">
        <v>6.0</v>
      </c>
      <c r="E9" s="26">
        <v>1.0</v>
      </c>
      <c r="F9" s="27">
        <v>11.0</v>
      </c>
      <c r="G9" s="27">
        <v>2.0</v>
      </c>
      <c r="H9" s="27">
        <v>1.0</v>
      </c>
      <c r="I9" s="27">
        <v>6.0</v>
      </c>
      <c r="J9" s="27">
        <v>3.0</v>
      </c>
      <c r="K9" s="27">
        <v>1.0</v>
      </c>
      <c r="L9" s="27">
        <v>7.0</v>
      </c>
      <c r="M9" s="27">
        <v>6.0</v>
      </c>
      <c r="N9" s="27">
        <v>5.0</v>
      </c>
      <c r="O9" s="31">
        <v>7.0</v>
      </c>
      <c r="P9" s="32">
        <v>2.0</v>
      </c>
      <c r="Q9" s="32">
        <v>0.0</v>
      </c>
      <c r="R9" s="31">
        <v>6.0</v>
      </c>
      <c r="S9" s="30">
        <v>0.0</v>
      </c>
      <c r="T9" s="32">
        <v>6.0</v>
      </c>
      <c r="U9" s="22">
        <f t="shared" ref="U9:W9" si="6">(C9+F9+I9+L9+O9+R9)</f>
        <v>43</v>
      </c>
      <c r="V9" s="22">
        <f t="shared" si="6"/>
        <v>19</v>
      </c>
      <c r="W9" s="22">
        <f t="shared" si="6"/>
        <v>14</v>
      </c>
      <c r="X9" s="23">
        <f t="shared" si="3"/>
        <v>89.58333333</v>
      </c>
      <c r="Y9" s="23">
        <f t="shared" si="4"/>
        <v>70.37037037</v>
      </c>
      <c r="Z9" s="23">
        <f t="shared" si="5"/>
        <v>87.5</v>
      </c>
    </row>
    <row r="10" ht="14.25" customHeight="1">
      <c r="A10" s="24">
        <v>3.0</v>
      </c>
      <c r="B10" s="25" t="s">
        <v>19</v>
      </c>
      <c r="C10" s="26">
        <v>8.0</v>
      </c>
      <c r="D10" s="26">
        <v>6.0</v>
      </c>
      <c r="E10" s="26">
        <v>1.0</v>
      </c>
      <c r="F10" s="27">
        <v>11.0</v>
      </c>
      <c r="G10" s="27">
        <v>2.0</v>
      </c>
      <c r="H10" s="27">
        <v>1.0</v>
      </c>
      <c r="I10" s="27">
        <v>6.0</v>
      </c>
      <c r="J10" s="27">
        <v>3.0</v>
      </c>
      <c r="K10" s="27">
        <v>1.0</v>
      </c>
      <c r="L10" s="27">
        <v>7.0</v>
      </c>
      <c r="M10" s="27">
        <v>6.0</v>
      </c>
      <c r="N10" s="27">
        <v>5.0</v>
      </c>
      <c r="O10" s="31">
        <v>7.0</v>
      </c>
      <c r="P10" s="32">
        <v>2.0</v>
      </c>
      <c r="Q10" s="32">
        <v>0.0</v>
      </c>
      <c r="R10" s="31">
        <v>6.0</v>
      </c>
      <c r="S10" s="30">
        <v>0.0</v>
      </c>
      <c r="T10" s="32">
        <v>6.0</v>
      </c>
      <c r="U10" s="22">
        <f t="shared" ref="U10:W10" si="7">(C10+F10+I10+L10+O10+R10)</f>
        <v>45</v>
      </c>
      <c r="V10" s="22">
        <f t="shared" si="7"/>
        <v>19</v>
      </c>
      <c r="W10" s="22">
        <f t="shared" si="7"/>
        <v>14</v>
      </c>
      <c r="X10" s="23">
        <f t="shared" si="3"/>
        <v>93.75</v>
      </c>
      <c r="Y10" s="23">
        <f t="shared" si="4"/>
        <v>70.37037037</v>
      </c>
      <c r="Z10" s="23">
        <f t="shared" si="5"/>
        <v>87.5</v>
      </c>
    </row>
    <row r="11" ht="14.25" customHeight="1">
      <c r="A11" s="24">
        <v>4.0</v>
      </c>
      <c r="B11" s="25" t="s">
        <v>20</v>
      </c>
      <c r="C11" s="26">
        <v>8.0</v>
      </c>
      <c r="D11" s="26">
        <v>6.0</v>
      </c>
      <c r="E11" s="26">
        <v>1.0</v>
      </c>
      <c r="F11" s="27">
        <v>11.0</v>
      </c>
      <c r="G11" s="27">
        <v>3.0</v>
      </c>
      <c r="H11" s="27">
        <v>1.0</v>
      </c>
      <c r="I11" s="27">
        <v>6.0</v>
      </c>
      <c r="J11" s="27">
        <v>3.0</v>
      </c>
      <c r="K11" s="27">
        <v>1.0</v>
      </c>
      <c r="L11" s="27">
        <v>8.0</v>
      </c>
      <c r="M11" s="27">
        <v>6.0</v>
      </c>
      <c r="N11" s="27">
        <v>4.0</v>
      </c>
      <c r="O11" s="31">
        <v>7.0</v>
      </c>
      <c r="P11" s="32">
        <v>3.0</v>
      </c>
      <c r="Q11" s="32">
        <v>0.0</v>
      </c>
      <c r="R11" s="31">
        <v>5.0</v>
      </c>
      <c r="S11" s="30">
        <v>0.0</v>
      </c>
      <c r="T11" s="32">
        <v>7.0</v>
      </c>
      <c r="U11" s="22">
        <f t="shared" ref="U11:W11" si="8">(C11+F11+I11+L11+O11+R11)</f>
        <v>45</v>
      </c>
      <c r="V11" s="22">
        <f t="shared" si="8"/>
        <v>21</v>
      </c>
      <c r="W11" s="22">
        <f t="shared" si="8"/>
        <v>14</v>
      </c>
      <c r="X11" s="23">
        <f t="shared" si="3"/>
        <v>93.75</v>
      </c>
      <c r="Y11" s="23">
        <f t="shared" si="4"/>
        <v>77.77777778</v>
      </c>
      <c r="Z11" s="23">
        <f t="shared" si="5"/>
        <v>87.5</v>
      </c>
    </row>
    <row r="12" ht="14.25" customHeight="1">
      <c r="A12" s="24">
        <v>5.0</v>
      </c>
      <c r="B12" s="25" t="s">
        <v>21</v>
      </c>
      <c r="C12" s="26">
        <v>9.0</v>
      </c>
      <c r="D12" s="26">
        <v>6.0</v>
      </c>
      <c r="E12" s="26">
        <v>1.0</v>
      </c>
      <c r="F12" s="27">
        <v>11.0</v>
      </c>
      <c r="G12" s="27">
        <v>3.0</v>
      </c>
      <c r="H12" s="27">
        <v>1.0</v>
      </c>
      <c r="I12" s="27">
        <v>7.0</v>
      </c>
      <c r="J12" s="27">
        <v>3.0</v>
      </c>
      <c r="K12" s="27">
        <v>1.0</v>
      </c>
      <c r="L12" s="27">
        <v>8.0</v>
      </c>
      <c r="M12" s="27">
        <v>6.0</v>
      </c>
      <c r="N12" s="27">
        <v>5.0</v>
      </c>
      <c r="O12" s="31">
        <v>7.0</v>
      </c>
      <c r="P12" s="32">
        <v>3.0</v>
      </c>
      <c r="Q12" s="32">
        <v>0.0</v>
      </c>
      <c r="R12" s="31">
        <v>6.0</v>
      </c>
      <c r="S12" s="30">
        <v>0.0</v>
      </c>
      <c r="T12" s="32">
        <v>7.0</v>
      </c>
      <c r="U12" s="22">
        <f t="shared" ref="U12:W12" si="9">(C12+F12+I12+L12+O12+R12)</f>
        <v>48</v>
      </c>
      <c r="V12" s="22">
        <f t="shared" si="9"/>
        <v>21</v>
      </c>
      <c r="W12" s="22">
        <f t="shared" si="9"/>
        <v>15</v>
      </c>
      <c r="X12" s="23">
        <f t="shared" si="3"/>
        <v>100</v>
      </c>
      <c r="Y12" s="23">
        <f t="shared" si="4"/>
        <v>77.77777778</v>
      </c>
      <c r="Z12" s="23">
        <f t="shared" si="5"/>
        <v>93.75</v>
      </c>
    </row>
    <row r="13" ht="14.25" customHeight="1">
      <c r="A13" s="24">
        <v>6.0</v>
      </c>
      <c r="B13" s="25" t="s">
        <v>22</v>
      </c>
      <c r="C13" s="26">
        <v>8.0</v>
      </c>
      <c r="D13" s="26">
        <v>5.0</v>
      </c>
      <c r="E13" s="26">
        <v>1.0</v>
      </c>
      <c r="F13" s="27">
        <v>9.0</v>
      </c>
      <c r="G13" s="27">
        <v>2.0</v>
      </c>
      <c r="H13" s="27">
        <v>1.0</v>
      </c>
      <c r="I13" s="27">
        <v>5.0</v>
      </c>
      <c r="J13" s="27">
        <v>2.0</v>
      </c>
      <c r="K13" s="27">
        <v>0.0</v>
      </c>
      <c r="L13" s="27">
        <v>7.0</v>
      </c>
      <c r="M13" s="27">
        <v>4.0</v>
      </c>
      <c r="N13" s="27">
        <v>4.0</v>
      </c>
      <c r="O13" s="31">
        <v>6.0</v>
      </c>
      <c r="P13" s="32">
        <v>2.0</v>
      </c>
      <c r="Q13" s="32">
        <v>0.0</v>
      </c>
      <c r="R13" s="31">
        <v>6.0</v>
      </c>
      <c r="S13" s="30">
        <v>0.0</v>
      </c>
      <c r="T13" s="32">
        <v>6.0</v>
      </c>
      <c r="U13" s="22">
        <f t="shared" ref="U13:W13" si="10">(C13+F13+I13+L13+O13+R13)</f>
        <v>41</v>
      </c>
      <c r="V13" s="22">
        <f t="shared" si="10"/>
        <v>15</v>
      </c>
      <c r="W13" s="22">
        <f t="shared" si="10"/>
        <v>12</v>
      </c>
      <c r="X13" s="23">
        <f t="shared" si="3"/>
        <v>85.41666667</v>
      </c>
      <c r="Y13" s="23">
        <f t="shared" si="4"/>
        <v>55.55555556</v>
      </c>
      <c r="Z13" s="23">
        <f t="shared" si="5"/>
        <v>75</v>
      </c>
    </row>
    <row r="14" ht="14.25" customHeight="1">
      <c r="A14" s="24">
        <v>7.0</v>
      </c>
      <c r="B14" s="25" t="s">
        <v>23</v>
      </c>
      <c r="C14" s="26">
        <v>7.0</v>
      </c>
      <c r="D14" s="26">
        <v>5.0</v>
      </c>
      <c r="E14" s="26">
        <v>1.0</v>
      </c>
      <c r="F14" s="27">
        <v>10.0</v>
      </c>
      <c r="G14" s="27">
        <v>3.0</v>
      </c>
      <c r="H14" s="27">
        <v>1.0</v>
      </c>
      <c r="I14" s="27">
        <v>6.0</v>
      </c>
      <c r="J14" s="27">
        <v>2.0</v>
      </c>
      <c r="K14" s="27">
        <v>1.0</v>
      </c>
      <c r="L14" s="27">
        <v>8.0</v>
      </c>
      <c r="M14" s="27">
        <v>6.0</v>
      </c>
      <c r="N14" s="27">
        <v>5.0</v>
      </c>
      <c r="O14" s="31">
        <v>6.0</v>
      </c>
      <c r="P14" s="32">
        <v>2.0</v>
      </c>
      <c r="Q14" s="32">
        <v>0.0</v>
      </c>
      <c r="R14" s="31">
        <v>6.0</v>
      </c>
      <c r="S14" s="30">
        <v>0.0</v>
      </c>
      <c r="T14" s="32">
        <v>6.0</v>
      </c>
      <c r="U14" s="22">
        <f t="shared" ref="U14:W14" si="11">(C14+F14+I14+L14+O14+R14)</f>
        <v>43</v>
      </c>
      <c r="V14" s="22">
        <f t="shared" si="11"/>
        <v>18</v>
      </c>
      <c r="W14" s="22">
        <f t="shared" si="11"/>
        <v>14</v>
      </c>
      <c r="X14" s="23">
        <f t="shared" si="3"/>
        <v>89.58333333</v>
      </c>
      <c r="Y14" s="23">
        <f t="shared" si="4"/>
        <v>66.66666667</v>
      </c>
      <c r="Z14" s="23">
        <f t="shared" si="5"/>
        <v>87.5</v>
      </c>
    </row>
    <row r="15" ht="14.25" customHeight="1">
      <c r="A15" s="24">
        <v>8.0</v>
      </c>
      <c r="B15" s="25" t="s">
        <v>24</v>
      </c>
      <c r="C15" s="26">
        <v>6.0</v>
      </c>
      <c r="D15" s="26">
        <v>2.0</v>
      </c>
      <c r="E15" s="26">
        <v>1.0</v>
      </c>
      <c r="F15" s="27">
        <v>6.0</v>
      </c>
      <c r="G15" s="27">
        <v>1.0</v>
      </c>
      <c r="H15" s="27">
        <v>1.0</v>
      </c>
      <c r="I15" s="27">
        <v>2.0</v>
      </c>
      <c r="J15" s="27">
        <v>1.0</v>
      </c>
      <c r="K15" s="27">
        <v>0.0</v>
      </c>
      <c r="L15" s="27">
        <v>4.0</v>
      </c>
      <c r="M15" s="27">
        <v>4.0</v>
      </c>
      <c r="N15" s="27">
        <v>3.0</v>
      </c>
      <c r="O15" s="31">
        <v>4.0</v>
      </c>
      <c r="P15" s="32">
        <v>3.0</v>
      </c>
      <c r="Q15" s="32">
        <v>0.0</v>
      </c>
      <c r="R15" s="31">
        <v>3.0</v>
      </c>
      <c r="S15" s="30">
        <v>0.0</v>
      </c>
      <c r="T15" s="32">
        <v>4.0</v>
      </c>
      <c r="U15" s="22">
        <f t="shared" ref="U15:W15" si="12">(C15+F15+I15+L15+O15+R15)</f>
        <v>25</v>
      </c>
      <c r="V15" s="22">
        <f t="shared" si="12"/>
        <v>11</v>
      </c>
      <c r="W15" s="22">
        <f t="shared" si="12"/>
        <v>9</v>
      </c>
      <c r="X15" s="23">
        <f t="shared" si="3"/>
        <v>52.08333333</v>
      </c>
      <c r="Y15" s="23">
        <f t="shared" si="4"/>
        <v>40.74074074</v>
      </c>
      <c r="Z15" s="23">
        <f t="shared" si="5"/>
        <v>56.25</v>
      </c>
    </row>
    <row r="16" ht="14.25" customHeight="1">
      <c r="A16" s="24">
        <v>9.0</v>
      </c>
      <c r="B16" s="25" t="s">
        <v>25</v>
      </c>
      <c r="C16" s="26">
        <v>6.0</v>
      </c>
      <c r="D16" s="26">
        <v>5.0</v>
      </c>
      <c r="E16" s="26">
        <v>1.0</v>
      </c>
      <c r="F16" s="27">
        <v>10.0</v>
      </c>
      <c r="G16" s="27">
        <v>3.0</v>
      </c>
      <c r="H16" s="27">
        <v>1.0</v>
      </c>
      <c r="I16" s="27">
        <v>7.0</v>
      </c>
      <c r="J16" s="27">
        <v>3.0</v>
      </c>
      <c r="K16" s="27">
        <v>1.0</v>
      </c>
      <c r="L16" s="27">
        <v>8.0</v>
      </c>
      <c r="M16" s="27">
        <v>6.0</v>
      </c>
      <c r="N16" s="27">
        <v>5.0</v>
      </c>
      <c r="O16" s="31">
        <v>7.0</v>
      </c>
      <c r="P16" s="32">
        <v>1.0</v>
      </c>
      <c r="Q16" s="32">
        <v>0.0</v>
      </c>
      <c r="R16" s="31">
        <v>6.0</v>
      </c>
      <c r="S16" s="30">
        <v>0.0</v>
      </c>
      <c r="T16" s="32">
        <v>7.0</v>
      </c>
      <c r="U16" s="22">
        <f t="shared" ref="U16:W16" si="13">(C16+F16+I16+L16+O16+R16)</f>
        <v>44</v>
      </c>
      <c r="V16" s="22">
        <f t="shared" si="13"/>
        <v>18</v>
      </c>
      <c r="W16" s="22">
        <f t="shared" si="13"/>
        <v>15</v>
      </c>
      <c r="X16" s="23">
        <f t="shared" si="3"/>
        <v>91.66666667</v>
      </c>
      <c r="Y16" s="23">
        <f t="shared" si="4"/>
        <v>66.66666667</v>
      </c>
      <c r="Z16" s="23">
        <f t="shared" si="5"/>
        <v>93.75</v>
      </c>
    </row>
    <row r="17" ht="14.25" customHeight="1">
      <c r="A17" s="24">
        <v>10.0</v>
      </c>
      <c r="B17" s="25" t="s">
        <v>26</v>
      </c>
      <c r="C17" s="26">
        <v>8.0</v>
      </c>
      <c r="D17" s="26">
        <v>6.0</v>
      </c>
      <c r="E17" s="26">
        <v>1.0</v>
      </c>
      <c r="F17" s="27">
        <v>11.0</v>
      </c>
      <c r="G17" s="27">
        <v>3.0</v>
      </c>
      <c r="H17" s="27">
        <v>1.0</v>
      </c>
      <c r="I17" s="27">
        <v>7.0</v>
      </c>
      <c r="J17" s="27">
        <v>3.0</v>
      </c>
      <c r="K17" s="27">
        <v>1.0</v>
      </c>
      <c r="L17" s="27">
        <v>8.0</v>
      </c>
      <c r="M17" s="27">
        <v>6.0</v>
      </c>
      <c r="N17" s="27">
        <v>5.0</v>
      </c>
      <c r="O17" s="31">
        <v>7.0</v>
      </c>
      <c r="P17" s="32">
        <v>3.0</v>
      </c>
      <c r="Q17" s="32">
        <v>0.0</v>
      </c>
      <c r="R17" s="31">
        <v>6.0</v>
      </c>
      <c r="S17" s="30">
        <v>0.0</v>
      </c>
      <c r="T17" s="32">
        <v>7.0</v>
      </c>
      <c r="U17" s="22">
        <f t="shared" ref="U17:W17" si="14">(C17+F17+I17+L17+O17+R17)</f>
        <v>47</v>
      </c>
      <c r="V17" s="22">
        <f t="shared" si="14"/>
        <v>21</v>
      </c>
      <c r="W17" s="22">
        <f t="shared" si="14"/>
        <v>15</v>
      </c>
      <c r="X17" s="23">
        <f t="shared" si="3"/>
        <v>97.91666667</v>
      </c>
      <c r="Y17" s="23">
        <f t="shared" si="4"/>
        <v>77.77777778</v>
      </c>
      <c r="Z17" s="23">
        <f t="shared" si="5"/>
        <v>93.75</v>
      </c>
    </row>
    <row r="18" ht="14.25" customHeight="1">
      <c r="A18" s="24">
        <v>11.0</v>
      </c>
      <c r="B18" s="25" t="s">
        <v>27</v>
      </c>
      <c r="C18" s="26">
        <v>8.0</v>
      </c>
      <c r="D18" s="26">
        <v>6.0</v>
      </c>
      <c r="E18" s="26">
        <v>1.0</v>
      </c>
      <c r="F18" s="27">
        <v>11.0</v>
      </c>
      <c r="G18" s="27">
        <v>3.0</v>
      </c>
      <c r="H18" s="27">
        <v>1.0</v>
      </c>
      <c r="I18" s="27">
        <v>6.0</v>
      </c>
      <c r="J18" s="27">
        <v>3.0</v>
      </c>
      <c r="K18" s="27">
        <v>1.0</v>
      </c>
      <c r="L18" s="27">
        <v>8.0</v>
      </c>
      <c r="M18" s="27">
        <v>6.0</v>
      </c>
      <c r="N18" s="27">
        <v>4.0</v>
      </c>
      <c r="O18" s="31">
        <v>7.0</v>
      </c>
      <c r="P18" s="32">
        <v>3.0</v>
      </c>
      <c r="Q18" s="32">
        <v>0.0</v>
      </c>
      <c r="R18" s="31">
        <v>5.0</v>
      </c>
      <c r="S18" s="30">
        <v>0.0</v>
      </c>
      <c r="T18" s="32">
        <v>7.0</v>
      </c>
      <c r="U18" s="22">
        <f t="shared" ref="U18:W18" si="15">(C18+F18+I18+L18+O18+R18)</f>
        <v>45</v>
      </c>
      <c r="V18" s="22">
        <f t="shared" si="15"/>
        <v>21</v>
      </c>
      <c r="W18" s="22">
        <f t="shared" si="15"/>
        <v>14</v>
      </c>
      <c r="X18" s="23">
        <f t="shared" si="3"/>
        <v>93.75</v>
      </c>
      <c r="Y18" s="23">
        <f t="shared" si="4"/>
        <v>77.77777778</v>
      </c>
      <c r="Z18" s="23">
        <f t="shared" si="5"/>
        <v>87.5</v>
      </c>
    </row>
    <row r="19" ht="14.25" customHeight="1">
      <c r="A19" s="24">
        <v>12.0</v>
      </c>
      <c r="B19" s="25" t="s">
        <v>28</v>
      </c>
      <c r="C19" s="26">
        <v>7.0</v>
      </c>
      <c r="D19" s="26">
        <v>5.0</v>
      </c>
      <c r="E19" s="26">
        <v>1.0</v>
      </c>
      <c r="F19" s="27">
        <v>9.0</v>
      </c>
      <c r="G19" s="27">
        <v>3.0</v>
      </c>
      <c r="H19" s="27">
        <v>1.0</v>
      </c>
      <c r="I19" s="27">
        <v>6.0</v>
      </c>
      <c r="J19" s="27">
        <v>3.0</v>
      </c>
      <c r="K19" s="27">
        <v>0.0</v>
      </c>
      <c r="L19" s="27">
        <v>8.0</v>
      </c>
      <c r="M19" s="27">
        <v>4.0</v>
      </c>
      <c r="N19" s="27">
        <v>4.0</v>
      </c>
      <c r="O19" s="31">
        <v>7.0</v>
      </c>
      <c r="P19" s="32">
        <v>3.0</v>
      </c>
      <c r="Q19" s="32">
        <v>0.0</v>
      </c>
      <c r="R19" s="31">
        <v>5.0</v>
      </c>
      <c r="S19" s="30">
        <v>0.0</v>
      </c>
      <c r="T19" s="32">
        <v>7.0</v>
      </c>
      <c r="U19" s="22">
        <f t="shared" ref="U19:W19" si="16">(C19+F19+I19+L19+O19+R19)</f>
        <v>42</v>
      </c>
      <c r="V19" s="22">
        <f t="shared" si="16"/>
        <v>18</v>
      </c>
      <c r="W19" s="22">
        <f t="shared" si="16"/>
        <v>13</v>
      </c>
      <c r="X19" s="23">
        <f t="shared" si="3"/>
        <v>87.5</v>
      </c>
      <c r="Y19" s="23">
        <f t="shared" si="4"/>
        <v>66.66666667</v>
      </c>
      <c r="Z19" s="23">
        <f t="shared" si="5"/>
        <v>81.25</v>
      </c>
    </row>
    <row r="20" ht="14.25" customHeight="1">
      <c r="A20" s="24">
        <v>13.0</v>
      </c>
      <c r="B20" s="25" t="s">
        <v>29</v>
      </c>
      <c r="C20" s="26">
        <v>8.0</v>
      </c>
      <c r="D20" s="26">
        <v>5.0</v>
      </c>
      <c r="E20" s="26">
        <v>1.0</v>
      </c>
      <c r="F20" s="27">
        <v>10.0</v>
      </c>
      <c r="G20" s="27">
        <v>2.0</v>
      </c>
      <c r="H20" s="27">
        <v>1.0</v>
      </c>
      <c r="I20" s="46">
        <v>6.0</v>
      </c>
      <c r="J20" s="27">
        <v>3.0</v>
      </c>
      <c r="K20" s="27">
        <v>1.0</v>
      </c>
      <c r="L20" s="27">
        <v>7.0</v>
      </c>
      <c r="M20" s="27">
        <v>6.0</v>
      </c>
      <c r="N20" s="27">
        <v>5.0</v>
      </c>
      <c r="O20" s="31">
        <v>7.0</v>
      </c>
      <c r="P20" s="32">
        <v>3.0</v>
      </c>
      <c r="Q20" s="32">
        <v>0.0</v>
      </c>
      <c r="R20" s="31">
        <v>6.0</v>
      </c>
      <c r="S20" s="30">
        <v>0.0</v>
      </c>
      <c r="T20" s="32">
        <v>6.0</v>
      </c>
      <c r="U20" s="22">
        <f t="shared" ref="U20:W20" si="17">(C20+F20+I20+L20+O20+R20)</f>
        <v>44</v>
      </c>
      <c r="V20" s="22">
        <f t="shared" si="17"/>
        <v>19</v>
      </c>
      <c r="W20" s="22">
        <f t="shared" si="17"/>
        <v>14</v>
      </c>
      <c r="X20" s="23">
        <f t="shared" si="3"/>
        <v>91.66666667</v>
      </c>
      <c r="Y20" s="23">
        <f t="shared" si="4"/>
        <v>70.37037037</v>
      </c>
      <c r="Z20" s="23">
        <f t="shared" si="5"/>
        <v>87.5</v>
      </c>
    </row>
    <row r="21" ht="14.25" customHeight="1">
      <c r="A21" s="24">
        <v>14.0</v>
      </c>
      <c r="B21" s="25" t="s">
        <v>30</v>
      </c>
      <c r="C21" s="26">
        <v>7.0</v>
      </c>
      <c r="D21" s="26">
        <v>4.0</v>
      </c>
      <c r="E21" s="26">
        <v>1.0</v>
      </c>
      <c r="F21" s="27">
        <v>9.0</v>
      </c>
      <c r="G21" s="27">
        <v>3.0</v>
      </c>
      <c r="H21" s="27">
        <v>1.0</v>
      </c>
      <c r="I21" s="27">
        <v>7.0</v>
      </c>
      <c r="J21" s="27">
        <v>3.0</v>
      </c>
      <c r="K21" s="27">
        <v>0.0</v>
      </c>
      <c r="L21" s="27">
        <v>8.0</v>
      </c>
      <c r="M21" s="27">
        <v>6.0</v>
      </c>
      <c r="N21" s="27">
        <v>5.0</v>
      </c>
      <c r="O21" s="31">
        <v>7.0</v>
      </c>
      <c r="P21" s="32">
        <v>2.0</v>
      </c>
      <c r="Q21" s="32">
        <v>0.0</v>
      </c>
      <c r="R21" s="31">
        <v>5.0</v>
      </c>
      <c r="S21" s="30">
        <v>0.0</v>
      </c>
      <c r="T21" s="32">
        <v>7.0</v>
      </c>
      <c r="U21" s="22">
        <f t="shared" ref="U21:W21" si="18">(C21+F21+I21+L21+O21+R21)</f>
        <v>43</v>
      </c>
      <c r="V21" s="22">
        <f t="shared" si="18"/>
        <v>18</v>
      </c>
      <c r="W21" s="22">
        <f t="shared" si="18"/>
        <v>14</v>
      </c>
      <c r="X21" s="23">
        <f t="shared" si="3"/>
        <v>89.58333333</v>
      </c>
      <c r="Y21" s="23">
        <f t="shared" si="4"/>
        <v>66.66666667</v>
      </c>
      <c r="Z21" s="23">
        <f t="shared" si="5"/>
        <v>87.5</v>
      </c>
    </row>
    <row r="22" ht="14.25" customHeight="1">
      <c r="A22" s="24">
        <v>15.0</v>
      </c>
      <c r="B22" s="25" t="s">
        <v>31</v>
      </c>
      <c r="C22" s="26">
        <v>9.0</v>
      </c>
      <c r="D22" s="26">
        <v>5.0</v>
      </c>
      <c r="E22" s="26">
        <v>1.0</v>
      </c>
      <c r="F22" s="27">
        <v>11.0</v>
      </c>
      <c r="G22" s="27">
        <v>3.0</v>
      </c>
      <c r="H22" s="27">
        <v>1.0</v>
      </c>
      <c r="I22" s="27">
        <v>7.0</v>
      </c>
      <c r="J22" s="27">
        <v>3.0</v>
      </c>
      <c r="K22" s="27">
        <v>1.0</v>
      </c>
      <c r="L22" s="27">
        <v>8.0</v>
      </c>
      <c r="M22" s="27">
        <v>6.0</v>
      </c>
      <c r="N22" s="27">
        <v>5.0</v>
      </c>
      <c r="O22" s="31">
        <v>7.0</v>
      </c>
      <c r="P22" s="32">
        <v>3.0</v>
      </c>
      <c r="Q22" s="32">
        <v>0.0</v>
      </c>
      <c r="R22" s="31">
        <v>6.0</v>
      </c>
      <c r="S22" s="30">
        <v>0.0</v>
      </c>
      <c r="T22" s="32">
        <v>7.0</v>
      </c>
      <c r="U22" s="22">
        <f t="shared" ref="U22:W22" si="19">(C22+F22+I22+L22+O22+R22)</f>
        <v>48</v>
      </c>
      <c r="V22" s="22">
        <f t="shared" si="19"/>
        <v>20</v>
      </c>
      <c r="W22" s="22">
        <f t="shared" si="19"/>
        <v>15</v>
      </c>
      <c r="X22" s="23">
        <f t="shared" si="3"/>
        <v>100</v>
      </c>
      <c r="Y22" s="23">
        <f t="shared" si="4"/>
        <v>74.07407407</v>
      </c>
      <c r="Z22" s="23">
        <f t="shared" si="5"/>
        <v>93.75</v>
      </c>
    </row>
    <row r="23" ht="14.25" customHeight="1">
      <c r="A23" s="24">
        <v>16.0</v>
      </c>
      <c r="B23" s="25" t="s">
        <v>32</v>
      </c>
      <c r="C23" s="65">
        <v>7.0</v>
      </c>
      <c r="D23" s="65">
        <v>4.0</v>
      </c>
      <c r="E23" s="65">
        <v>1.0</v>
      </c>
      <c r="F23" s="61">
        <v>9.0</v>
      </c>
      <c r="G23" s="61">
        <v>2.0</v>
      </c>
      <c r="H23" s="61">
        <v>1.0</v>
      </c>
      <c r="I23" s="27">
        <v>3.0</v>
      </c>
      <c r="J23" s="61">
        <v>2.0</v>
      </c>
      <c r="K23" s="61">
        <v>0.0</v>
      </c>
      <c r="L23" s="61">
        <v>7.0</v>
      </c>
      <c r="M23" s="61">
        <v>6.0</v>
      </c>
      <c r="N23" s="61">
        <v>2.0</v>
      </c>
      <c r="O23" s="66">
        <v>4.0</v>
      </c>
      <c r="P23" s="67">
        <v>3.0</v>
      </c>
      <c r="Q23" s="67">
        <v>0.0</v>
      </c>
      <c r="R23" s="66">
        <v>4.0</v>
      </c>
      <c r="S23" s="30">
        <v>0.0</v>
      </c>
      <c r="T23" s="67">
        <v>6.0</v>
      </c>
      <c r="U23" s="22">
        <f t="shared" ref="U23:W23" si="20">(C23+F23+I23+L23+O23+R23)</f>
        <v>34</v>
      </c>
      <c r="V23" s="22">
        <f t="shared" si="20"/>
        <v>17</v>
      </c>
      <c r="W23" s="22">
        <f t="shared" si="20"/>
        <v>10</v>
      </c>
      <c r="X23" s="39">
        <f t="shared" si="3"/>
        <v>70.83333333</v>
      </c>
      <c r="Y23" s="39">
        <f t="shared" si="4"/>
        <v>62.96296296</v>
      </c>
      <c r="Z23" s="39">
        <f t="shared" si="5"/>
        <v>62.5</v>
      </c>
    </row>
    <row r="24" ht="14.25" customHeight="1">
      <c r="A24" s="24">
        <v>17.0</v>
      </c>
      <c r="B24" s="25" t="s">
        <v>33</v>
      </c>
      <c r="C24" s="37">
        <v>8.0</v>
      </c>
      <c r="D24" s="37">
        <v>5.0</v>
      </c>
      <c r="E24" s="37">
        <v>1.0</v>
      </c>
      <c r="F24" s="27">
        <v>10.0</v>
      </c>
      <c r="G24" s="27">
        <v>3.0</v>
      </c>
      <c r="H24" s="27">
        <v>1.0</v>
      </c>
      <c r="I24" s="27">
        <v>6.0</v>
      </c>
      <c r="J24" s="27">
        <v>3.0</v>
      </c>
      <c r="K24" s="27">
        <v>0.0</v>
      </c>
      <c r="L24" s="27">
        <v>7.0</v>
      </c>
      <c r="M24" s="27">
        <v>6.0</v>
      </c>
      <c r="N24" s="27">
        <v>5.0</v>
      </c>
      <c r="O24" s="31">
        <v>7.0</v>
      </c>
      <c r="P24" s="32">
        <v>2.0</v>
      </c>
      <c r="Q24" s="32">
        <v>0.0</v>
      </c>
      <c r="R24" s="31">
        <v>6.0</v>
      </c>
      <c r="S24" s="30">
        <v>0.0</v>
      </c>
      <c r="T24" s="32">
        <v>6.0</v>
      </c>
      <c r="U24" s="22">
        <f t="shared" ref="U24:W24" si="21">(C24+F24+I24+L24+O24+R24)</f>
        <v>44</v>
      </c>
      <c r="V24" s="22">
        <f t="shared" si="21"/>
        <v>19</v>
      </c>
      <c r="W24" s="22">
        <f t="shared" si="21"/>
        <v>13</v>
      </c>
      <c r="X24" s="23">
        <f t="shared" si="3"/>
        <v>91.66666667</v>
      </c>
      <c r="Y24" s="23">
        <f t="shared" si="4"/>
        <v>70.37037037</v>
      </c>
      <c r="Z24" s="23">
        <f t="shared" si="5"/>
        <v>81.25</v>
      </c>
    </row>
    <row r="25" ht="14.25" customHeight="1">
      <c r="A25" s="24">
        <v>18.0</v>
      </c>
      <c r="B25" s="25" t="s">
        <v>34</v>
      </c>
      <c r="C25" s="37">
        <v>7.0</v>
      </c>
      <c r="D25" s="37">
        <v>5.0</v>
      </c>
      <c r="E25" s="37">
        <v>1.0</v>
      </c>
      <c r="F25" s="27">
        <v>10.0</v>
      </c>
      <c r="G25" s="27">
        <v>3.0</v>
      </c>
      <c r="H25" s="27">
        <v>1.0</v>
      </c>
      <c r="I25" s="27">
        <v>7.0</v>
      </c>
      <c r="J25" s="27">
        <v>3.0</v>
      </c>
      <c r="K25" s="27">
        <v>0.0</v>
      </c>
      <c r="L25" s="27">
        <v>8.0</v>
      </c>
      <c r="M25" s="27">
        <v>6.0</v>
      </c>
      <c r="N25" s="27">
        <v>5.0</v>
      </c>
      <c r="O25" s="31">
        <v>7.0</v>
      </c>
      <c r="P25" s="32">
        <v>3.0</v>
      </c>
      <c r="Q25" s="32">
        <v>0.0</v>
      </c>
      <c r="R25" s="31">
        <v>6.0</v>
      </c>
      <c r="S25" s="30">
        <v>0.0</v>
      </c>
      <c r="T25" s="32">
        <v>7.0</v>
      </c>
      <c r="U25" s="22">
        <f t="shared" ref="U25:W25" si="22">(C25+F25+I25+L25+O25+R25)</f>
        <v>45</v>
      </c>
      <c r="V25" s="22">
        <f t="shared" si="22"/>
        <v>20</v>
      </c>
      <c r="W25" s="22">
        <f t="shared" si="22"/>
        <v>14</v>
      </c>
      <c r="X25" s="23">
        <f t="shared" si="3"/>
        <v>93.75</v>
      </c>
      <c r="Y25" s="23">
        <f t="shared" si="4"/>
        <v>74.07407407</v>
      </c>
      <c r="Z25" s="23">
        <f t="shared" si="5"/>
        <v>87.5</v>
      </c>
    </row>
    <row r="26" ht="14.25" customHeight="1">
      <c r="A26" s="24">
        <v>19.0</v>
      </c>
      <c r="B26" s="25" t="s">
        <v>35</v>
      </c>
      <c r="C26" s="37">
        <v>9.0</v>
      </c>
      <c r="D26" s="37">
        <v>6.0</v>
      </c>
      <c r="E26" s="37">
        <v>1.0</v>
      </c>
      <c r="F26" s="27">
        <v>10.0</v>
      </c>
      <c r="G26" s="27">
        <v>3.0</v>
      </c>
      <c r="H26" s="27">
        <v>1.0</v>
      </c>
      <c r="I26" s="27">
        <v>7.0</v>
      </c>
      <c r="J26" s="27">
        <v>3.0</v>
      </c>
      <c r="K26" s="27">
        <v>0.0</v>
      </c>
      <c r="L26" s="27">
        <v>8.0</v>
      </c>
      <c r="M26" s="27">
        <v>4.0</v>
      </c>
      <c r="N26" s="27">
        <v>5.0</v>
      </c>
      <c r="O26" s="31">
        <v>7.0</v>
      </c>
      <c r="P26" s="32">
        <v>3.0</v>
      </c>
      <c r="Q26" s="32">
        <v>0.0</v>
      </c>
      <c r="R26" s="31">
        <v>6.0</v>
      </c>
      <c r="S26" s="30">
        <v>0.0</v>
      </c>
      <c r="T26" s="32">
        <v>7.0</v>
      </c>
      <c r="U26" s="22">
        <f t="shared" ref="U26:W26" si="23">(C26+F26+I26+L26+O26+R26)</f>
        <v>47</v>
      </c>
      <c r="V26" s="22">
        <f t="shared" si="23"/>
        <v>19</v>
      </c>
      <c r="W26" s="22">
        <f t="shared" si="23"/>
        <v>14</v>
      </c>
      <c r="X26" s="23">
        <f t="shared" si="3"/>
        <v>97.91666667</v>
      </c>
      <c r="Y26" s="23">
        <f t="shared" si="4"/>
        <v>70.37037037</v>
      </c>
      <c r="Z26" s="23">
        <f t="shared" si="5"/>
        <v>87.5</v>
      </c>
    </row>
    <row r="27" ht="14.25" customHeight="1">
      <c r="A27" s="24">
        <v>20.0</v>
      </c>
      <c r="B27" s="25" t="s">
        <v>36</v>
      </c>
      <c r="C27" s="37">
        <v>7.0</v>
      </c>
      <c r="D27" s="37">
        <v>5.0</v>
      </c>
      <c r="E27" s="37">
        <v>1.0</v>
      </c>
      <c r="F27" s="27">
        <v>10.0</v>
      </c>
      <c r="G27" s="27">
        <v>3.0</v>
      </c>
      <c r="H27" s="27">
        <v>1.0</v>
      </c>
      <c r="I27" s="27">
        <v>7.0</v>
      </c>
      <c r="J27" s="27">
        <v>3.0</v>
      </c>
      <c r="K27" s="27">
        <v>0.0</v>
      </c>
      <c r="L27" s="27">
        <v>8.0</v>
      </c>
      <c r="M27" s="27">
        <v>6.0</v>
      </c>
      <c r="N27" s="27">
        <v>5.0</v>
      </c>
      <c r="O27" s="31">
        <v>7.0</v>
      </c>
      <c r="P27" s="32">
        <v>3.0</v>
      </c>
      <c r="Q27" s="32">
        <v>0.0</v>
      </c>
      <c r="R27" s="31">
        <v>6.0</v>
      </c>
      <c r="S27" s="30">
        <v>0.0</v>
      </c>
      <c r="T27" s="32">
        <v>7.0</v>
      </c>
      <c r="U27" s="22">
        <f t="shared" ref="U27:W27" si="24">(C27+F27+I27+L27+O27+R27)</f>
        <v>45</v>
      </c>
      <c r="V27" s="22">
        <f t="shared" si="24"/>
        <v>20</v>
      </c>
      <c r="W27" s="22">
        <f t="shared" si="24"/>
        <v>14</v>
      </c>
      <c r="X27" s="23">
        <f t="shared" si="3"/>
        <v>93.75</v>
      </c>
      <c r="Y27" s="23">
        <f t="shared" si="4"/>
        <v>74.07407407</v>
      </c>
      <c r="Z27" s="23">
        <f t="shared" si="5"/>
        <v>87.5</v>
      </c>
    </row>
    <row r="28" ht="14.25" customHeight="1">
      <c r="A28" s="24">
        <v>21.0</v>
      </c>
      <c r="B28" s="25" t="s">
        <v>37</v>
      </c>
      <c r="C28" s="37">
        <v>7.0</v>
      </c>
      <c r="D28" s="37">
        <v>6.0</v>
      </c>
      <c r="E28" s="37">
        <v>1.0</v>
      </c>
      <c r="F28" s="27">
        <v>11.0</v>
      </c>
      <c r="G28" s="27">
        <v>3.0</v>
      </c>
      <c r="H28" s="27">
        <v>1.0</v>
      </c>
      <c r="I28" s="27">
        <v>6.0</v>
      </c>
      <c r="J28" s="27">
        <v>2.0</v>
      </c>
      <c r="K28" s="27">
        <v>1.0</v>
      </c>
      <c r="L28" s="27">
        <v>8.0</v>
      </c>
      <c r="M28" s="27">
        <v>6.0</v>
      </c>
      <c r="N28" s="27">
        <v>4.0</v>
      </c>
      <c r="O28" s="31">
        <v>6.0</v>
      </c>
      <c r="P28" s="32">
        <v>2.0</v>
      </c>
      <c r="Q28" s="32">
        <v>0.0</v>
      </c>
      <c r="R28" s="31">
        <v>5.0</v>
      </c>
      <c r="S28" s="30">
        <v>0.0</v>
      </c>
      <c r="T28" s="32">
        <v>7.0</v>
      </c>
      <c r="U28" s="22">
        <f t="shared" ref="U28:W28" si="25">(C28+F28+I28+L28+O28+R28)</f>
        <v>43</v>
      </c>
      <c r="V28" s="22">
        <f t="shared" si="25"/>
        <v>19</v>
      </c>
      <c r="W28" s="22">
        <f t="shared" si="25"/>
        <v>14</v>
      </c>
      <c r="X28" s="23">
        <f t="shared" si="3"/>
        <v>89.58333333</v>
      </c>
      <c r="Y28" s="23">
        <f t="shared" si="4"/>
        <v>70.37037037</v>
      </c>
      <c r="Z28" s="23">
        <f t="shared" si="5"/>
        <v>87.5</v>
      </c>
    </row>
    <row r="29" ht="14.25" customHeight="1">
      <c r="A29" s="24">
        <v>22.0</v>
      </c>
      <c r="B29" s="25" t="s">
        <v>38</v>
      </c>
      <c r="C29" s="37">
        <v>9.0</v>
      </c>
      <c r="D29" s="37">
        <v>4.0</v>
      </c>
      <c r="E29" s="37">
        <v>1.0</v>
      </c>
      <c r="F29" s="27">
        <v>9.0</v>
      </c>
      <c r="G29" s="27">
        <v>3.0</v>
      </c>
      <c r="H29" s="27">
        <v>1.0</v>
      </c>
      <c r="I29" s="27">
        <v>4.0</v>
      </c>
      <c r="J29" s="27">
        <v>1.0</v>
      </c>
      <c r="K29" s="27">
        <v>1.0</v>
      </c>
      <c r="L29" s="27">
        <v>8.0</v>
      </c>
      <c r="M29" s="27">
        <v>6.0</v>
      </c>
      <c r="N29" s="27">
        <v>5.0</v>
      </c>
      <c r="O29" s="31">
        <v>6.0</v>
      </c>
      <c r="P29" s="32">
        <v>3.0</v>
      </c>
      <c r="Q29" s="32">
        <v>0.0</v>
      </c>
      <c r="R29" s="31">
        <v>6.0</v>
      </c>
      <c r="S29" s="30">
        <v>0.0</v>
      </c>
      <c r="T29" s="32">
        <v>6.0</v>
      </c>
      <c r="U29" s="22">
        <f t="shared" ref="U29:W29" si="26">(C29+F29+I29+L29+O29+R29)</f>
        <v>42</v>
      </c>
      <c r="V29" s="22">
        <f t="shared" si="26"/>
        <v>17</v>
      </c>
      <c r="W29" s="22">
        <f t="shared" si="26"/>
        <v>14</v>
      </c>
      <c r="X29" s="23">
        <f t="shared" si="3"/>
        <v>87.5</v>
      </c>
      <c r="Y29" s="23">
        <f t="shared" si="4"/>
        <v>62.96296296</v>
      </c>
      <c r="Z29" s="23">
        <f t="shared" si="5"/>
        <v>87.5</v>
      </c>
    </row>
    <row r="30" ht="14.25" customHeight="1">
      <c r="A30" s="24">
        <v>23.0</v>
      </c>
      <c r="B30" s="25" t="s">
        <v>39</v>
      </c>
      <c r="C30" s="37">
        <v>7.0</v>
      </c>
      <c r="D30" s="37">
        <v>5.0</v>
      </c>
      <c r="E30" s="37">
        <v>1.0</v>
      </c>
      <c r="F30" s="27">
        <v>10.0</v>
      </c>
      <c r="G30" s="27">
        <v>3.0</v>
      </c>
      <c r="H30" s="27">
        <v>1.0</v>
      </c>
      <c r="I30" s="27">
        <v>7.0</v>
      </c>
      <c r="J30" s="27">
        <v>2.0</v>
      </c>
      <c r="K30" s="27">
        <v>1.0</v>
      </c>
      <c r="L30" s="27">
        <v>8.0</v>
      </c>
      <c r="M30" s="27">
        <v>6.0</v>
      </c>
      <c r="N30" s="27">
        <v>5.0</v>
      </c>
      <c r="O30" s="31">
        <v>7.0</v>
      </c>
      <c r="P30" s="32">
        <v>3.0</v>
      </c>
      <c r="Q30" s="32">
        <v>0.0</v>
      </c>
      <c r="R30" s="31">
        <v>6.0</v>
      </c>
      <c r="S30" s="30">
        <v>0.0</v>
      </c>
      <c r="T30" s="32">
        <v>7.0</v>
      </c>
      <c r="U30" s="22">
        <f t="shared" ref="U30:W30" si="27">(C30+F30+I30+L30+O30+R30)</f>
        <v>45</v>
      </c>
      <c r="V30" s="22">
        <f t="shared" si="27"/>
        <v>19</v>
      </c>
      <c r="W30" s="22">
        <f t="shared" si="27"/>
        <v>15</v>
      </c>
      <c r="X30" s="23">
        <f t="shared" si="3"/>
        <v>93.75</v>
      </c>
      <c r="Y30" s="23">
        <f t="shared" si="4"/>
        <v>70.37037037</v>
      </c>
      <c r="Z30" s="23">
        <f t="shared" si="5"/>
        <v>93.75</v>
      </c>
    </row>
    <row r="31" ht="14.25" customHeight="1">
      <c r="A31" s="24">
        <v>24.0</v>
      </c>
      <c r="B31" s="25" t="s">
        <v>40</v>
      </c>
      <c r="C31" s="37">
        <v>7.0</v>
      </c>
      <c r="D31" s="37">
        <v>5.0</v>
      </c>
      <c r="E31" s="37">
        <v>1.0</v>
      </c>
      <c r="F31" s="27">
        <v>10.0</v>
      </c>
      <c r="G31" s="27">
        <v>3.0</v>
      </c>
      <c r="H31" s="27">
        <v>1.0</v>
      </c>
      <c r="I31" s="27">
        <v>7.0</v>
      </c>
      <c r="J31" s="27">
        <v>3.0</v>
      </c>
      <c r="K31" s="27">
        <v>1.0</v>
      </c>
      <c r="L31" s="27">
        <v>8.0</v>
      </c>
      <c r="M31" s="27">
        <v>6.0</v>
      </c>
      <c r="N31" s="27">
        <v>5.0</v>
      </c>
      <c r="O31" s="31">
        <v>7.0</v>
      </c>
      <c r="P31" s="32">
        <v>2.0</v>
      </c>
      <c r="Q31" s="32">
        <v>0.0</v>
      </c>
      <c r="R31" s="31">
        <v>6.0</v>
      </c>
      <c r="S31" s="30">
        <v>0.0</v>
      </c>
      <c r="T31" s="32">
        <v>7.0</v>
      </c>
      <c r="U31" s="22">
        <f t="shared" ref="U31:W31" si="28">(C31+F31+I31+L31+O31+R31)</f>
        <v>45</v>
      </c>
      <c r="V31" s="22">
        <f t="shared" si="28"/>
        <v>19</v>
      </c>
      <c r="W31" s="22">
        <f t="shared" si="28"/>
        <v>15</v>
      </c>
      <c r="X31" s="23">
        <f t="shared" si="3"/>
        <v>93.75</v>
      </c>
      <c r="Y31" s="23">
        <f t="shared" si="4"/>
        <v>70.37037037</v>
      </c>
      <c r="Z31" s="23">
        <f t="shared" si="5"/>
        <v>93.75</v>
      </c>
    </row>
    <row r="32" ht="14.25" customHeight="1">
      <c r="A32" s="24">
        <v>25.0</v>
      </c>
      <c r="B32" s="25" t="s">
        <v>41</v>
      </c>
      <c r="C32" s="37">
        <v>9.0</v>
      </c>
      <c r="D32" s="37">
        <v>6.0</v>
      </c>
      <c r="E32" s="37">
        <v>1.0</v>
      </c>
      <c r="F32" s="27">
        <v>11.0</v>
      </c>
      <c r="G32" s="27">
        <v>3.0</v>
      </c>
      <c r="H32" s="27">
        <v>1.0</v>
      </c>
      <c r="I32" s="27">
        <v>7.0</v>
      </c>
      <c r="J32" s="27">
        <v>3.0</v>
      </c>
      <c r="K32" s="27">
        <v>1.0</v>
      </c>
      <c r="L32" s="27">
        <v>8.0</v>
      </c>
      <c r="M32" s="27">
        <v>6.0</v>
      </c>
      <c r="N32" s="27">
        <v>5.0</v>
      </c>
      <c r="O32" s="31">
        <v>7.0</v>
      </c>
      <c r="P32" s="32">
        <v>3.0</v>
      </c>
      <c r="Q32" s="32">
        <v>0.0</v>
      </c>
      <c r="R32" s="31">
        <v>6.0</v>
      </c>
      <c r="S32" s="30">
        <v>0.0</v>
      </c>
      <c r="T32" s="32">
        <v>7.0</v>
      </c>
      <c r="U32" s="22">
        <f t="shared" ref="U32:W32" si="29">(C32+F32+I32+L32+O32+R32)</f>
        <v>48</v>
      </c>
      <c r="V32" s="22">
        <f t="shared" si="29"/>
        <v>21</v>
      </c>
      <c r="W32" s="22">
        <f t="shared" si="29"/>
        <v>15</v>
      </c>
      <c r="X32" s="23">
        <f t="shared" si="3"/>
        <v>100</v>
      </c>
      <c r="Y32" s="23">
        <f t="shared" si="4"/>
        <v>77.77777778</v>
      </c>
      <c r="Z32" s="23">
        <f t="shared" si="5"/>
        <v>93.75</v>
      </c>
    </row>
    <row r="33" ht="14.25" customHeight="1">
      <c r="A33" s="24">
        <v>26.0</v>
      </c>
      <c r="B33" s="25" t="s">
        <v>42</v>
      </c>
      <c r="C33" s="37">
        <v>8.0</v>
      </c>
      <c r="D33" s="37">
        <v>4.0</v>
      </c>
      <c r="E33" s="37">
        <v>1.0</v>
      </c>
      <c r="F33" s="27">
        <v>9.0</v>
      </c>
      <c r="G33" s="27">
        <v>3.0</v>
      </c>
      <c r="H33" s="27">
        <v>1.0</v>
      </c>
      <c r="I33" s="27">
        <v>6.0</v>
      </c>
      <c r="J33" s="27">
        <v>3.0</v>
      </c>
      <c r="K33" s="27">
        <v>0.0</v>
      </c>
      <c r="L33" s="27">
        <v>7.0</v>
      </c>
      <c r="M33" s="27">
        <v>6.0</v>
      </c>
      <c r="N33" s="27">
        <v>5.0</v>
      </c>
      <c r="O33" s="31">
        <v>7.0</v>
      </c>
      <c r="P33" s="32">
        <v>2.0</v>
      </c>
      <c r="Q33" s="32">
        <v>0.0</v>
      </c>
      <c r="R33" s="31">
        <v>6.0</v>
      </c>
      <c r="S33" s="30">
        <v>0.0</v>
      </c>
      <c r="T33" s="32">
        <v>6.0</v>
      </c>
      <c r="U33" s="22">
        <f t="shared" ref="U33:W33" si="30">(C33+F33+I33+L33+O33+R33)</f>
        <v>43</v>
      </c>
      <c r="V33" s="22">
        <f t="shared" si="30"/>
        <v>18</v>
      </c>
      <c r="W33" s="22">
        <f t="shared" si="30"/>
        <v>13</v>
      </c>
      <c r="X33" s="23">
        <f t="shared" si="3"/>
        <v>89.58333333</v>
      </c>
      <c r="Y33" s="23">
        <f t="shared" si="4"/>
        <v>66.66666667</v>
      </c>
      <c r="Z33" s="23">
        <f t="shared" si="5"/>
        <v>81.25</v>
      </c>
    </row>
    <row r="34" ht="14.25" customHeight="1">
      <c r="A34" s="24">
        <v>27.0</v>
      </c>
      <c r="B34" s="25" t="s">
        <v>43</v>
      </c>
      <c r="C34" s="37">
        <v>7.0</v>
      </c>
      <c r="D34" s="37">
        <v>4.0</v>
      </c>
      <c r="E34" s="37">
        <v>1.0</v>
      </c>
      <c r="F34" s="27">
        <v>9.0</v>
      </c>
      <c r="G34" s="27">
        <v>3.0</v>
      </c>
      <c r="H34" s="27">
        <v>1.0</v>
      </c>
      <c r="I34" s="27">
        <v>7.0</v>
      </c>
      <c r="J34" s="27">
        <v>2.0</v>
      </c>
      <c r="K34" s="27">
        <v>1.0</v>
      </c>
      <c r="L34" s="27">
        <v>8.0</v>
      </c>
      <c r="M34" s="27">
        <v>6.0</v>
      </c>
      <c r="N34" s="27">
        <v>5.0</v>
      </c>
      <c r="O34" s="31">
        <v>6.0</v>
      </c>
      <c r="P34" s="32">
        <v>3.0</v>
      </c>
      <c r="Q34" s="32">
        <v>0.0</v>
      </c>
      <c r="R34" s="31">
        <v>6.0</v>
      </c>
      <c r="S34" s="30">
        <v>0.0</v>
      </c>
      <c r="T34" s="32">
        <v>7.0</v>
      </c>
      <c r="U34" s="22">
        <f t="shared" ref="U34:W34" si="31">(C34+F34+I34+L34+O34+R34)</f>
        <v>43</v>
      </c>
      <c r="V34" s="22">
        <f t="shared" si="31"/>
        <v>18</v>
      </c>
      <c r="W34" s="22">
        <f t="shared" si="31"/>
        <v>15</v>
      </c>
      <c r="X34" s="23">
        <f t="shared" si="3"/>
        <v>89.58333333</v>
      </c>
      <c r="Y34" s="23">
        <f t="shared" si="4"/>
        <v>66.66666667</v>
      </c>
      <c r="Z34" s="23">
        <f t="shared" si="5"/>
        <v>93.75</v>
      </c>
    </row>
    <row r="35" ht="14.25" customHeight="1">
      <c r="A35" s="24">
        <v>28.0</v>
      </c>
      <c r="B35" s="25" t="s">
        <v>44</v>
      </c>
      <c r="C35" s="37">
        <v>8.0</v>
      </c>
      <c r="D35" s="37">
        <v>6.0</v>
      </c>
      <c r="E35" s="37">
        <v>1.0</v>
      </c>
      <c r="F35" s="27">
        <v>11.0</v>
      </c>
      <c r="G35" s="27">
        <v>3.0</v>
      </c>
      <c r="H35" s="27">
        <v>1.0</v>
      </c>
      <c r="I35" s="27">
        <v>7.0</v>
      </c>
      <c r="J35" s="27">
        <v>3.0</v>
      </c>
      <c r="K35" s="27">
        <v>1.0</v>
      </c>
      <c r="L35" s="27">
        <v>8.0</v>
      </c>
      <c r="M35" s="27">
        <v>6.0</v>
      </c>
      <c r="N35" s="27">
        <v>5.0</v>
      </c>
      <c r="O35" s="31">
        <v>7.0</v>
      </c>
      <c r="P35" s="32">
        <v>3.0</v>
      </c>
      <c r="Q35" s="32">
        <v>0.0</v>
      </c>
      <c r="R35" s="31">
        <v>6.0</v>
      </c>
      <c r="S35" s="30">
        <v>0.0</v>
      </c>
      <c r="T35" s="32">
        <v>7.0</v>
      </c>
      <c r="U35" s="22">
        <f t="shared" ref="U35:W35" si="32">(C35+F35+I35+L35+O35+R35)</f>
        <v>47</v>
      </c>
      <c r="V35" s="22">
        <f t="shared" si="32"/>
        <v>21</v>
      </c>
      <c r="W35" s="22">
        <f t="shared" si="32"/>
        <v>15</v>
      </c>
      <c r="X35" s="23">
        <f t="shared" si="3"/>
        <v>97.91666667</v>
      </c>
      <c r="Y35" s="23">
        <f t="shared" si="4"/>
        <v>77.77777778</v>
      </c>
      <c r="Z35" s="23">
        <f t="shared" si="5"/>
        <v>93.75</v>
      </c>
    </row>
    <row r="36" ht="14.25" customHeight="1">
      <c r="A36" s="24">
        <v>29.0</v>
      </c>
      <c r="B36" s="25" t="s">
        <v>45</v>
      </c>
      <c r="C36" s="37">
        <v>7.0</v>
      </c>
      <c r="D36" s="37">
        <v>4.0</v>
      </c>
      <c r="E36" s="37">
        <v>1.0</v>
      </c>
      <c r="F36" s="27">
        <v>9.0</v>
      </c>
      <c r="G36" s="27">
        <v>3.0</v>
      </c>
      <c r="H36" s="27">
        <v>1.0</v>
      </c>
      <c r="I36" s="27">
        <v>7.0</v>
      </c>
      <c r="J36" s="27">
        <v>2.0</v>
      </c>
      <c r="K36" s="27">
        <v>1.0</v>
      </c>
      <c r="L36" s="27">
        <v>8.0</v>
      </c>
      <c r="M36" s="27">
        <v>6.0</v>
      </c>
      <c r="N36" s="27">
        <v>5.0</v>
      </c>
      <c r="O36" s="31">
        <v>7.0</v>
      </c>
      <c r="P36" s="32">
        <v>3.0</v>
      </c>
      <c r="Q36" s="32">
        <v>0.0</v>
      </c>
      <c r="R36" s="31">
        <v>6.0</v>
      </c>
      <c r="S36" s="30">
        <v>0.0</v>
      </c>
      <c r="T36" s="32">
        <v>7.0</v>
      </c>
      <c r="U36" s="22">
        <f t="shared" ref="U36:W36" si="33">(C36+F36+I36+L36+O36+R36)</f>
        <v>44</v>
      </c>
      <c r="V36" s="22">
        <f t="shared" si="33"/>
        <v>18</v>
      </c>
      <c r="W36" s="22">
        <f t="shared" si="33"/>
        <v>15</v>
      </c>
      <c r="X36" s="23">
        <f t="shared" si="3"/>
        <v>91.66666667</v>
      </c>
      <c r="Y36" s="23">
        <f t="shared" si="4"/>
        <v>66.66666667</v>
      </c>
      <c r="Z36" s="23">
        <f t="shared" si="5"/>
        <v>93.75</v>
      </c>
    </row>
    <row r="37" ht="14.25" customHeight="1">
      <c r="A37" s="39"/>
      <c r="B37" s="19" t="s">
        <v>46</v>
      </c>
      <c r="C37" s="68"/>
      <c r="D37" s="68"/>
      <c r="E37" s="68"/>
      <c r="F37" s="69">
        <v>11.0</v>
      </c>
      <c r="G37" s="69">
        <v>4.0</v>
      </c>
      <c r="H37" s="69">
        <v>1.0</v>
      </c>
      <c r="I37" s="69">
        <v>7.0</v>
      </c>
      <c r="J37" s="69">
        <v>3.0</v>
      </c>
      <c r="K37" s="69">
        <v>2.0</v>
      </c>
      <c r="L37" s="70"/>
      <c r="M37" s="70"/>
      <c r="N37" s="69"/>
      <c r="O37" s="71"/>
      <c r="P37" s="72"/>
      <c r="Q37" s="73">
        <v>0.0</v>
      </c>
      <c r="R37" s="71"/>
      <c r="S37" s="74">
        <v>0.0</v>
      </c>
      <c r="T37" s="72"/>
      <c r="U37" s="75">
        <f t="shared" ref="U37:W37" si="34">(C37+F37+I37+L37+O37+R37)</f>
        <v>18</v>
      </c>
      <c r="V37" s="75">
        <f t="shared" si="34"/>
        <v>7</v>
      </c>
      <c r="W37" s="75">
        <f t="shared" si="34"/>
        <v>3</v>
      </c>
      <c r="X37" s="23">
        <f t="shared" si="3"/>
        <v>37.5</v>
      </c>
      <c r="Y37" s="23">
        <f t="shared" si="4"/>
        <v>25.92592593</v>
      </c>
      <c r="Z37" s="23">
        <f t="shared" si="5"/>
        <v>18.75</v>
      </c>
    </row>
    <row r="38" ht="14.25" customHeight="1">
      <c r="A38" s="24">
        <v>30.0</v>
      </c>
      <c r="B38" s="25" t="s">
        <v>47</v>
      </c>
      <c r="C38" s="37">
        <v>8.0</v>
      </c>
      <c r="D38" s="37">
        <v>4.0</v>
      </c>
      <c r="E38" s="37">
        <v>1.0</v>
      </c>
      <c r="F38" s="27">
        <v>9.0</v>
      </c>
      <c r="G38" s="27">
        <v>3.0</v>
      </c>
      <c r="H38" s="27">
        <v>1.0</v>
      </c>
      <c r="I38" s="27">
        <v>7.0</v>
      </c>
      <c r="J38" s="27">
        <v>2.0</v>
      </c>
      <c r="K38" s="27">
        <v>1.0</v>
      </c>
      <c r="L38" s="27">
        <v>7.0</v>
      </c>
      <c r="M38" s="27">
        <v>6.0</v>
      </c>
      <c r="N38" s="27">
        <v>5.0</v>
      </c>
      <c r="O38" s="31">
        <v>5.0</v>
      </c>
      <c r="P38" s="32">
        <v>3.0</v>
      </c>
      <c r="Q38" s="32">
        <v>0.0</v>
      </c>
      <c r="R38" s="31">
        <v>5.0</v>
      </c>
      <c r="S38" s="30">
        <v>0.0</v>
      </c>
      <c r="T38" s="32">
        <v>7.0</v>
      </c>
      <c r="U38" s="22">
        <f t="shared" ref="U38:W38" si="35">(C38+F38+I38+L38+O38+R38)</f>
        <v>41</v>
      </c>
      <c r="V38" s="22">
        <f t="shared" si="35"/>
        <v>18</v>
      </c>
      <c r="W38" s="22">
        <f t="shared" si="35"/>
        <v>15</v>
      </c>
      <c r="X38" s="23">
        <f t="shared" si="3"/>
        <v>85.41666667</v>
      </c>
      <c r="Y38" s="23">
        <f t="shared" si="4"/>
        <v>66.66666667</v>
      </c>
      <c r="Z38" s="23">
        <f t="shared" si="5"/>
        <v>93.75</v>
      </c>
    </row>
    <row r="39" ht="14.25" customHeight="1">
      <c r="A39" s="24">
        <v>31.0</v>
      </c>
      <c r="B39" s="25" t="s">
        <v>48</v>
      </c>
      <c r="C39" s="37">
        <v>8.0</v>
      </c>
      <c r="D39" s="37">
        <v>6.0</v>
      </c>
      <c r="E39" s="37">
        <v>1.0</v>
      </c>
      <c r="F39" s="27">
        <v>10.0</v>
      </c>
      <c r="G39" s="27">
        <v>2.0</v>
      </c>
      <c r="H39" s="27">
        <v>1.0</v>
      </c>
      <c r="I39" s="27">
        <v>6.0</v>
      </c>
      <c r="J39" s="27">
        <v>3.0</v>
      </c>
      <c r="K39" s="27">
        <v>1.0</v>
      </c>
      <c r="L39" s="27">
        <v>8.0</v>
      </c>
      <c r="M39" s="27">
        <v>6.0</v>
      </c>
      <c r="N39" s="76">
        <v>4.0</v>
      </c>
      <c r="O39" s="31">
        <v>7.0</v>
      </c>
      <c r="P39" s="32">
        <v>2.0</v>
      </c>
      <c r="Q39" s="32">
        <v>0.0</v>
      </c>
      <c r="R39" s="31">
        <v>5.0</v>
      </c>
      <c r="S39" s="30">
        <v>0.0</v>
      </c>
      <c r="T39" s="32">
        <v>7.0</v>
      </c>
      <c r="U39" s="22">
        <f t="shared" ref="U39:W39" si="36">(C39+F39+I39+L39+O39+R39)</f>
        <v>44</v>
      </c>
      <c r="V39" s="22">
        <f t="shared" si="36"/>
        <v>19</v>
      </c>
      <c r="W39" s="22">
        <f t="shared" si="36"/>
        <v>14</v>
      </c>
      <c r="X39" s="23">
        <f t="shared" si="3"/>
        <v>91.66666667</v>
      </c>
      <c r="Y39" s="23">
        <f t="shared" si="4"/>
        <v>70.37037037</v>
      </c>
      <c r="Z39" s="23">
        <f t="shared" si="5"/>
        <v>87.5</v>
      </c>
    </row>
    <row r="40" ht="14.25" customHeight="1">
      <c r="A40" s="24">
        <v>32.0</v>
      </c>
      <c r="B40" s="25" t="s">
        <v>49</v>
      </c>
      <c r="C40" s="37">
        <v>7.0</v>
      </c>
      <c r="D40" s="37">
        <v>5.0</v>
      </c>
      <c r="E40" s="37">
        <v>1.0</v>
      </c>
      <c r="F40" s="27">
        <v>9.0</v>
      </c>
      <c r="G40" s="27">
        <v>2.0</v>
      </c>
      <c r="H40" s="27">
        <v>1.0</v>
      </c>
      <c r="I40" s="27">
        <v>6.0</v>
      </c>
      <c r="J40" s="27">
        <v>3.0</v>
      </c>
      <c r="K40" s="27">
        <v>1.0</v>
      </c>
      <c r="L40" s="27">
        <v>7.0</v>
      </c>
      <c r="M40" s="27">
        <v>6.0</v>
      </c>
      <c r="N40" s="76">
        <v>4.0</v>
      </c>
      <c r="O40" s="31">
        <v>6.0</v>
      </c>
      <c r="P40" s="32">
        <v>2.0</v>
      </c>
      <c r="Q40" s="32">
        <v>0.0</v>
      </c>
      <c r="R40" s="31">
        <v>5.0</v>
      </c>
      <c r="S40" s="30">
        <v>0.0</v>
      </c>
      <c r="T40" s="32">
        <v>7.0</v>
      </c>
      <c r="U40" s="22">
        <f t="shared" ref="U40:W40" si="37">(C40+F40+I40+L40+O40+R40)</f>
        <v>40</v>
      </c>
      <c r="V40" s="22">
        <f t="shared" si="37"/>
        <v>18</v>
      </c>
      <c r="W40" s="22">
        <f t="shared" si="37"/>
        <v>14</v>
      </c>
      <c r="X40" s="23">
        <f t="shared" si="3"/>
        <v>83.33333333</v>
      </c>
      <c r="Y40" s="23">
        <f t="shared" si="4"/>
        <v>66.66666667</v>
      </c>
      <c r="Z40" s="23">
        <f t="shared" si="5"/>
        <v>87.5</v>
      </c>
    </row>
    <row r="41" ht="14.25" customHeight="1">
      <c r="A41" s="24">
        <v>33.0</v>
      </c>
      <c r="B41" s="25" t="s">
        <v>50</v>
      </c>
      <c r="C41" s="37">
        <v>7.0</v>
      </c>
      <c r="D41" s="37">
        <v>5.0</v>
      </c>
      <c r="E41" s="37">
        <v>1.0</v>
      </c>
      <c r="F41" s="27">
        <v>9.0</v>
      </c>
      <c r="G41" s="27">
        <v>3.0</v>
      </c>
      <c r="H41" s="27">
        <v>1.0</v>
      </c>
      <c r="I41" s="27">
        <v>7.0</v>
      </c>
      <c r="J41" s="27">
        <v>2.0</v>
      </c>
      <c r="K41" s="27">
        <v>1.0</v>
      </c>
      <c r="L41" s="27">
        <v>8.0</v>
      </c>
      <c r="M41" s="27">
        <v>6.0</v>
      </c>
      <c r="N41" s="76">
        <v>5.0</v>
      </c>
      <c r="O41" s="31">
        <v>6.0</v>
      </c>
      <c r="P41" s="32">
        <v>3.0</v>
      </c>
      <c r="Q41" s="32">
        <v>0.0</v>
      </c>
      <c r="R41" s="31">
        <v>6.0</v>
      </c>
      <c r="S41" s="30">
        <v>0.0</v>
      </c>
      <c r="T41" s="32">
        <v>7.0</v>
      </c>
      <c r="U41" s="22">
        <f t="shared" ref="U41:W41" si="38">(C41+F41+I41+L41+O41+R41)</f>
        <v>43</v>
      </c>
      <c r="V41" s="22">
        <f t="shared" si="38"/>
        <v>19</v>
      </c>
      <c r="W41" s="22">
        <f t="shared" si="38"/>
        <v>15</v>
      </c>
      <c r="X41" s="23">
        <f t="shared" si="3"/>
        <v>89.58333333</v>
      </c>
      <c r="Y41" s="23">
        <f t="shared" si="4"/>
        <v>70.37037037</v>
      </c>
      <c r="Z41" s="23">
        <f t="shared" si="5"/>
        <v>93.75</v>
      </c>
    </row>
    <row r="42" ht="14.25" customHeight="1">
      <c r="A42" s="24">
        <v>34.0</v>
      </c>
      <c r="B42" s="25" t="s">
        <v>51</v>
      </c>
      <c r="C42" s="37">
        <v>8.0</v>
      </c>
      <c r="D42" s="37">
        <v>6.0</v>
      </c>
      <c r="E42" s="37">
        <v>1.0</v>
      </c>
      <c r="F42" s="27">
        <v>10.0</v>
      </c>
      <c r="G42" s="27">
        <v>3.0</v>
      </c>
      <c r="H42" s="27">
        <v>1.0</v>
      </c>
      <c r="I42" s="27">
        <v>7.0</v>
      </c>
      <c r="J42" s="27">
        <v>2.0</v>
      </c>
      <c r="K42" s="27">
        <v>1.0</v>
      </c>
      <c r="L42" s="27">
        <v>8.0</v>
      </c>
      <c r="M42" s="27">
        <v>6.0</v>
      </c>
      <c r="N42" s="76">
        <v>5.0</v>
      </c>
      <c r="O42" s="31">
        <v>6.0</v>
      </c>
      <c r="P42" s="32">
        <v>3.0</v>
      </c>
      <c r="Q42" s="32">
        <v>0.0</v>
      </c>
      <c r="R42" s="31">
        <v>6.0</v>
      </c>
      <c r="S42" s="30">
        <v>0.0</v>
      </c>
      <c r="T42" s="32">
        <v>7.0</v>
      </c>
      <c r="U42" s="22">
        <f t="shared" ref="U42:W42" si="39">(C42+F42+I42+L42+O42+R42)</f>
        <v>45</v>
      </c>
      <c r="V42" s="22">
        <f t="shared" si="39"/>
        <v>20</v>
      </c>
      <c r="W42" s="22">
        <f t="shared" si="39"/>
        <v>15</v>
      </c>
      <c r="X42" s="23">
        <f t="shared" si="3"/>
        <v>93.75</v>
      </c>
      <c r="Y42" s="23">
        <f t="shared" si="4"/>
        <v>74.07407407</v>
      </c>
      <c r="Z42" s="23">
        <f t="shared" si="5"/>
        <v>93.75</v>
      </c>
    </row>
    <row r="43" ht="14.25" customHeight="1">
      <c r="A43" s="24">
        <v>35.0</v>
      </c>
      <c r="B43" s="25" t="s">
        <v>52</v>
      </c>
      <c r="C43" s="37">
        <v>7.0</v>
      </c>
      <c r="D43" s="37">
        <v>5.0</v>
      </c>
      <c r="E43" s="37">
        <v>1.0</v>
      </c>
      <c r="F43" s="27">
        <v>9.0</v>
      </c>
      <c r="G43" s="27">
        <v>3.0</v>
      </c>
      <c r="H43" s="27">
        <v>1.0</v>
      </c>
      <c r="I43" s="27">
        <v>7.0</v>
      </c>
      <c r="J43" s="27">
        <v>2.0</v>
      </c>
      <c r="K43" s="27">
        <v>1.0</v>
      </c>
      <c r="L43" s="27">
        <v>8.0</v>
      </c>
      <c r="M43" s="27">
        <v>6.0</v>
      </c>
      <c r="N43" s="76">
        <v>5.0</v>
      </c>
      <c r="O43" s="31">
        <v>7.0</v>
      </c>
      <c r="P43" s="32">
        <v>3.0</v>
      </c>
      <c r="Q43" s="32">
        <v>0.0</v>
      </c>
      <c r="R43" s="31">
        <v>6.0</v>
      </c>
      <c r="S43" s="30">
        <v>0.0</v>
      </c>
      <c r="T43" s="32">
        <v>7.0</v>
      </c>
      <c r="U43" s="22">
        <f t="shared" ref="U43:W43" si="40">(C43+F43+I43+L43+O43+R43)</f>
        <v>44</v>
      </c>
      <c r="V43" s="22">
        <f t="shared" si="40"/>
        <v>19</v>
      </c>
      <c r="W43" s="22">
        <f t="shared" si="40"/>
        <v>15</v>
      </c>
      <c r="X43" s="23">
        <f t="shared" si="3"/>
        <v>91.66666667</v>
      </c>
      <c r="Y43" s="23">
        <f t="shared" si="4"/>
        <v>70.37037037</v>
      </c>
      <c r="Z43" s="23">
        <f t="shared" si="5"/>
        <v>93.75</v>
      </c>
    </row>
    <row r="44" ht="14.25" customHeight="1">
      <c r="A44" s="24">
        <v>36.0</v>
      </c>
      <c r="B44" s="25" t="s">
        <v>53</v>
      </c>
      <c r="C44" s="37">
        <v>9.0</v>
      </c>
      <c r="D44" s="37">
        <v>5.0</v>
      </c>
      <c r="E44" s="37">
        <v>1.0</v>
      </c>
      <c r="F44" s="27">
        <v>10.0</v>
      </c>
      <c r="G44" s="27">
        <v>3.0</v>
      </c>
      <c r="H44" s="27">
        <v>1.0</v>
      </c>
      <c r="I44" s="27">
        <v>7.0</v>
      </c>
      <c r="J44" s="27">
        <v>2.0</v>
      </c>
      <c r="K44" s="27">
        <v>1.0</v>
      </c>
      <c r="L44" s="27">
        <v>8.0</v>
      </c>
      <c r="M44" s="27">
        <v>6.0</v>
      </c>
      <c r="N44" s="76">
        <v>5.0</v>
      </c>
      <c r="O44" s="31">
        <v>7.0</v>
      </c>
      <c r="P44" s="32">
        <v>3.0</v>
      </c>
      <c r="Q44" s="32">
        <v>0.0</v>
      </c>
      <c r="R44" s="31">
        <v>6.0</v>
      </c>
      <c r="S44" s="30">
        <v>0.0</v>
      </c>
      <c r="T44" s="32">
        <v>7.0</v>
      </c>
      <c r="U44" s="22">
        <f t="shared" ref="U44:W44" si="41">(C44+F44+I44+L44+O44+R44)</f>
        <v>47</v>
      </c>
      <c r="V44" s="22">
        <f t="shared" si="41"/>
        <v>19</v>
      </c>
      <c r="W44" s="22">
        <f t="shared" si="41"/>
        <v>15</v>
      </c>
      <c r="X44" s="23">
        <f t="shared" si="3"/>
        <v>97.91666667</v>
      </c>
      <c r="Y44" s="23">
        <f t="shared" si="4"/>
        <v>70.37037037</v>
      </c>
      <c r="Z44" s="23">
        <f t="shared" si="5"/>
        <v>93.75</v>
      </c>
    </row>
    <row r="45" ht="14.25" customHeight="1">
      <c r="A45" s="24">
        <v>37.0</v>
      </c>
      <c r="B45" s="25" t="s">
        <v>54</v>
      </c>
      <c r="C45" s="77">
        <v>8.0</v>
      </c>
      <c r="D45" s="77">
        <v>5.0</v>
      </c>
      <c r="E45" s="77">
        <v>1.0</v>
      </c>
      <c r="F45" s="49">
        <v>9.0</v>
      </c>
      <c r="G45" s="49">
        <v>3.0</v>
      </c>
      <c r="H45" s="49">
        <v>1.0</v>
      </c>
      <c r="I45" s="49">
        <v>7.0</v>
      </c>
      <c r="J45" s="49">
        <v>2.0</v>
      </c>
      <c r="K45" s="49">
        <v>1.0</v>
      </c>
      <c r="L45" s="49">
        <v>8.0</v>
      </c>
      <c r="M45" s="49">
        <v>6.0</v>
      </c>
      <c r="N45" s="76">
        <v>5.0</v>
      </c>
      <c r="O45" s="50">
        <v>7.0</v>
      </c>
      <c r="P45" s="51">
        <v>3.0</v>
      </c>
      <c r="Q45" s="51">
        <v>0.0</v>
      </c>
      <c r="R45" s="50">
        <v>6.0</v>
      </c>
      <c r="S45" s="30">
        <v>0.0</v>
      </c>
      <c r="T45" s="51">
        <v>7.0</v>
      </c>
      <c r="U45" s="22">
        <f t="shared" ref="U45:W45" si="42">(C45+F45+I45+L45+O45+R45)</f>
        <v>45</v>
      </c>
      <c r="V45" s="22">
        <f t="shared" si="42"/>
        <v>19</v>
      </c>
      <c r="W45" s="22">
        <f t="shared" si="42"/>
        <v>15</v>
      </c>
      <c r="X45" s="23">
        <f t="shared" si="3"/>
        <v>93.75</v>
      </c>
      <c r="Y45" s="23">
        <f t="shared" si="4"/>
        <v>70.37037037</v>
      </c>
      <c r="Z45" s="23">
        <f t="shared" si="5"/>
        <v>93.75</v>
      </c>
    </row>
    <row r="46" ht="14.25" customHeight="1">
      <c r="A46" s="24">
        <v>38.0</v>
      </c>
      <c r="B46" s="25" t="s">
        <v>55</v>
      </c>
      <c r="C46" s="27">
        <v>7.0</v>
      </c>
      <c r="D46" s="27">
        <v>6.0</v>
      </c>
      <c r="E46" s="27">
        <v>1.0</v>
      </c>
      <c r="F46" s="27">
        <v>10.0</v>
      </c>
      <c r="G46" s="27">
        <v>2.0</v>
      </c>
      <c r="H46" s="27">
        <v>1.0</v>
      </c>
      <c r="I46" s="27">
        <v>7.0</v>
      </c>
      <c r="J46" s="27">
        <v>3.0</v>
      </c>
      <c r="K46" s="27">
        <v>1.0</v>
      </c>
      <c r="L46" s="27">
        <v>8.0</v>
      </c>
      <c r="M46" s="27">
        <v>6.0</v>
      </c>
      <c r="N46" s="76">
        <v>5.0</v>
      </c>
      <c r="O46" s="29">
        <v>7.0</v>
      </c>
      <c r="P46" s="30">
        <v>3.0</v>
      </c>
      <c r="Q46" s="30">
        <v>0.0</v>
      </c>
      <c r="R46" s="29">
        <v>6.0</v>
      </c>
      <c r="S46" s="30">
        <v>0.0</v>
      </c>
      <c r="T46" s="30">
        <v>7.0</v>
      </c>
      <c r="U46" s="22">
        <f t="shared" ref="U46:W46" si="43">(C46+F46+I46+L46+O46+R46)</f>
        <v>45</v>
      </c>
      <c r="V46" s="22">
        <f t="shared" si="43"/>
        <v>20</v>
      </c>
      <c r="W46" s="22">
        <f t="shared" si="43"/>
        <v>15</v>
      </c>
      <c r="X46" s="23">
        <f t="shared" si="3"/>
        <v>93.75</v>
      </c>
      <c r="Y46" s="23">
        <f t="shared" si="4"/>
        <v>74.07407407</v>
      </c>
      <c r="Z46" s="23">
        <f t="shared" si="5"/>
        <v>93.75</v>
      </c>
    </row>
    <row r="47" ht="14.25" customHeight="1">
      <c r="A47" s="24">
        <v>39.0</v>
      </c>
      <c r="B47" s="25" t="s">
        <v>56</v>
      </c>
      <c r="C47" s="27">
        <v>9.0</v>
      </c>
      <c r="D47" s="27">
        <v>6.0</v>
      </c>
      <c r="E47" s="27">
        <v>1.0</v>
      </c>
      <c r="F47" s="27">
        <v>9.0</v>
      </c>
      <c r="G47" s="27">
        <v>1.0</v>
      </c>
      <c r="H47" s="27">
        <v>1.0</v>
      </c>
      <c r="I47" s="27">
        <v>6.0</v>
      </c>
      <c r="J47" s="27">
        <v>3.0</v>
      </c>
      <c r="K47" s="27">
        <v>0.0</v>
      </c>
      <c r="L47" s="27">
        <v>8.0</v>
      </c>
      <c r="M47" s="27">
        <v>4.0</v>
      </c>
      <c r="N47" s="76">
        <v>4.0</v>
      </c>
      <c r="O47" s="31">
        <v>6.0</v>
      </c>
      <c r="P47" s="32">
        <v>2.0</v>
      </c>
      <c r="Q47" s="32">
        <v>0.0</v>
      </c>
      <c r="R47" s="31">
        <v>5.0</v>
      </c>
      <c r="S47" s="30">
        <v>0.0</v>
      </c>
      <c r="T47" s="32">
        <v>7.0</v>
      </c>
      <c r="U47" s="22">
        <f t="shared" ref="U47:W47" si="44">(C47+F47+I47+L47+O47+R47)</f>
        <v>43</v>
      </c>
      <c r="V47" s="22">
        <f t="shared" si="44"/>
        <v>16</v>
      </c>
      <c r="W47" s="22">
        <f t="shared" si="44"/>
        <v>13</v>
      </c>
      <c r="X47" s="23">
        <f t="shared" si="3"/>
        <v>89.58333333</v>
      </c>
      <c r="Y47" s="23">
        <f t="shared" si="4"/>
        <v>59.25925926</v>
      </c>
      <c r="Z47" s="23">
        <f t="shared" si="5"/>
        <v>81.25</v>
      </c>
    </row>
    <row r="48" ht="14.25" customHeight="1">
      <c r="A48" s="24">
        <v>40.0</v>
      </c>
      <c r="B48" s="25" t="s">
        <v>57</v>
      </c>
      <c r="C48" s="52">
        <v>6.0</v>
      </c>
      <c r="D48" s="52">
        <v>5.0</v>
      </c>
      <c r="E48" s="52">
        <v>1.0</v>
      </c>
      <c r="F48" s="52">
        <v>8.0</v>
      </c>
      <c r="G48" s="52">
        <v>3.0</v>
      </c>
      <c r="H48" s="52">
        <v>1.0</v>
      </c>
      <c r="I48" s="52">
        <v>3.0</v>
      </c>
      <c r="J48" s="52">
        <v>2.0</v>
      </c>
      <c r="K48" s="52">
        <v>1.0</v>
      </c>
      <c r="L48" s="52">
        <v>6.0</v>
      </c>
      <c r="M48" s="52">
        <v>6.0</v>
      </c>
      <c r="N48" s="76">
        <v>3.0</v>
      </c>
      <c r="O48" s="53">
        <v>5.0</v>
      </c>
      <c r="P48" s="54">
        <v>1.0</v>
      </c>
      <c r="Q48" s="54">
        <v>0.0</v>
      </c>
      <c r="R48" s="53">
        <v>4.0</v>
      </c>
      <c r="S48" s="30">
        <v>0.0</v>
      </c>
      <c r="T48" s="54">
        <v>5.0</v>
      </c>
      <c r="U48" s="22">
        <f t="shared" ref="U48:W48" si="45">(C48+F48+I48+L48+O48+R48)</f>
        <v>32</v>
      </c>
      <c r="V48" s="22">
        <f t="shared" si="45"/>
        <v>17</v>
      </c>
      <c r="W48" s="22">
        <f t="shared" si="45"/>
        <v>11</v>
      </c>
      <c r="X48" s="23">
        <f t="shared" si="3"/>
        <v>66.66666667</v>
      </c>
      <c r="Y48" s="23">
        <f t="shared" si="4"/>
        <v>62.96296296</v>
      </c>
      <c r="Z48" s="23">
        <f t="shared" si="5"/>
        <v>68.75</v>
      </c>
    </row>
    <row r="49" ht="14.25" customHeight="1">
      <c r="A49" s="24">
        <v>41.0</v>
      </c>
      <c r="B49" s="25" t="s">
        <v>58</v>
      </c>
      <c r="C49" s="52">
        <v>8.0</v>
      </c>
      <c r="D49" s="52">
        <v>5.0</v>
      </c>
      <c r="E49" s="52">
        <v>1.0</v>
      </c>
      <c r="F49" s="52">
        <v>9.0</v>
      </c>
      <c r="G49" s="52">
        <v>2.0</v>
      </c>
      <c r="H49" s="52">
        <v>1.0</v>
      </c>
      <c r="I49" s="52">
        <v>5.0</v>
      </c>
      <c r="J49" s="52">
        <v>3.0</v>
      </c>
      <c r="K49" s="52">
        <v>1.0</v>
      </c>
      <c r="L49" s="52">
        <v>6.0</v>
      </c>
      <c r="M49" s="52">
        <v>6.0</v>
      </c>
      <c r="N49" s="76">
        <v>4.0</v>
      </c>
      <c r="O49" s="53">
        <v>6.0</v>
      </c>
      <c r="P49" s="54">
        <v>3.0</v>
      </c>
      <c r="Q49" s="54">
        <v>0.0</v>
      </c>
      <c r="R49" s="53">
        <v>6.0</v>
      </c>
      <c r="S49" s="30">
        <v>0.0</v>
      </c>
      <c r="T49" s="54">
        <v>6.0</v>
      </c>
      <c r="U49" s="22">
        <f t="shared" ref="U49:W49" si="46">(C49+F49+I49+L49+O49+R49)</f>
        <v>40</v>
      </c>
      <c r="V49" s="22">
        <f t="shared" si="46"/>
        <v>19</v>
      </c>
      <c r="W49" s="22">
        <f t="shared" si="46"/>
        <v>13</v>
      </c>
      <c r="X49" s="23">
        <f t="shared" si="3"/>
        <v>83.33333333</v>
      </c>
      <c r="Y49" s="23">
        <f t="shared" si="4"/>
        <v>70.37037037</v>
      </c>
      <c r="Z49" s="23">
        <f t="shared" si="5"/>
        <v>81.25</v>
      </c>
    </row>
    <row r="50" ht="14.25" customHeight="1">
      <c r="A50" s="24">
        <v>42.0</v>
      </c>
      <c r="B50" s="25" t="s">
        <v>59</v>
      </c>
      <c r="C50" s="52">
        <v>8.0</v>
      </c>
      <c r="D50" s="52">
        <v>4.0</v>
      </c>
      <c r="E50" s="52">
        <v>1.0</v>
      </c>
      <c r="F50" s="52">
        <v>8.0</v>
      </c>
      <c r="G50" s="52">
        <v>3.0</v>
      </c>
      <c r="H50" s="52">
        <v>1.0</v>
      </c>
      <c r="I50" s="52">
        <v>4.0</v>
      </c>
      <c r="J50" s="52">
        <v>2.0</v>
      </c>
      <c r="K50" s="52">
        <v>0.0</v>
      </c>
      <c r="L50" s="52">
        <v>7.0</v>
      </c>
      <c r="M50" s="52">
        <v>6.0</v>
      </c>
      <c r="N50" s="76">
        <v>4.0</v>
      </c>
      <c r="O50" s="53">
        <v>6.0</v>
      </c>
      <c r="P50" s="54">
        <v>2.0</v>
      </c>
      <c r="Q50" s="54">
        <v>0.0</v>
      </c>
      <c r="R50" s="53">
        <v>5.0</v>
      </c>
      <c r="S50" s="30">
        <v>0.0</v>
      </c>
      <c r="T50" s="54">
        <v>4.0</v>
      </c>
      <c r="U50" s="22">
        <f t="shared" ref="U50:W50" si="47">(C50+F50+I50+L50+O50+R50)</f>
        <v>38</v>
      </c>
      <c r="V50" s="22">
        <f t="shared" si="47"/>
        <v>17</v>
      </c>
      <c r="W50" s="22">
        <f t="shared" si="47"/>
        <v>10</v>
      </c>
      <c r="X50" s="23">
        <f t="shared" si="3"/>
        <v>79.16666667</v>
      </c>
      <c r="Y50" s="23">
        <f t="shared" si="4"/>
        <v>62.96296296</v>
      </c>
      <c r="Z50" s="23">
        <f t="shared" si="5"/>
        <v>62.5</v>
      </c>
    </row>
    <row r="51" ht="14.25" customHeight="1">
      <c r="A51" s="24">
        <v>43.0</v>
      </c>
      <c r="B51" s="25" t="s">
        <v>60</v>
      </c>
      <c r="C51" s="52">
        <v>8.0</v>
      </c>
      <c r="D51" s="52">
        <v>4.0</v>
      </c>
      <c r="E51" s="52">
        <v>1.0</v>
      </c>
      <c r="F51" s="52">
        <v>8.0</v>
      </c>
      <c r="G51" s="52">
        <v>3.0</v>
      </c>
      <c r="H51" s="52">
        <v>1.0</v>
      </c>
      <c r="I51" s="52">
        <v>4.0</v>
      </c>
      <c r="J51" s="52">
        <v>2.0</v>
      </c>
      <c r="K51" s="52">
        <v>1.0</v>
      </c>
      <c r="L51" s="52">
        <v>5.0</v>
      </c>
      <c r="M51" s="52">
        <v>6.0</v>
      </c>
      <c r="N51" s="76">
        <v>4.0</v>
      </c>
      <c r="O51" s="53">
        <v>6.0</v>
      </c>
      <c r="P51" s="54">
        <v>3.0</v>
      </c>
      <c r="Q51" s="54">
        <v>0.0</v>
      </c>
      <c r="R51" s="53">
        <v>5.0</v>
      </c>
      <c r="S51" s="30">
        <v>0.0</v>
      </c>
      <c r="T51" s="54">
        <v>5.0</v>
      </c>
      <c r="U51" s="22">
        <f t="shared" ref="U51:W51" si="48">(C51+F51+I51+L51+O51+R51)</f>
        <v>36</v>
      </c>
      <c r="V51" s="22">
        <f t="shared" si="48"/>
        <v>18</v>
      </c>
      <c r="W51" s="22">
        <f t="shared" si="48"/>
        <v>12</v>
      </c>
      <c r="X51" s="23">
        <f t="shared" si="3"/>
        <v>75</v>
      </c>
      <c r="Y51" s="23">
        <f t="shared" si="4"/>
        <v>66.66666667</v>
      </c>
      <c r="Z51" s="23">
        <f t="shared" si="5"/>
        <v>75</v>
      </c>
    </row>
    <row r="52" ht="14.25" customHeight="1">
      <c r="A52" s="24">
        <v>44.0</v>
      </c>
      <c r="B52" s="25" t="s">
        <v>61</v>
      </c>
      <c r="C52" s="52">
        <v>9.0</v>
      </c>
      <c r="D52" s="52">
        <v>5.0</v>
      </c>
      <c r="E52" s="52">
        <v>1.0</v>
      </c>
      <c r="F52" s="52">
        <v>10.0</v>
      </c>
      <c r="G52" s="52">
        <v>3.0</v>
      </c>
      <c r="H52" s="52">
        <v>1.0</v>
      </c>
      <c r="I52" s="52">
        <v>7.0</v>
      </c>
      <c r="J52" s="52">
        <v>3.0</v>
      </c>
      <c r="K52" s="52">
        <v>1.0</v>
      </c>
      <c r="L52" s="52">
        <v>8.0</v>
      </c>
      <c r="M52" s="52">
        <v>6.0</v>
      </c>
      <c r="N52" s="76">
        <v>5.0</v>
      </c>
      <c r="O52" s="53">
        <v>7.0</v>
      </c>
      <c r="P52" s="54">
        <v>3.0</v>
      </c>
      <c r="Q52" s="54">
        <v>0.0</v>
      </c>
      <c r="R52" s="53">
        <v>6.0</v>
      </c>
      <c r="S52" s="30">
        <v>0.0</v>
      </c>
      <c r="T52" s="54">
        <v>7.0</v>
      </c>
      <c r="U52" s="22">
        <f t="shared" ref="U52:W52" si="49">(C52+F52+I52+L52+O52+R52)</f>
        <v>47</v>
      </c>
      <c r="V52" s="22">
        <f t="shared" si="49"/>
        <v>20</v>
      </c>
      <c r="W52" s="22">
        <f t="shared" si="49"/>
        <v>15</v>
      </c>
      <c r="X52" s="23">
        <f t="shared" si="3"/>
        <v>97.91666667</v>
      </c>
      <c r="Y52" s="23">
        <f t="shared" si="4"/>
        <v>74.07407407</v>
      </c>
      <c r="Z52" s="23">
        <f t="shared" si="5"/>
        <v>93.75</v>
      </c>
    </row>
    <row r="53" ht="14.25" customHeight="1">
      <c r="A53" s="24">
        <v>45.0</v>
      </c>
      <c r="B53" s="25" t="s">
        <v>62</v>
      </c>
      <c r="C53" s="52">
        <v>9.0</v>
      </c>
      <c r="D53" s="52">
        <v>6.0</v>
      </c>
      <c r="E53" s="52">
        <v>0.0</v>
      </c>
      <c r="F53" s="52">
        <v>9.0</v>
      </c>
      <c r="G53" s="52">
        <v>3.0</v>
      </c>
      <c r="H53" s="52">
        <v>1.0</v>
      </c>
      <c r="I53" s="52">
        <v>7.0</v>
      </c>
      <c r="J53" s="52">
        <v>2.0</v>
      </c>
      <c r="K53" s="52">
        <v>1.0</v>
      </c>
      <c r="L53" s="52">
        <v>8.0</v>
      </c>
      <c r="M53" s="52">
        <v>6.0</v>
      </c>
      <c r="N53" s="76">
        <v>5.0</v>
      </c>
      <c r="O53" s="53">
        <v>7.0</v>
      </c>
      <c r="P53" s="54">
        <v>3.0</v>
      </c>
      <c r="Q53" s="54">
        <v>0.0</v>
      </c>
      <c r="R53" s="53">
        <v>6.0</v>
      </c>
      <c r="S53" s="30">
        <v>0.0</v>
      </c>
      <c r="T53" s="54">
        <v>7.0</v>
      </c>
      <c r="U53" s="22">
        <f t="shared" ref="U53:W53" si="50">(C53+F53+I53+L53+O53+R53)</f>
        <v>46</v>
      </c>
      <c r="V53" s="22">
        <f t="shared" si="50"/>
        <v>20</v>
      </c>
      <c r="W53" s="22">
        <f t="shared" si="50"/>
        <v>14</v>
      </c>
      <c r="X53" s="23">
        <f t="shared" si="3"/>
        <v>95.83333333</v>
      </c>
      <c r="Y53" s="23">
        <f t="shared" si="4"/>
        <v>74.07407407</v>
      </c>
      <c r="Z53" s="23">
        <f t="shared" si="5"/>
        <v>87.5</v>
      </c>
    </row>
    <row r="54" ht="14.25" customHeight="1">
      <c r="A54" s="24">
        <v>46.0</v>
      </c>
      <c r="B54" s="25" t="s">
        <v>63</v>
      </c>
      <c r="C54" s="52">
        <v>7.0</v>
      </c>
      <c r="D54" s="52">
        <v>4.0</v>
      </c>
      <c r="E54" s="52">
        <v>1.0</v>
      </c>
      <c r="F54" s="52">
        <v>7.0</v>
      </c>
      <c r="G54" s="52">
        <v>3.0</v>
      </c>
      <c r="H54" s="52">
        <v>1.0</v>
      </c>
      <c r="I54" s="52">
        <v>6.0</v>
      </c>
      <c r="J54" s="52">
        <v>2.0</v>
      </c>
      <c r="K54" s="52">
        <v>0.0</v>
      </c>
      <c r="L54" s="52">
        <v>6.0</v>
      </c>
      <c r="M54" s="52">
        <v>4.0</v>
      </c>
      <c r="N54" s="76">
        <v>5.0</v>
      </c>
      <c r="O54" s="53">
        <v>7.0</v>
      </c>
      <c r="P54" s="54">
        <v>3.0</v>
      </c>
      <c r="Q54" s="54">
        <v>0.0</v>
      </c>
      <c r="R54" s="53">
        <v>5.0</v>
      </c>
      <c r="S54" s="30">
        <v>0.0</v>
      </c>
      <c r="T54" s="54">
        <v>6.0</v>
      </c>
      <c r="U54" s="22">
        <f t="shared" ref="U54:W54" si="51">(C54+F54+I54+L54+O54+R54)</f>
        <v>38</v>
      </c>
      <c r="V54" s="22">
        <f t="shared" si="51"/>
        <v>16</v>
      </c>
      <c r="W54" s="22">
        <f t="shared" si="51"/>
        <v>13</v>
      </c>
      <c r="X54" s="23">
        <f t="shared" si="3"/>
        <v>79.16666667</v>
      </c>
      <c r="Y54" s="23">
        <f t="shared" si="4"/>
        <v>59.25925926</v>
      </c>
      <c r="Z54" s="23">
        <f t="shared" si="5"/>
        <v>81.25</v>
      </c>
    </row>
    <row r="55" ht="14.25" customHeight="1">
      <c r="A55" s="24">
        <v>47.0</v>
      </c>
      <c r="B55" s="25" t="s">
        <v>64</v>
      </c>
      <c r="C55" s="52">
        <v>8.0</v>
      </c>
      <c r="D55" s="52">
        <v>6.0</v>
      </c>
      <c r="E55" s="52">
        <v>1.0</v>
      </c>
      <c r="F55" s="52">
        <v>10.0</v>
      </c>
      <c r="G55" s="52">
        <v>2.0</v>
      </c>
      <c r="H55" s="52">
        <v>1.0</v>
      </c>
      <c r="I55" s="52">
        <v>6.0</v>
      </c>
      <c r="J55" s="52">
        <v>3.0</v>
      </c>
      <c r="K55" s="52">
        <v>1.0</v>
      </c>
      <c r="L55" s="52">
        <v>8.0</v>
      </c>
      <c r="M55" s="52">
        <v>6.0</v>
      </c>
      <c r="N55" s="76">
        <v>4.0</v>
      </c>
      <c r="O55" s="53">
        <v>6.0</v>
      </c>
      <c r="P55" s="54">
        <v>2.0</v>
      </c>
      <c r="Q55" s="54">
        <v>0.0</v>
      </c>
      <c r="R55" s="53">
        <v>5.0</v>
      </c>
      <c r="S55" s="30">
        <v>0.0</v>
      </c>
      <c r="T55" s="54">
        <v>7.0</v>
      </c>
      <c r="U55" s="22">
        <f t="shared" ref="U55:W55" si="52">(C55+F55+I55+L55+O55+R55)</f>
        <v>43</v>
      </c>
      <c r="V55" s="22">
        <f t="shared" si="52"/>
        <v>19</v>
      </c>
      <c r="W55" s="22">
        <f t="shared" si="52"/>
        <v>14</v>
      </c>
      <c r="X55" s="23">
        <f t="shared" si="3"/>
        <v>89.58333333</v>
      </c>
      <c r="Y55" s="23">
        <f t="shared" si="4"/>
        <v>70.37037037</v>
      </c>
      <c r="Z55" s="23">
        <f t="shared" si="5"/>
        <v>87.5</v>
      </c>
    </row>
    <row r="56" ht="14.25" customHeight="1">
      <c r="A56" s="24">
        <v>48.0</v>
      </c>
      <c r="B56" s="25" t="s">
        <v>65</v>
      </c>
      <c r="C56" s="52">
        <v>7.0</v>
      </c>
      <c r="D56" s="52">
        <v>5.0</v>
      </c>
      <c r="E56" s="52">
        <v>1.0</v>
      </c>
      <c r="F56" s="52">
        <v>9.0</v>
      </c>
      <c r="G56" s="52">
        <v>1.0</v>
      </c>
      <c r="H56" s="52">
        <v>1.0</v>
      </c>
      <c r="I56" s="52">
        <v>3.0</v>
      </c>
      <c r="J56" s="52">
        <v>2.0</v>
      </c>
      <c r="K56" s="52">
        <v>0.0</v>
      </c>
      <c r="L56" s="52">
        <v>5.0</v>
      </c>
      <c r="M56" s="52">
        <v>6.0</v>
      </c>
      <c r="N56" s="76">
        <v>3.0</v>
      </c>
      <c r="O56" s="53">
        <v>5.0</v>
      </c>
      <c r="P56" s="54">
        <v>1.0</v>
      </c>
      <c r="Q56" s="54">
        <v>0.0</v>
      </c>
      <c r="R56" s="53">
        <v>4.0</v>
      </c>
      <c r="S56" s="30">
        <v>0.0</v>
      </c>
      <c r="T56" s="54">
        <v>5.0</v>
      </c>
      <c r="U56" s="22">
        <f t="shared" ref="U56:W56" si="53">(C56+F56+I56+L56+O56+R56)</f>
        <v>33</v>
      </c>
      <c r="V56" s="22">
        <f t="shared" si="53"/>
        <v>15</v>
      </c>
      <c r="W56" s="22">
        <f t="shared" si="53"/>
        <v>10</v>
      </c>
      <c r="X56" s="23">
        <f t="shared" si="3"/>
        <v>68.75</v>
      </c>
      <c r="Y56" s="23">
        <f t="shared" si="4"/>
        <v>55.55555556</v>
      </c>
      <c r="Z56" s="23">
        <f t="shared" si="5"/>
        <v>62.5</v>
      </c>
    </row>
    <row r="57" ht="14.25" customHeight="1">
      <c r="A57" s="24">
        <v>49.0</v>
      </c>
      <c r="B57" s="25" t="s">
        <v>66</v>
      </c>
      <c r="C57" s="52">
        <v>7.0</v>
      </c>
      <c r="D57" s="52">
        <v>6.0</v>
      </c>
      <c r="E57" s="52">
        <v>1.0</v>
      </c>
      <c r="F57" s="52">
        <v>6.0</v>
      </c>
      <c r="G57" s="52">
        <v>3.0</v>
      </c>
      <c r="H57" s="52">
        <v>1.0</v>
      </c>
      <c r="I57" s="52">
        <v>7.0</v>
      </c>
      <c r="J57" s="52">
        <v>3.0</v>
      </c>
      <c r="K57" s="52">
        <v>1.0</v>
      </c>
      <c r="L57" s="52">
        <v>8.0</v>
      </c>
      <c r="M57" s="52">
        <v>6.0</v>
      </c>
      <c r="N57" s="76">
        <v>5.0</v>
      </c>
      <c r="O57" s="53">
        <v>7.0</v>
      </c>
      <c r="P57" s="54">
        <v>3.0</v>
      </c>
      <c r="Q57" s="54">
        <v>0.0</v>
      </c>
      <c r="R57" s="53">
        <v>6.0</v>
      </c>
      <c r="S57" s="30">
        <v>0.0</v>
      </c>
      <c r="T57" s="54">
        <v>7.0</v>
      </c>
      <c r="U57" s="22">
        <f t="shared" ref="U57:W57" si="54">(C57+F57+I57+L57+O57+R57)</f>
        <v>41</v>
      </c>
      <c r="V57" s="22">
        <f t="shared" si="54"/>
        <v>21</v>
      </c>
      <c r="W57" s="22">
        <f t="shared" si="54"/>
        <v>15</v>
      </c>
      <c r="X57" s="23">
        <f t="shared" si="3"/>
        <v>85.41666667</v>
      </c>
      <c r="Y57" s="23">
        <f t="shared" si="4"/>
        <v>77.77777778</v>
      </c>
      <c r="Z57" s="23">
        <f t="shared" si="5"/>
        <v>93.75</v>
      </c>
    </row>
    <row r="58" ht="14.25" customHeight="1">
      <c r="A58" s="24">
        <v>50.0</v>
      </c>
      <c r="B58" s="25" t="s">
        <v>67</v>
      </c>
      <c r="C58" s="52">
        <v>9.0</v>
      </c>
      <c r="D58" s="52">
        <v>6.0</v>
      </c>
      <c r="E58" s="52">
        <v>1.0</v>
      </c>
      <c r="F58" s="52">
        <v>10.0</v>
      </c>
      <c r="G58" s="52">
        <v>3.0</v>
      </c>
      <c r="H58" s="52">
        <v>1.0</v>
      </c>
      <c r="I58" s="52">
        <v>6.0</v>
      </c>
      <c r="J58" s="52">
        <v>3.0</v>
      </c>
      <c r="K58" s="52">
        <v>1.0</v>
      </c>
      <c r="L58" s="52">
        <v>7.0</v>
      </c>
      <c r="M58" s="52">
        <v>6.0</v>
      </c>
      <c r="N58" s="76">
        <v>5.0</v>
      </c>
      <c r="O58" s="53">
        <v>7.0</v>
      </c>
      <c r="P58" s="54">
        <v>3.0</v>
      </c>
      <c r="Q58" s="54">
        <v>0.0</v>
      </c>
      <c r="R58" s="53">
        <v>6.0</v>
      </c>
      <c r="S58" s="30">
        <v>0.0</v>
      </c>
      <c r="T58" s="54">
        <v>6.0</v>
      </c>
      <c r="U58" s="22">
        <f t="shared" ref="U58:W58" si="55">(C58+F58+I58+L58+O58+R58)</f>
        <v>45</v>
      </c>
      <c r="V58" s="22">
        <f t="shared" si="55"/>
        <v>21</v>
      </c>
      <c r="W58" s="22">
        <f t="shared" si="55"/>
        <v>14</v>
      </c>
      <c r="X58" s="23">
        <f t="shared" si="3"/>
        <v>93.75</v>
      </c>
      <c r="Y58" s="23">
        <f t="shared" si="4"/>
        <v>77.77777778</v>
      </c>
      <c r="Z58" s="23">
        <f t="shared" si="5"/>
        <v>87.5</v>
      </c>
    </row>
    <row r="59" ht="14.25" customHeight="1">
      <c r="A59" s="24">
        <v>51.0</v>
      </c>
      <c r="B59" s="25" t="s">
        <v>68</v>
      </c>
      <c r="C59" s="52">
        <v>8.0</v>
      </c>
      <c r="D59" s="52">
        <v>3.0</v>
      </c>
      <c r="E59" s="52">
        <v>1.0</v>
      </c>
      <c r="F59" s="52">
        <v>6.0</v>
      </c>
      <c r="G59" s="52">
        <v>3.0</v>
      </c>
      <c r="H59" s="52">
        <v>1.0</v>
      </c>
      <c r="I59" s="52">
        <v>4.0</v>
      </c>
      <c r="J59" s="52">
        <v>1.0</v>
      </c>
      <c r="K59" s="52">
        <v>0.0</v>
      </c>
      <c r="L59" s="52">
        <v>6.0</v>
      </c>
      <c r="M59" s="52">
        <v>4.0</v>
      </c>
      <c r="N59" s="76">
        <v>4.0</v>
      </c>
      <c r="O59" s="53">
        <v>7.0</v>
      </c>
      <c r="P59" s="54">
        <v>2.0</v>
      </c>
      <c r="Q59" s="54">
        <v>0.0</v>
      </c>
      <c r="R59" s="53">
        <v>3.0</v>
      </c>
      <c r="S59" s="30">
        <v>0.0</v>
      </c>
      <c r="T59" s="54">
        <v>5.0</v>
      </c>
      <c r="U59" s="22">
        <f t="shared" ref="U59:W59" si="56">(C59+F59+I59+L59+O59+R59)</f>
        <v>34</v>
      </c>
      <c r="V59" s="22">
        <f t="shared" si="56"/>
        <v>13</v>
      </c>
      <c r="W59" s="22">
        <f t="shared" si="56"/>
        <v>11</v>
      </c>
      <c r="X59" s="23">
        <f t="shared" si="3"/>
        <v>70.83333333</v>
      </c>
      <c r="Y59" s="23">
        <f t="shared" si="4"/>
        <v>48.14814815</v>
      </c>
      <c r="Z59" s="23">
        <f t="shared" si="5"/>
        <v>68.75</v>
      </c>
    </row>
    <row r="60" ht="14.25" customHeight="1">
      <c r="A60" s="24">
        <v>52.0</v>
      </c>
      <c r="B60" s="25" t="s">
        <v>69</v>
      </c>
      <c r="C60" s="52">
        <v>8.0</v>
      </c>
      <c r="D60" s="52">
        <v>6.0</v>
      </c>
      <c r="E60" s="52">
        <v>1.0</v>
      </c>
      <c r="F60" s="52">
        <v>10.0</v>
      </c>
      <c r="G60" s="52">
        <v>3.0</v>
      </c>
      <c r="H60" s="52">
        <v>1.0</v>
      </c>
      <c r="I60" s="52">
        <v>7.0</v>
      </c>
      <c r="J60" s="52">
        <v>3.0</v>
      </c>
      <c r="K60" s="52">
        <v>1.0</v>
      </c>
      <c r="L60" s="52">
        <v>8.0</v>
      </c>
      <c r="M60" s="52">
        <v>6.0</v>
      </c>
      <c r="N60" s="76">
        <v>5.0</v>
      </c>
      <c r="O60" s="53">
        <v>7.0</v>
      </c>
      <c r="P60" s="54">
        <v>3.0</v>
      </c>
      <c r="Q60" s="54">
        <v>0.0</v>
      </c>
      <c r="R60" s="53">
        <v>6.0</v>
      </c>
      <c r="S60" s="30">
        <v>0.0</v>
      </c>
      <c r="T60" s="54">
        <v>7.0</v>
      </c>
      <c r="U60" s="22">
        <f t="shared" ref="U60:W60" si="57">(C60+F60+I60+L60+O60+R60)</f>
        <v>46</v>
      </c>
      <c r="V60" s="22">
        <f t="shared" si="57"/>
        <v>21</v>
      </c>
      <c r="W60" s="22">
        <f t="shared" si="57"/>
        <v>15</v>
      </c>
      <c r="X60" s="23">
        <f t="shared" si="3"/>
        <v>95.83333333</v>
      </c>
      <c r="Y60" s="23">
        <f t="shared" si="4"/>
        <v>77.77777778</v>
      </c>
      <c r="Z60" s="23">
        <f t="shared" si="5"/>
        <v>93.75</v>
      </c>
    </row>
    <row r="61" ht="14.25" customHeight="1">
      <c r="A61" s="24">
        <v>53.0</v>
      </c>
      <c r="B61" s="25" t="s">
        <v>70</v>
      </c>
      <c r="C61" s="52">
        <v>9.0</v>
      </c>
      <c r="D61" s="52">
        <v>4.0</v>
      </c>
      <c r="E61" s="52">
        <v>1.0</v>
      </c>
      <c r="F61" s="52">
        <v>8.0</v>
      </c>
      <c r="G61" s="52">
        <v>3.0</v>
      </c>
      <c r="H61" s="52">
        <v>1.0</v>
      </c>
      <c r="I61" s="52">
        <v>4.0</v>
      </c>
      <c r="J61" s="52">
        <v>2.0</v>
      </c>
      <c r="K61" s="52">
        <v>1.0</v>
      </c>
      <c r="L61" s="52">
        <v>7.0</v>
      </c>
      <c r="M61" s="52">
        <v>6.0</v>
      </c>
      <c r="N61" s="76">
        <v>4.0</v>
      </c>
      <c r="O61" s="53">
        <v>6.0</v>
      </c>
      <c r="P61" s="54">
        <v>2.0</v>
      </c>
      <c r="Q61" s="54">
        <v>0.0</v>
      </c>
      <c r="R61" s="53">
        <v>4.0</v>
      </c>
      <c r="S61" s="30">
        <v>0.0</v>
      </c>
      <c r="T61" s="54">
        <v>5.0</v>
      </c>
      <c r="U61" s="22">
        <f t="shared" ref="U61:W61" si="58">(C61+F61+I61+L61+O61+R61)</f>
        <v>38</v>
      </c>
      <c r="V61" s="22">
        <f t="shared" si="58"/>
        <v>17</v>
      </c>
      <c r="W61" s="22">
        <f t="shared" si="58"/>
        <v>12</v>
      </c>
      <c r="X61" s="23">
        <f t="shared" si="3"/>
        <v>79.16666667</v>
      </c>
      <c r="Y61" s="23">
        <f t="shared" si="4"/>
        <v>62.96296296</v>
      </c>
      <c r="Z61" s="23">
        <f t="shared" si="5"/>
        <v>75</v>
      </c>
    </row>
    <row r="62" ht="14.25" customHeight="1">
      <c r="A62" s="24">
        <v>54.0</v>
      </c>
      <c r="B62" s="25" t="s">
        <v>77</v>
      </c>
      <c r="C62" s="52">
        <v>9.0</v>
      </c>
      <c r="D62" s="52">
        <v>5.0</v>
      </c>
      <c r="E62" s="52">
        <v>1.0</v>
      </c>
      <c r="F62" s="52">
        <v>9.0</v>
      </c>
      <c r="G62" s="52">
        <v>3.0</v>
      </c>
      <c r="H62" s="52">
        <v>1.0</v>
      </c>
      <c r="I62" s="52">
        <v>7.0</v>
      </c>
      <c r="J62" s="52">
        <v>2.0</v>
      </c>
      <c r="K62" s="52">
        <v>1.0</v>
      </c>
      <c r="L62" s="52">
        <v>8.0</v>
      </c>
      <c r="M62" s="52">
        <v>6.0</v>
      </c>
      <c r="N62" s="76">
        <v>5.0</v>
      </c>
      <c r="O62" s="53">
        <v>7.0</v>
      </c>
      <c r="P62" s="54">
        <v>2.0</v>
      </c>
      <c r="Q62" s="54">
        <v>0.0</v>
      </c>
      <c r="R62" s="53">
        <v>5.0</v>
      </c>
      <c r="S62" s="30">
        <v>0.0</v>
      </c>
      <c r="T62" s="54">
        <v>7.0</v>
      </c>
      <c r="U62" s="22">
        <f t="shared" ref="U62:W62" si="59">(C62+F62+I62+L62+O62+R62)</f>
        <v>45</v>
      </c>
      <c r="V62" s="22">
        <f t="shared" si="59"/>
        <v>18</v>
      </c>
      <c r="W62" s="22">
        <f t="shared" si="59"/>
        <v>15</v>
      </c>
      <c r="X62" s="23">
        <f t="shared" si="3"/>
        <v>93.75</v>
      </c>
      <c r="Y62" s="23">
        <f t="shared" si="4"/>
        <v>66.66666667</v>
      </c>
      <c r="Z62" s="23">
        <f t="shared" si="5"/>
        <v>93.75</v>
      </c>
    </row>
    <row r="63" ht="14.25" customHeight="1">
      <c r="A63" s="24">
        <v>55.0</v>
      </c>
      <c r="B63" s="25" t="s">
        <v>78</v>
      </c>
      <c r="C63" s="52">
        <v>9.0</v>
      </c>
      <c r="D63" s="52">
        <v>4.0</v>
      </c>
      <c r="E63" s="52">
        <v>1.0</v>
      </c>
      <c r="F63" s="52">
        <v>8.0</v>
      </c>
      <c r="G63" s="52">
        <v>3.0</v>
      </c>
      <c r="H63" s="52">
        <v>1.0</v>
      </c>
      <c r="I63" s="52">
        <v>4.0</v>
      </c>
      <c r="J63" s="52">
        <v>1.0</v>
      </c>
      <c r="K63" s="52">
        <v>1.0</v>
      </c>
      <c r="L63" s="52">
        <v>7.0</v>
      </c>
      <c r="M63" s="52">
        <v>6.0</v>
      </c>
      <c r="N63" s="76">
        <v>4.0</v>
      </c>
      <c r="O63" s="53">
        <v>7.0</v>
      </c>
      <c r="P63" s="54">
        <v>3.0</v>
      </c>
      <c r="Q63" s="54">
        <v>0.0</v>
      </c>
      <c r="R63" s="53">
        <v>3.0</v>
      </c>
      <c r="S63" s="30">
        <v>0.0</v>
      </c>
      <c r="T63" s="54">
        <v>5.0</v>
      </c>
      <c r="U63" s="22">
        <f t="shared" ref="U63:W63" si="60">(C63+F63+I63+L63+O63+R63)</f>
        <v>38</v>
      </c>
      <c r="V63" s="22">
        <f t="shared" si="60"/>
        <v>17</v>
      </c>
      <c r="W63" s="22">
        <f t="shared" si="60"/>
        <v>12</v>
      </c>
      <c r="X63" s="23">
        <f t="shared" si="3"/>
        <v>79.16666667</v>
      </c>
      <c r="Y63" s="23">
        <f t="shared" si="4"/>
        <v>62.96296296</v>
      </c>
      <c r="Z63" s="23">
        <f t="shared" si="5"/>
        <v>75</v>
      </c>
    </row>
    <row r="64" ht="14.25" customHeight="1">
      <c r="A64" s="24">
        <v>56.0</v>
      </c>
      <c r="B64" s="25" t="s">
        <v>73</v>
      </c>
      <c r="C64" s="52">
        <v>8.0</v>
      </c>
      <c r="D64" s="52">
        <v>5.0</v>
      </c>
      <c r="E64" s="52">
        <v>1.0</v>
      </c>
      <c r="F64" s="52">
        <v>9.0</v>
      </c>
      <c r="G64" s="52">
        <v>3.0</v>
      </c>
      <c r="H64" s="52">
        <v>1.0</v>
      </c>
      <c r="I64" s="52">
        <v>5.0</v>
      </c>
      <c r="J64" s="52">
        <v>3.0</v>
      </c>
      <c r="K64" s="52">
        <v>1.0</v>
      </c>
      <c r="L64" s="52">
        <v>6.0</v>
      </c>
      <c r="M64" s="52">
        <v>6.0</v>
      </c>
      <c r="N64" s="76">
        <v>5.0</v>
      </c>
      <c r="O64" s="53">
        <v>7.0</v>
      </c>
      <c r="P64" s="54">
        <v>3.0</v>
      </c>
      <c r="Q64" s="54">
        <v>0.0</v>
      </c>
      <c r="R64" s="53">
        <v>6.0</v>
      </c>
      <c r="S64" s="30">
        <v>0.0</v>
      </c>
      <c r="T64" s="54">
        <v>6.0</v>
      </c>
      <c r="U64" s="22">
        <f t="shared" ref="U64:W64" si="61">(C64+F64+I64+L64+O64+R64)</f>
        <v>41</v>
      </c>
      <c r="V64" s="22">
        <f t="shared" si="61"/>
        <v>20</v>
      </c>
      <c r="W64" s="22">
        <f t="shared" si="61"/>
        <v>14</v>
      </c>
      <c r="X64" s="23">
        <f t="shared" si="3"/>
        <v>85.41666667</v>
      </c>
      <c r="Y64" s="23">
        <f t="shared" si="4"/>
        <v>74.07407407</v>
      </c>
      <c r="Z64" s="23">
        <f t="shared" si="5"/>
        <v>87.5</v>
      </c>
    </row>
    <row r="65" ht="14.25" customHeight="1">
      <c r="A65" s="24">
        <v>57.0</v>
      </c>
      <c r="B65" s="25" t="s">
        <v>74</v>
      </c>
      <c r="C65" s="52">
        <v>3.0</v>
      </c>
      <c r="D65" s="52">
        <v>3.0</v>
      </c>
      <c r="E65" s="52">
        <v>1.0</v>
      </c>
      <c r="F65" s="52">
        <v>6.0</v>
      </c>
      <c r="G65" s="52">
        <v>2.0</v>
      </c>
      <c r="H65" s="52">
        <v>1.0</v>
      </c>
      <c r="I65" s="52">
        <v>3.0</v>
      </c>
      <c r="J65" s="52">
        <v>2.0</v>
      </c>
      <c r="K65" s="52">
        <v>1.0</v>
      </c>
      <c r="L65" s="52">
        <v>5.0</v>
      </c>
      <c r="M65" s="52">
        <v>4.0</v>
      </c>
      <c r="N65" s="76">
        <v>3.0</v>
      </c>
      <c r="O65" s="53">
        <v>5.0</v>
      </c>
      <c r="P65" s="54">
        <v>2.0</v>
      </c>
      <c r="Q65" s="54">
        <v>0.0</v>
      </c>
      <c r="R65" s="53">
        <v>3.0</v>
      </c>
      <c r="S65" s="30">
        <v>0.0</v>
      </c>
      <c r="T65" s="54">
        <v>5.0</v>
      </c>
      <c r="U65" s="22">
        <f t="shared" ref="U65:W65" si="62">(C65+F65+I65+L65+O65+R65)</f>
        <v>25</v>
      </c>
      <c r="V65" s="22">
        <f t="shared" si="62"/>
        <v>13</v>
      </c>
      <c r="W65" s="22">
        <f t="shared" si="62"/>
        <v>11</v>
      </c>
      <c r="X65" s="23">
        <f t="shared" si="3"/>
        <v>52.08333333</v>
      </c>
      <c r="Y65" s="23">
        <f t="shared" si="4"/>
        <v>48.14814815</v>
      </c>
      <c r="Z65" s="23">
        <f t="shared" si="5"/>
        <v>68.75</v>
      </c>
    </row>
    <row r="66" ht="14.25" customHeight="1">
      <c r="A66" s="24">
        <v>58.0</v>
      </c>
      <c r="B66" s="25" t="s">
        <v>75</v>
      </c>
      <c r="C66" s="52">
        <v>1.0</v>
      </c>
      <c r="D66" s="52">
        <v>0.0</v>
      </c>
      <c r="E66" s="52">
        <v>1.0</v>
      </c>
      <c r="F66" s="52">
        <v>0.0</v>
      </c>
      <c r="G66" s="52">
        <v>0.0</v>
      </c>
      <c r="H66" s="52">
        <v>0.0</v>
      </c>
      <c r="I66" s="52">
        <v>0.0</v>
      </c>
      <c r="J66" s="52">
        <v>0.0</v>
      </c>
      <c r="K66" s="52">
        <v>0.0</v>
      </c>
      <c r="L66" s="52">
        <v>3.0</v>
      </c>
      <c r="M66" s="52">
        <v>4.0</v>
      </c>
      <c r="N66" s="76">
        <v>2.0</v>
      </c>
      <c r="O66" s="53">
        <v>5.0</v>
      </c>
      <c r="P66" s="54">
        <v>1.0</v>
      </c>
      <c r="Q66" s="54">
        <v>0.0</v>
      </c>
      <c r="R66" s="53">
        <v>0.0</v>
      </c>
      <c r="S66" s="30">
        <v>0.0</v>
      </c>
      <c r="T66" s="54">
        <v>0.0</v>
      </c>
      <c r="U66" s="22">
        <f t="shared" ref="U66:W66" si="63">(C66+F66+I66+L66+O66+R66)</f>
        <v>9</v>
      </c>
      <c r="V66" s="22">
        <f t="shared" si="63"/>
        <v>5</v>
      </c>
      <c r="W66" s="22">
        <f t="shared" si="63"/>
        <v>3</v>
      </c>
      <c r="X66" s="23">
        <f t="shared" si="3"/>
        <v>18.75</v>
      </c>
      <c r="Y66" s="23">
        <f t="shared" si="4"/>
        <v>18.51851852</v>
      </c>
      <c r="Z66" s="23">
        <f t="shared" si="5"/>
        <v>18.75</v>
      </c>
    </row>
    <row r="67" ht="14.25" customHeight="1">
      <c r="A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60"/>
      <c r="V67" s="60"/>
      <c r="W67" s="60"/>
      <c r="X67" s="59"/>
      <c r="Y67" s="59"/>
      <c r="Z67" s="59"/>
    </row>
    <row r="68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60"/>
      <c r="V68" s="60"/>
      <c r="W68" s="60"/>
      <c r="X68" s="59"/>
      <c r="Y68" s="59"/>
      <c r="Z68" s="59"/>
    </row>
    <row r="69" ht="14.2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60"/>
      <c r="V69" s="60"/>
      <c r="W69" s="60"/>
      <c r="X69" s="59"/>
      <c r="Y69" s="59"/>
      <c r="Z69" s="59"/>
    </row>
    <row r="70" ht="14.25" customHeight="1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60"/>
      <c r="V70" s="60"/>
      <c r="W70" s="60"/>
      <c r="X70" s="59"/>
      <c r="Y70" s="59"/>
      <c r="Z70" s="59"/>
    </row>
    <row r="71" ht="14.25" customHeight="1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60"/>
      <c r="V71" s="60"/>
      <c r="W71" s="60"/>
      <c r="X71" s="59"/>
      <c r="Y71" s="59"/>
      <c r="Z71" s="59"/>
    </row>
    <row r="72" ht="14.2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60"/>
      <c r="V72" s="60"/>
      <c r="W72" s="60"/>
      <c r="X72" s="59"/>
      <c r="Y72" s="59"/>
      <c r="Z72" s="59"/>
    </row>
    <row r="73" ht="14.2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60"/>
      <c r="V73" s="60"/>
      <c r="W73" s="60"/>
      <c r="X73" s="59"/>
      <c r="Y73" s="59"/>
      <c r="Z73" s="59"/>
    </row>
    <row r="74" ht="14.2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60"/>
      <c r="V74" s="60"/>
      <c r="W74" s="60"/>
      <c r="X74" s="59"/>
      <c r="Y74" s="59"/>
      <c r="Z74" s="59"/>
    </row>
    <row r="75" ht="14.2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60"/>
      <c r="V75" s="60"/>
      <c r="W75" s="60"/>
      <c r="X75" s="59"/>
      <c r="Y75" s="59"/>
      <c r="Z75" s="59"/>
    </row>
    <row r="76" ht="14.2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60"/>
      <c r="V76" s="60"/>
      <c r="W76" s="60"/>
      <c r="X76" s="59"/>
      <c r="Y76" s="59"/>
      <c r="Z76" s="59"/>
    </row>
    <row r="77" ht="14.2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60"/>
      <c r="V77" s="60"/>
      <c r="W77" s="60"/>
      <c r="X77" s="59"/>
      <c r="Y77" s="59"/>
      <c r="Z77" s="59"/>
    </row>
    <row r="78" ht="14.2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60"/>
      <c r="V78" s="60"/>
      <c r="W78" s="60"/>
      <c r="X78" s="59"/>
      <c r="Y78" s="59"/>
      <c r="Z78" s="59"/>
    </row>
    <row r="79" ht="14.2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60"/>
      <c r="V79" s="60"/>
      <c r="W79" s="60"/>
      <c r="X79" s="59"/>
      <c r="Y79" s="59"/>
      <c r="Z79" s="59"/>
    </row>
    <row r="80" ht="14.2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60"/>
      <c r="V80" s="60"/>
      <c r="W80" s="60"/>
      <c r="X80" s="59"/>
      <c r="Y80" s="59"/>
      <c r="Z80" s="59"/>
    </row>
    <row r="81" ht="14.25" customHeight="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60"/>
      <c r="V81" s="60"/>
      <c r="W81" s="60"/>
      <c r="X81" s="59"/>
      <c r="Y81" s="59"/>
      <c r="Z81" s="59"/>
    </row>
    <row r="82" ht="14.2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60"/>
      <c r="V82" s="60"/>
      <c r="W82" s="60"/>
      <c r="X82" s="59"/>
      <c r="Y82" s="59"/>
      <c r="Z82" s="59"/>
    </row>
    <row r="83" ht="14.25" customHeight="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60"/>
      <c r="V83" s="60"/>
      <c r="W83" s="60"/>
      <c r="X83" s="59"/>
      <c r="Y83" s="59"/>
      <c r="Z83" s="59"/>
    </row>
    <row r="84" ht="14.25" customHeight="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60"/>
      <c r="V84" s="60"/>
      <c r="W84" s="60"/>
      <c r="X84" s="59"/>
      <c r="Y84" s="59"/>
      <c r="Z84" s="59"/>
    </row>
    <row r="85" ht="14.25" customHeight="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60"/>
      <c r="V85" s="60"/>
      <c r="W85" s="60"/>
      <c r="X85" s="59"/>
      <c r="Y85" s="59"/>
      <c r="Z85" s="59"/>
    </row>
    <row r="86" ht="14.25" customHeight="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60"/>
      <c r="V86" s="60"/>
      <c r="W86" s="60"/>
      <c r="X86" s="59"/>
      <c r="Y86" s="59"/>
      <c r="Z86" s="59"/>
    </row>
    <row r="87" ht="14.25" customHeight="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60"/>
      <c r="V87" s="60"/>
      <c r="W87" s="60"/>
      <c r="X87" s="59"/>
      <c r="Y87" s="59"/>
      <c r="Z87" s="59"/>
    </row>
    <row r="88" ht="14.25" customHeight="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60"/>
      <c r="V88" s="60"/>
      <c r="W88" s="60"/>
      <c r="X88" s="59"/>
      <c r="Y88" s="59"/>
      <c r="Z88" s="59"/>
    </row>
    <row r="89" ht="14.25" customHeight="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60"/>
      <c r="V89" s="60"/>
      <c r="W89" s="60"/>
      <c r="X89" s="59"/>
      <c r="Y89" s="59"/>
      <c r="Z89" s="59"/>
    </row>
    <row r="90" ht="14.25" customHeight="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60"/>
      <c r="V90" s="60"/>
      <c r="W90" s="60"/>
      <c r="X90" s="59"/>
      <c r="Y90" s="59"/>
      <c r="Z90" s="59"/>
    </row>
    <row r="91" ht="14.25" customHeigh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60"/>
      <c r="V91" s="60"/>
      <c r="W91" s="60"/>
      <c r="X91" s="59"/>
      <c r="Y91" s="59"/>
      <c r="Z91" s="59"/>
    </row>
    <row r="92" ht="14.25" customHeight="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60"/>
      <c r="V92" s="60"/>
      <c r="W92" s="60"/>
      <c r="X92" s="59"/>
      <c r="Y92" s="59"/>
      <c r="Z92" s="59"/>
    </row>
    <row r="93" ht="14.25" customHeigh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60"/>
      <c r="V93" s="60"/>
      <c r="W93" s="60"/>
      <c r="X93" s="59"/>
      <c r="Y93" s="59"/>
      <c r="Z93" s="59"/>
    </row>
    <row r="94" ht="14.25" customHeigh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60"/>
      <c r="V94" s="60"/>
      <c r="W94" s="60"/>
      <c r="X94" s="59"/>
      <c r="Y94" s="59"/>
      <c r="Z94" s="59"/>
    </row>
    <row r="95" ht="14.25" customHeigh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60"/>
      <c r="V95" s="60"/>
      <c r="W95" s="60"/>
      <c r="X95" s="59"/>
      <c r="Y95" s="59"/>
      <c r="Z95" s="59"/>
    </row>
    <row r="96" ht="14.25" customHeigh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60"/>
      <c r="V96" s="60"/>
      <c r="W96" s="60"/>
      <c r="X96" s="59"/>
      <c r="Y96" s="59"/>
      <c r="Z96" s="59"/>
    </row>
    <row r="97" ht="14.25" customHeight="1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60"/>
      <c r="V97" s="60"/>
      <c r="W97" s="60"/>
      <c r="X97" s="59"/>
      <c r="Y97" s="59"/>
      <c r="Z97" s="59"/>
    </row>
    <row r="98" ht="14.25" customHeight="1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60"/>
      <c r="V98" s="60"/>
      <c r="W98" s="60"/>
      <c r="X98" s="59"/>
      <c r="Y98" s="59"/>
      <c r="Z98" s="59"/>
    </row>
    <row r="99" ht="14.25" customHeight="1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60"/>
      <c r="V99" s="60"/>
      <c r="W99" s="60"/>
      <c r="X99" s="59"/>
      <c r="Y99" s="59"/>
      <c r="Z99" s="59"/>
    </row>
    <row r="100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60"/>
      <c r="V100" s="60"/>
      <c r="W100" s="60"/>
      <c r="X100" s="59"/>
      <c r="Y100" s="59"/>
      <c r="Z100" s="59"/>
    </row>
    <row r="101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60"/>
      <c r="V101" s="60"/>
      <c r="W101" s="60"/>
      <c r="X101" s="59"/>
      <c r="Y101" s="59"/>
      <c r="Z101" s="59"/>
    </row>
    <row r="102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60"/>
      <c r="V102" s="60"/>
      <c r="W102" s="60"/>
      <c r="X102" s="59"/>
      <c r="Y102" s="59"/>
      <c r="Z102" s="59"/>
    </row>
    <row r="103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60"/>
      <c r="V103" s="60"/>
      <c r="W103" s="60"/>
      <c r="X103" s="59"/>
      <c r="Y103" s="59"/>
      <c r="Z103" s="59"/>
    </row>
    <row r="104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60"/>
      <c r="V104" s="60"/>
      <c r="W104" s="60"/>
      <c r="X104" s="59"/>
      <c r="Y104" s="59"/>
      <c r="Z104" s="59"/>
    </row>
    <row r="105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60"/>
      <c r="V105" s="60"/>
      <c r="W105" s="60"/>
      <c r="X105" s="59"/>
      <c r="Y105" s="59"/>
      <c r="Z105" s="59"/>
    </row>
    <row r="10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60"/>
      <c r="V106" s="60"/>
      <c r="W106" s="60"/>
      <c r="X106" s="59"/>
      <c r="Y106" s="59"/>
      <c r="Z106" s="59"/>
    </row>
    <row r="107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60"/>
      <c r="V107" s="60"/>
      <c r="W107" s="60"/>
      <c r="X107" s="59"/>
      <c r="Y107" s="59"/>
      <c r="Z107" s="59"/>
    </row>
    <row r="108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60"/>
      <c r="V108" s="60"/>
      <c r="W108" s="60"/>
      <c r="X108" s="59"/>
      <c r="Y108" s="59"/>
      <c r="Z108" s="59"/>
    </row>
    <row r="109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60"/>
      <c r="V109" s="60"/>
      <c r="W109" s="60"/>
      <c r="X109" s="59"/>
      <c r="Y109" s="59"/>
      <c r="Z109" s="59"/>
    </row>
    <row r="110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60"/>
      <c r="V110" s="60"/>
      <c r="W110" s="60"/>
      <c r="X110" s="59"/>
      <c r="Y110" s="59"/>
      <c r="Z110" s="59"/>
    </row>
    <row r="111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60"/>
      <c r="V111" s="60"/>
      <c r="W111" s="60"/>
      <c r="X111" s="59"/>
      <c r="Y111" s="59"/>
      <c r="Z111" s="59"/>
    </row>
    <row r="112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60"/>
      <c r="V112" s="60"/>
      <c r="W112" s="60"/>
      <c r="X112" s="59"/>
      <c r="Y112" s="59"/>
      <c r="Z112" s="59"/>
    </row>
    <row r="113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60"/>
      <c r="V113" s="60"/>
      <c r="W113" s="60"/>
      <c r="X113" s="59"/>
      <c r="Y113" s="59"/>
      <c r="Z113" s="59"/>
    </row>
    <row r="114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60"/>
      <c r="V114" s="60"/>
      <c r="W114" s="60"/>
      <c r="X114" s="59"/>
      <c r="Y114" s="59"/>
      <c r="Z114" s="59"/>
    </row>
    <row r="115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60"/>
      <c r="V115" s="60"/>
      <c r="W115" s="60"/>
      <c r="X115" s="59"/>
      <c r="Y115" s="59"/>
      <c r="Z115" s="59"/>
    </row>
    <row r="11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60"/>
      <c r="V116" s="60"/>
      <c r="W116" s="60"/>
      <c r="X116" s="59"/>
      <c r="Y116" s="59"/>
      <c r="Z116" s="59"/>
    </row>
    <row r="117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60"/>
      <c r="V117" s="60"/>
      <c r="W117" s="60"/>
      <c r="X117" s="59"/>
      <c r="Y117" s="59"/>
      <c r="Z117" s="59"/>
    </row>
    <row r="118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60"/>
      <c r="V118" s="60"/>
      <c r="W118" s="60"/>
      <c r="X118" s="59"/>
      <c r="Y118" s="59"/>
      <c r="Z118" s="59"/>
    </row>
    <row r="119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60"/>
      <c r="V119" s="60"/>
      <c r="W119" s="60"/>
      <c r="X119" s="59"/>
      <c r="Y119" s="59"/>
      <c r="Z119" s="59"/>
    </row>
    <row r="120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60"/>
      <c r="V120" s="60"/>
      <c r="W120" s="60"/>
      <c r="X120" s="59"/>
      <c r="Y120" s="59"/>
      <c r="Z120" s="59"/>
    </row>
    <row r="121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60"/>
      <c r="V121" s="60"/>
      <c r="W121" s="60"/>
      <c r="X121" s="59"/>
      <c r="Y121" s="59"/>
      <c r="Z121" s="59"/>
    </row>
    <row r="122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60"/>
      <c r="V122" s="60"/>
      <c r="W122" s="60"/>
      <c r="X122" s="59"/>
      <c r="Y122" s="59"/>
      <c r="Z122" s="59"/>
    </row>
    <row r="123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60"/>
      <c r="V123" s="60"/>
      <c r="W123" s="60"/>
      <c r="X123" s="59"/>
      <c r="Y123" s="59"/>
      <c r="Z123" s="59"/>
    </row>
    <row r="124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60"/>
      <c r="V124" s="60"/>
      <c r="W124" s="60"/>
      <c r="X124" s="59"/>
      <c r="Y124" s="59"/>
      <c r="Z124" s="59"/>
    </row>
    <row r="125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60"/>
      <c r="V125" s="60"/>
      <c r="W125" s="60"/>
      <c r="X125" s="59"/>
      <c r="Y125" s="59"/>
      <c r="Z125" s="59"/>
    </row>
    <row r="1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60"/>
      <c r="V126" s="60"/>
      <c r="W126" s="60"/>
      <c r="X126" s="59"/>
      <c r="Y126" s="59"/>
      <c r="Z126" s="59"/>
    </row>
    <row r="127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60"/>
      <c r="V127" s="60"/>
      <c r="W127" s="60"/>
      <c r="X127" s="59"/>
      <c r="Y127" s="59"/>
      <c r="Z127" s="59"/>
    </row>
    <row r="128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60"/>
      <c r="V128" s="60"/>
      <c r="W128" s="60"/>
      <c r="X128" s="59"/>
      <c r="Y128" s="59"/>
      <c r="Z128" s="59"/>
    </row>
    <row r="129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60"/>
      <c r="V129" s="60"/>
      <c r="W129" s="60"/>
      <c r="X129" s="59"/>
      <c r="Y129" s="59"/>
      <c r="Z129" s="59"/>
    </row>
    <row r="130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60"/>
      <c r="V130" s="60"/>
      <c r="W130" s="60"/>
      <c r="X130" s="59"/>
      <c r="Y130" s="59"/>
      <c r="Z130" s="59"/>
    </row>
    <row r="131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60"/>
      <c r="V131" s="60"/>
      <c r="W131" s="60"/>
      <c r="X131" s="59"/>
      <c r="Y131" s="59"/>
      <c r="Z131" s="59"/>
    </row>
    <row r="132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60"/>
      <c r="V132" s="60"/>
      <c r="W132" s="60"/>
      <c r="X132" s="59"/>
      <c r="Y132" s="59"/>
      <c r="Z132" s="59"/>
    </row>
    <row r="133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60"/>
      <c r="V133" s="60"/>
      <c r="W133" s="60"/>
      <c r="X133" s="59"/>
      <c r="Y133" s="59"/>
      <c r="Z133" s="59"/>
    </row>
    <row r="134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60"/>
      <c r="V134" s="60"/>
      <c r="W134" s="60"/>
      <c r="X134" s="59"/>
      <c r="Y134" s="59"/>
      <c r="Z134" s="59"/>
    </row>
    <row r="135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60"/>
      <c r="V135" s="60"/>
      <c r="W135" s="60"/>
      <c r="X135" s="59"/>
      <c r="Y135" s="59"/>
      <c r="Z135" s="59"/>
    </row>
    <row r="13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60"/>
      <c r="V136" s="60"/>
      <c r="W136" s="60"/>
      <c r="X136" s="59"/>
      <c r="Y136" s="59"/>
      <c r="Z136" s="59"/>
    </row>
    <row r="137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60"/>
      <c r="V137" s="60"/>
      <c r="W137" s="60"/>
      <c r="X137" s="59"/>
      <c r="Y137" s="59"/>
      <c r="Z137" s="59"/>
    </row>
    <row r="138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60"/>
      <c r="V138" s="60"/>
      <c r="W138" s="60"/>
      <c r="X138" s="59"/>
      <c r="Y138" s="59"/>
      <c r="Z138" s="59"/>
    </row>
    <row r="139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60"/>
      <c r="V139" s="60"/>
      <c r="W139" s="60"/>
      <c r="X139" s="59"/>
      <c r="Y139" s="59"/>
      <c r="Z139" s="59"/>
    </row>
    <row r="140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60"/>
      <c r="V140" s="60"/>
      <c r="W140" s="60"/>
      <c r="X140" s="59"/>
      <c r="Y140" s="59"/>
      <c r="Z140" s="59"/>
    </row>
    <row r="141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60"/>
      <c r="V141" s="60"/>
      <c r="W141" s="60"/>
      <c r="X141" s="59"/>
      <c r="Y141" s="59"/>
      <c r="Z141" s="59"/>
    </row>
    <row r="142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60"/>
      <c r="V142" s="60"/>
      <c r="W142" s="60"/>
      <c r="X142" s="59"/>
      <c r="Y142" s="59"/>
      <c r="Z142" s="59"/>
    </row>
    <row r="143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60"/>
      <c r="V143" s="60"/>
      <c r="W143" s="60"/>
      <c r="X143" s="59"/>
      <c r="Y143" s="59"/>
      <c r="Z143" s="59"/>
    </row>
    <row r="144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60"/>
      <c r="V144" s="60"/>
      <c r="W144" s="60"/>
      <c r="X144" s="59"/>
      <c r="Y144" s="59"/>
      <c r="Z144" s="59"/>
    </row>
    <row r="145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60"/>
      <c r="V145" s="60"/>
      <c r="W145" s="60"/>
      <c r="X145" s="59"/>
      <c r="Y145" s="59"/>
      <c r="Z145" s="59"/>
    </row>
    <row r="14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60"/>
      <c r="V146" s="60"/>
      <c r="W146" s="60"/>
      <c r="X146" s="59"/>
      <c r="Y146" s="59"/>
      <c r="Z146" s="59"/>
    </row>
    <row r="147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60"/>
      <c r="V147" s="60"/>
      <c r="W147" s="60"/>
      <c r="X147" s="59"/>
      <c r="Y147" s="59"/>
      <c r="Z147" s="59"/>
    </row>
    <row r="148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60"/>
      <c r="V148" s="60"/>
      <c r="W148" s="60"/>
      <c r="X148" s="59"/>
      <c r="Y148" s="59"/>
      <c r="Z148" s="59"/>
    </row>
    <row r="149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60"/>
      <c r="V149" s="60"/>
      <c r="W149" s="60"/>
      <c r="X149" s="59"/>
      <c r="Y149" s="59"/>
      <c r="Z149" s="59"/>
    </row>
    <row r="150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60"/>
      <c r="V150" s="60"/>
      <c r="W150" s="60"/>
      <c r="X150" s="59"/>
      <c r="Y150" s="59"/>
      <c r="Z150" s="59"/>
    </row>
    <row r="151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60"/>
      <c r="V151" s="60"/>
      <c r="W151" s="60"/>
      <c r="X151" s="59"/>
      <c r="Y151" s="59"/>
      <c r="Z151" s="59"/>
    </row>
    <row r="152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60"/>
      <c r="V152" s="60"/>
      <c r="W152" s="60"/>
      <c r="X152" s="59"/>
      <c r="Y152" s="59"/>
      <c r="Z152" s="59"/>
    </row>
    <row r="153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60"/>
      <c r="V153" s="60"/>
      <c r="W153" s="60"/>
      <c r="X153" s="59"/>
      <c r="Y153" s="59"/>
      <c r="Z153" s="59"/>
    </row>
    <row r="154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60"/>
      <c r="V154" s="60"/>
      <c r="W154" s="60"/>
      <c r="X154" s="59"/>
      <c r="Y154" s="59"/>
      <c r="Z154" s="59"/>
    </row>
    <row r="155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60"/>
      <c r="V155" s="60"/>
      <c r="W155" s="60"/>
      <c r="X155" s="59"/>
      <c r="Y155" s="59"/>
      <c r="Z155" s="59"/>
    </row>
    <row r="15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60"/>
      <c r="V156" s="60"/>
      <c r="W156" s="60"/>
      <c r="X156" s="59"/>
      <c r="Y156" s="59"/>
      <c r="Z156" s="59"/>
    </row>
    <row r="157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60"/>
      <c r="V157" s="60"/>
      <c r="W157" s="60"/>
      <c r="X157" s="59"/>
      <c r="Y157" s="59"/>
      <c r="Z157" s="59"/>
    </row>
    <row r="158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60"/>
      <c r="V158" s="60"/>
      <c r="W158" s="60"/>
      <c r="X158" s="59"/>
      <c r="Y158" s="59"/>
      <c r="Z158" s="59"/>
    </row>
    <row r="159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60"/>
      <c r="V159" s="60"/>
      <c r="W159" s="60"/>
      <c r="X159" s="59"/>
      <c r="Y159" s="59"/>
      <c r="Z159" s="59"/>
    </row>
    <row r="160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60"/>
      <c r="V160" s="60"/>
      <c r="W160" s="60"/>
      <c r="X160" s="59"/>
      <c r="Y160" s="59"/>
      <c r="Z160" s="59"/>
    </row>
    <row r="161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60"/>
      <c r="V161" s="60"/>
      <c r="W161" s="60"/>
      <c r="X161" s="59"/>
      <c r="Y161" s="59"/>
      <c r="Z161" s="59"/>
    </row>
    <row r="162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60"/>
      <c r="V162" s="60"/>
      <c r="W162" s="60"/>
      <c r="X162" s="59"/>
      <c r="Y162" s="59"/>
      <c r="Z162" s="59"/>
    </row>
    <row r="163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60"/>
      <c r="V163" s="60"/>
      <c r="W163" s="60"/>
      <c r="X163" s="59"/>
      <c r="Y163" s="59"/>
      <c r="Z163" s="59"/>
    </row>
    <row r="164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60"/>
      <c r="V164" s="60"/>
      <c r="W164" s="60"/>
      <c r="X164" s="59"/>
      <c r="Y164" s="59"/>
      <c r="Z164" s="59"/>
    </row>
    <row r="165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60"/>
      <c r="V165" s="60"/>
      <c r="W165" s="60"/>
      <c r="X165" s="59"/>
      <c r="Y165" s="59"/>
      <c r="Z165" s="59"/>
    </row>
    <row r="16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60"/>
      <c r="V166" s="60"/>
      <c r="W166" s="60"/>
      <c r="X166" s="59"/>
      <c r="Y166" s="59"/>
      <c r="Z166" s="59"/>
    </row>
    <row r="167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60"/>
      <c r="V167" s="60"/>
      <c r="W167" s="60"/>
      <c r="X167" s="59"/>
      <c r="Y167" s="59"/>
      <c r="Z167" s="59"/>
    </row>
    <row r="168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60"/>
      <c r="V168" s="60"/>
      <c r="W168" s="60"/>
      <c r="X168" s="59"/>
      <c r="Y168" s="59"/>
      <c r="Z168" s="59"/>
    </row>
    <row r="169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60"/>
      <c r="V169" s="60"/>
      <c r="W169" s="60"/>
      <c r="X169" s="59"/>
      <c r="Y169" s="59"/>
      <c r="Z169" s="59"/>
    </row>
    <row r="170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60"/>
      <c r="V170" s="60"/>
      <c r="W170" s="60"/>
      <c r="X170" s="59"/>
      <c r="Y170" s="59"/>
      <c r="Z170" s="59"/>
    </row>
    <row r="171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60"/>
      <c r="V171" s="60"/>
      <c r="W171" s="60"/>
      <c r="X171" s="59"/>
      <c r="Y171" s="59"/>
      <c r="Z171" s="59"/>
    </row>
    <row r="172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60"/>
      <c r="V172" s="60"/>
      <c r="W172" s="60"/>
      <c r="X172" s="59"/>
      <c r="Y172" s="59"/>
      <c r="Z172" s="59"/>
    </row>
    <row r="173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60"/>
      <c r="V173" s="60"/>
      <c r="W173" s="60"/>
      <c r="X173" s="59"/>
      <c r="Y173" s="59"/>
      <c r="Z173" s="59"/>
    </row>
    <row r="174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60"/>
      <c r="V174" s="60"/>
      <c r="W174" s="60"/>
      <c r="X174" s="59"/>
      <c r="Y174" s="59"/>
      <c r="Z174" s="59"/>
    </row>
    <row r="175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60"/>
      <c r="V175" s="60"/>
      <c r="W175" s="60"/>
      <c r="X175" s="59"/>
      <c r="Y175" s="59"/>
      <c r="Z175" s="59"/>
    </row>
    <row r="17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60"/>
      <c r="V176" s="60"/>
      <c r="W176" s="60"/>
      <c r="X176" s="59"/>
      <c r="Y176" s="59"/>
      <c r="Z176" s="59"/>
    </row>
    <row r="177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60"/>
      <c r="V177" s="60"/>
      <c r="W177" s="60"/>
      <c r="X177" s="59"/>
      <c r="Y177" s="59"/>
      <c r="Z177" s="59"/>
    </row>
    <row r="178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60"/>
      <c r="V178" s="60"/>
      <c r="W178" s="60"/>
      <c r="X178" s="59"/>
      <c r="Y178" s="59"/>
      <c r="Z178" s="59"/>
    </row>
    <row r="179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60"/>
      <c r="V179" s="60"/>
      <c r="W179" s="60"/>
      <c r="X179" s="59"/>
      <c r="Y179" s="59"/>
      <c r="Z179" s="59"/>
    </row>
    <row r="180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60"/>
      <c r="V180" s="60"/>
      <c r="W180" s="60"/>
      <c r="X180" s="59"/>
      <c r="Y180" s="59"/>
      <c r="Z180" s="59"/>
    </row>
    <row r="181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60"/>
      <c r="V181" s="60"/>
      <c r="W181" s="60"/>
      <c r="X181" s="59"/>
      <c r="Y181" s="59"/>
      <c r="Z181" s="59"/>
    </row>
    <row r="182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60"/>
      <c r="V182" s="60"/>
      <c r="W182" s="60"/>
      <c r="X182" s="59"/>
      <c r="Y182" s="59"/>
      <c r="Z182" s="59"/>
    </row>
    <row r="183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60"/>
      <c r="V183" s="60"/>
      <c r="W183" s="60"/>
      <c r="X183" s="59"/>
      <c r="Y183" s="59"/>
      <c r="Z183" s="59"/>
    </row>
    <row r="184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60"/>
      <c r="V184" s="60"/>
      <c r="W184" s="60"/>
      <c r="X184" s="59"/>
      <c r="Y184" s="59"/>
      <c r="Z184" s="59"/>
    </row>
    <row r="185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60"/>
      <c r="V185" s="60"/>
      <c r="W185" s="60"/>
      <c r="X185" s="59"/>
      <c r="Y185" s="59"/>
      <c r="Z185" s="59"/>
    </row>
    <row r="18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60"/>
      <c r="V186" s="60"/>
      <c r="W186" s="60"/>
      <c r="X186" s="59"/>
      <c r="Y186" s="59"/>
      <c r="Z186" s="59"/>
    </row>
    <row r="187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60"/>
      <c r="V187" s="60"/>
      <c r="W187" s="60"/>
      <c r="X187" s="59"/>
      <c r="Y187" s="59"/>
      <c r="Z187" s="59"/>
    </row>
    <row r="188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60"/>
      <c r="V188" s="60"/>
      <c r="W188" s="60"/>
      <c r="X188" s="59"/>
      <c r="Y188" s="59"/>
      <c r="Z188" s="59"/>
    </row>
    <row r="189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60"/>
      <c r="V189" s="60"/>
      <c r="W189" s="60"/>
      <c r="X189" s="59"/>
      <c r="Y189" s="59"/>
      <c r="Z189" s="59"/>
    </row>
    <row r="190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60"/>
      <c r="V190" s="60"/>
      <c r="W190" s="60"/>
      <c r="X190" s="59"/>
      <c r="Y190" s="59"/>
      <c r="Z190" s="59"/>
    </row>
    <row r="191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60"/>
      <c r="V191" s="60"/>
      <c r="W191" s="60"/>
      <c r="X191" s="59"/>
      <c r="Y191" s="59"/>
      <c r="Z191" s="59"/>
    </row>
    <row r="192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60"/>
      <c r="V192" s="60"/>
      <c r="W192" s="60"/>
      <c r="X192" s="59"/>
      <c r="Y192" s="59"/>
      <c r="Z192" s="59"/>
    </row>
    <row r="193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60"/>
      <c r="V193" s="60"/>
      <c r="W193" s="60"/>
      <c r="X193" s="59"/>
      <c r="Y193" s="59"/>
      <c r="Z193" s="59"/>
    </row>
    <row r="194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60"/>
      <c r="V194" s="60"/>
      <c r="W194" s="60"/>
      <c r="X194" s="59"/>
      <c r="Y194" s="59"/>
      <c r="Z194" s="59"/>
    </row>
    <row r="195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60"/>
      <c r="V195" s="60"/>
      <c r="W195" s="60"/>
      <c r="X195" s="59"/>
      <c r="Y195" s="59"/>
      <c r="Z195" s="59"/>
    </row>
    <row r="19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60"/>
      <c r="V196" s="60"/>
      <c r="W196" s="60"/>
      <c r="X196" s="59"/>
      <c r="Y196" s="59"/>
      <c r="Z196" s="59"/>
    </row>
    <row r="197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60"/>
      <c r="V197" s="60"/>
      <c r="W197" s="60"/>
      <c r="X197" s="59"/>
      <c r="Y197" s="59"/>
      <c r="Z197" s="59"/>
    </row>
    <row r="198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60"/>
      <c r="V198" s="60"/>
      <c r="W198" s="60"/>
      <c r="X198" s="59"/>
      <c r="Y198" s="59"/>
      <c r="Z198" s="59"/>
    </row>
    <row r="199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60"/>
      <c r="V199" s="60"/>
      <c r="W199" s="60"/>
      <c r="X199" s="59"/>
      <c r="Y199" s="59"/>
      <c r="Z199" s="59"/>
    </row>
    <row r="200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60"/>
      <c r="V200" s="60"/>
      <c r="W200" s="60"/>
      <c r="X200" s="59"/>
      <c r="Y200" s="59"/>
      <c r="Z200" s="59"/>
    </row>
    <row r="201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60"/>
      <c r="V201" s="60"/>
      <c r="W201" s="60"/>
      <c r="X201" s="59"/>
      <c r="Y201" s="59"/>
      <c r="Z201" s="59"/>
    </row>
    <row r="202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60"/>
      <c r="V202" s="60"/>
      <c r="W202" s="60"/>
      <c r="X202" s="59"/>
      <c r="Y202" s="59"/>
      <c r="Z202" s="59"/>
    </row>
    <row r="203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60"/>
      <c r="V203" s="60"/>
      <c r="W203" s="60"/>
      <c r="X203" s="59"/>
      <c r="Y203" s="59"/>
      <c r="Z203" s="59"/>
    </row>
    <row r="204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60"/>
      <c r="V204" s="60"/>
      <c r="W204" s="60"/>
      <c r="X204" s="59"/>
      <c r="Y204" s="59"/>
      <c r="Z204" s="59"/>
    </row>
    <row r="205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60"/>
      <c r="V205" s="60"/>
      <c r="W205" s="60"/>
      <c r="X205" s="59"/>
      <c r="Y205" s="59"/>
      <c r="Z205" s="59"/>
    </row>
    <row r="20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60"/>
      <c r="V206" s="60"/>
      <c r="W206" s="60"/>
      <c r="X206" s="59"/>
      <c r="Y206" s="59"/>
      <c r="Z206" s="59"/>
    </row>
    <row r="207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60"/>
      <c r="V207" s="60"/>
      <c r="W207" s="60"/>
      <c r="X207" s="59"/>
      <c r="Y207" s="59"/>
      <c r="Z207" s="59"/>
    </row>
    <row r="208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60"/>
      <c r="V208" s="60"/>
      <c r="W208" s="60"/>
      <c r="X208" s="59"/>
      <c r="Y208" s="59"/>
      <c r="Z208" s="59"/>
    </row>
    <row r="209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60"/>
      <c r="V209" s="60"/>
      <c r="W209" s="60"/>
      <c r="X209" s="59"/>
      <c r="Y209" s="59"/>
      <c r="Z209" s="59"/>
    </row>
    <row r="210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60"/>
      <c r="V210" s="60"/>
      <c r="W210" s="60"/>
      <c r="X210" s="59"/>
      <c r="Y210" s="59"/>
      <c r="Z210" s="59"/>
    </row>
    <row r="211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60"/>
      <c r="V211" s="60"/>
      <c r="W211" s="60"/>
      <c r="X211" s="59"/>
      <c r="Y211" s="59"/>
      <c r="Z211" s="59"/>
    </row>
    <row r="212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60"/>
      <c r="V212" s="60"/>
      <c r="W212" s="60"/>
      <c r="X212" s="59"/>
      <c r="Y212" s="59"/>
      <c r="Z212" s="59"/>
    </row>
    <row r="213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60"/>
      <c r="V213" s="60"/>
      <c r="W213" s="60"/>
      <c r="X213" s="59"/>
      <c r="Y213" s="59"/>
      <c r="Z213" s="59"/>
    </row>
    <row r="214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60"/>
      <c r="V214" s="60"/>
      <c r="W214" s="60"/>
      <c r="X214" s="59"/>
      <c r="Y214" s="59"/>
      <c r="Z214" s="59"/>
    </row>
    <row r="215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60"/>
      <c r="V215" s="60"/>
      <c r="W215" s="60"/>
      <c r="X215" s="59"/>
      <c r="Y215" s="59"/>
      <c r="Z215" s="59"/>
    </row>
    <row r="21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60"/>
      <c r="V216" s="60"/>
      <c r="W216" s="60"/>
      <c r="X216" s="59"/>
      <c r="Y216" s="59"/>
      <c r="Z216" s="59"/>
    </row>
    <row r="217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60"/>
      <c r="V217" s="60"/>
      <c r="W217" s="60"/>
      <c r="X217" s="59"/>
      <c r="Y217" s="59"/>
      <c r="Z217" s="59"/>
    </row>
    <row r="218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60"/>
      <c r="V218" s="60"/>
      <c r="W218" s="60"/>
      <c r="X218" s="59"/>
      <c r="Y218" s="59"/>
      <c r="Z218" s="59"/>
    </row>
    <row r="219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60"/>
      <c r="V219" s="60"/>
      <c r="W219" s="60"/>
      <c r="X219" s="59"/>
      <c r="Y219" s="59"/>
      <c r="Z219" s="59"/>
    </row>
    <row r="220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60"/>
      <c r="V220" s="60"/>
      <c r="W220" s="60"/>
      <c r="X220" s="59"/>
      <c r="Y220" s="59"/>
      <c r="Z220" s="59"/>
    </row>
    <row r="221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60"/>
      <c r="V221" s="60"/>
      <c r="W221" s="60"/>
      <c r="X221" s="59"/>
      <c r="Y221" s="59"/>
      <c r="Z221" s="59"/>
    </row>
    <row r="222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60"/>
      <c r="V222" s="60"/>
      <c r="W222" s="60"/>
      <c r="X222" s="59"/>
      <c r="Y222" s="59"/>
      <c r="Z222" s="59"/>
    </row>
    <row r="223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60"/>
      <c r="V223" s="60"/>
      <c r="W223" s="60"/>
      <c r="X223" s="59"/>
      <c r="Y223" s="59"/>
      <c r="Z223" s="59"/>
    </row>
    <row r="224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60"/>
      <c r="V224" s="60"/>
      <c r="W224" s="60"/>
      <c r="X224" s="59"/>
      <c r="Y224" s="59"/>
      <c r="Z224" s="59"/>
    </row>
    <row r="225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60"/>
      <c r="V225" s="60"/>
      <c r="W225" s="60"/>
      <c r="X225" s="59"/>
      <c r="Y225" s="59"/>
      <c r="Z225" s="59"/>
    </row>
    <row r="2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60"/>
      <c r="V226" s="60"/>
      <c r="W226" s="60"/>
      <c r="X226" s="59"/>
      <c r="Y226" s="59"/>
      <c r="Z226" s="59"/>
    </row>
    <row r="227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60"/>
      <c r="V227" s="60"/>
      <c r="W227" s="60"/>
      <c r="X227" s="59"/>
      <c r="Y227" s="59"/>
      <c r="Z227" s="59"/>
    </row>
    <row r="228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60"/>
      <c r="V228" s="60"/>
      <c r="W228" s="60"/>
      <c r="X228" s="59"/>
      <c r="Y228" s="59"/>
      <c r="Z228" s="59"/>
    </row>
    <row r="229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60"/>
      <c r="V229" s="60"/>
      <c r="W229" s="60"/>
      <c r="X229" s="59"/>
      <c r="Y229" s="59"/>
      <c r="Z229" s="59"/>
    </row>
    <row r="230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60"/>
      <c r="V230" s="60"/>
      <c r="W230" s="60"/>
      <c r="X230" s="59"/>
      <c r="Y230" s="59"/>
      <c r="Z230" s="59"/>
    </row>
    <row r="231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60"/>
      <c r="V231" s="60"/>
      <c r="W231" s="60"/>
      <c r="X231" s="59"/>
      <c r="Y231" s="59"/>
      <c r="Z231" s="59"/>
    </row>
    <row r="232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60"/>
      <c r="V232" s="60"/>
      <c r="W232" s="60"/>
      <c r="X232" s="59"/>
      <c r="Y232" s="59"/>
      <c r="Z232" s="59"/>
    </row>
    <row r="233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60"/>
      <c r="V233" s="60"/>
      <c r="W233" s="60"/>
      <c r="X233" s="59"/>
      <c r="Y233" s="59"/>
      <c r="Z233" s="59"/>
    </row>
    <row r="234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60"/>
      <c r="V234" s="60"/>
      <c r="W234" s="60"/>
      <c r="X234" s="59"/>
      <c r="Y234" s="59"/>
      <c r="Z234" s="59"/>
    </row>
    <row r="235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60"/>
      <c r="V235" s="60"/>
      <c r="W235" s="60"/>
      <c r="X235" s="59"/>
      <c r="Y235" s="59"/>
      <c r="Z235" s="59"/>
    </row>
    <row r="23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60"/>
      <c r="V236" s="60"/>
      <c r="W236" s="60"/>
      <c r="X236" s="59"/>
      <c r="Y236" s="59"/>
      <c r="Z236" s="59"/>
    </row>
    <row r="237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60"/>
      <c r="V237" s="60"/>
      <c r="W237" s="60"/>
      <c r="X237" s="59"/>
      <c r="Y237" s="59"/>
      <c r="Z237" s="59"/>
    </row>
    <row r="238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60"/>
      <c r="V238" s="60"/>
      <c r="W238" s="60"/>
      <c r="X238" s="59"/>
      <c r="Y238" s="59"/>
      <c r="Z238" s="59"/>
    </row>
    <row r="239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60"/>
      <c r="V239" s="60"/>
      <c r="W239" s="60"/>
      <c r="X239" s="59"/>
      <c r="Y239" s="59"/>
      <c r="Z239" s="59"/>
    </row>
    <row r="240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60"/>
      <c r="V240" s="60"/>
      <c r="W240" s="60"/>
      <c r="X240" s="59"/>
      <c r="Y240" s="59"/>
      <c r="Z240" s="59"/>
    </row>
    <row r="241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60"/>
      <c r="V241" s="60"/>
      <c r="W241" s="60"/>
      <c r="X241" s="59"/>
      <c r="Y241" s="59"/>
      <c r="Z241" s="59"/>
    </row>
    <row r="242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60"/>
      <c r="V242" s="60"/>
      <c r="W242" s="60"/>
      <c r="X242" s="59"/>
      <c r="Y242" s="59"/>
      <c r="Z242" s="59"/>
    </row>
    <row r="243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60"/>
      <c r="V243" s="60"/>
      <c r="W243" s="60"/>
      <c r="X243" s="59"/>
      <c r="Y243" s="59"/>
      <c r="Z243" s="59"/>
    </row>
    <row r="244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60"/>
      <c r="V244" s="60"/>
      <c r="W244" s="60"/>
      <c r="X244" s="59"/>
      <c r="Y244" s="59"/>
      <c r="Z244" s="59"/>
    </row>
    <row r="245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60"/>
      <c r="V245" s="60"/>
      <c r="W245" s="60"/>
      <c r="X245" s="59"/>
      <c r="Y245" s="59"/>
      <c r="Z245" s="59"/>
    </row>
    <row r="24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60"/>
      <c r="V246" s="60"/>
      <c r="W246" s="60"/>
      <c r="X246" s="59"/>
      <c r="Y246" s="59"/>
      <c r="Z246" s="59"/>
    </row>
    <row r="247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60"/>
      <c r="V247" s="60"/>
      <c r="W247" s="60"/>
      <c r="X247" s="59"/>
      <c r="Y247" s="59"/>
      <c r="Z247" s="59"/>
    </row>
    <row r="248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60"/>
      <c r="V248" s="60"/>
      <c r="W248" s="60"/>
      <c r="X248" s="59"/>
      <c r="Y248" s="59"/>
      <c r="Z248" s="59"/>
    </row>
    <row r="249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60"/>
      <c r="V249" s="60"/>
      <c r="W249" s="60"/>
      <c r="X249" s="59"/>
      <c r="Y249" s="59"/>
      <c r="Z249" s="59"/>
    </row>
    <row r="250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60"/>
      <c r="V250" s="60"/>
      <c r="W250" s="60"/>
      <c r="X250" s="59"/>
      <c r="Y250" s="59"/>
      <c r="Z250" s="59"/>
    </row>
    <row r="251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60"/>
      <c r="V251" s="60"/>
      <c r="W251" s="60"/>
      <c r="X251" s="59"/>
      <c r="Y251" s="59"/>
      <c r="Z251" s="59"/>
    </row>
    <row r="252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60"/>
      <c r="V252" s="60"/>
      <c r="W252" s="60"/>
      <c r="X252" s="59"/>
      <c r="Y252" s="59"/>
      <c r="Z252" s="59"/>
    </row>
    <row r="253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60"/>
      <c r="V253" s="60"/>
      <c r="W253" s="60"/>
      <c r="X253" s="59"/>
      <c r="Y253" s="59"/>
      <c r="Z253" s="59"/>
    </row>
    <row r="254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60"/>
      <c r="V254" s="60"/>
      <c r="W254" s="60"/>
      <c r="X254" s="59"/>
      <c r="Y254" s="59"/>
      <c r="Z254" s="59"/>
    </row>
    <row r="255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60"/>
      <c r="V255" s="60"/>
      <c r="W255" s="60"/>
      <c r="X255" s="59"/>
      <c r="Y255" s="59"/>
      <c r="Z255" s="59"/>
    </row>
    <row r="25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60"/>
      <c r="V256" s="60"/>
      <c r="W256" s="60"/>
      <c r="X256" s="59"/>
      <c r="Y256" s="59"/>
      <c r="Z256" s="59"/>
    </row>
    <row r="257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60"/>
      <c r="V257" s="60"/>
      <c r="W257" s="60"/>
      <c r="X257" s="59"/>
      <c r="Y257" s="59"/>
      <c r="Z257" s="59"/>
    </row>
    <row r="258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60"/>
      <c r="V258" s="60"/>
      <c r="W258" s="60"/>
      <c r="X258" s="59"/>
      <c r="Y258" s="59"/>
      <c r="Z258" s="59"/>
    </row>
    <row r="259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60"/>
      <c r="V259" s="60"/>
      <c r="W259" s="60"/>
      <c r="X259" s="59"/>
      <c r="Y259" s="59"/>
      <c r="Z259" s="59"/>
    </row>
    <row r="260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60"/>
      <c r="V260" s="60"/>
      <c r="W260" s="60"/>
      <c r="X260" s="59"/>
      <c r="Y260" s="59"/>
      <c r="Z260" s="59"/>
    </row>
    <row r="261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60"/>
      <c r="V261" s="60"/>
      <c r="W261" s="60"/>
      <c r="X261" s="59"/>
      <c r="Y261" s="59"/>
      <c r="Z261" s="59"/>
    </row>
    <row r="262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60"/>
      <c r="V262" s="60"/>
      <c r="W262" s="60"/>
      <c r="X262" s="59"/>
      <c r="Y262" s="59"/>
      <c r="Z262" s="59"/>
    </row>
    <row r="263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60"/>
      <c r="V263" s="60"/>
      <c r="W263" s="60"/>
      <c r="X263" s="59"/>
      <c r="Y263" s="59"/>
      <c r="Z263" s="59"/>
    </row>
    <row r="264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60"/>
      <c r="V264" s="60"/>
      <c r="W264" s="60"/>
      <c r="X264" s="59"/>
      <c r="Y264" s="59"/>
      <c r="Z264" s="59"/>
    </row>
    <row r="265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60"/>
      <c r="V265" s="60"/>
      <c r="W265" s="60"/>
      <c r="X265" s="59"/>
      <c r="Y265" s="59"/>
      <c r="Z265" s="59"/>
    </row>
    <row r="26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60"/>
      <c r="V266" s="60"/>
      <c r="W266" s="60"/>
      <c r="X266" s="59"/>
      <c r="Y266" s="59"/>
      <c r="Z266" s="59"/>
    </row>
    <row r="267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60"/>
      <c r="V267" s="60"/>
      <c r="W267" s="60"/>
      <c r="X267" s="59"/>
      <c r="Y267" s="59"/>
      <c r="Z267" s="59"/>
    </row>
    <row r="268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60"/>
      <c r="V268" s="60"/>
      <c r="W268" s="60"/>
      <c r="X268" s="59"/>
      <c r="Y268" s="59"/>
      <c r="Z268" s="59"/>
    </row>
    <row r="269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60"/>
      <c r="V269" s="60"/>
      <c r="W269" s="60"/>
      <c r="X269" s="59"/>
      <c r="Y269" s="59"/>
      <c r="Z269" s="59"/>
    </row>
    <row r="270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60"/>
      <c r="V270" s="60"/>
      <c r="W270" s="60"/>
      <c r="X270" s="59"/>
      <c r="Y270" s="59"/>
      <c r="Z270" s="59"/>
    </row>
    <row r="271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60"/>
      <c r="V271" s="60"/>
      <c r="W271" s="60"/>
      <c r="X271" s="59"/>
      <c r="Y271" s="59"/>
      <c r="Z271" s="59"/>
    </row>
    <row r="272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60"/>
      <c r="V272" s="60"/>
      <c r="W272" s="60"/>
      <c r="X272" s="59"/>
      <c r="Y272" s="59"/>
      <c r="Z272" s="59"/>
    </row>
    <row r="273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60"/>
      <c r="V273" s="60"/>
      <c r="W273" s="60"/>
      <c r="X273" s="59"/>
      <c r="Y273" s="59"/>
      <c r="Z273" s="59"/>
    </row>
    <row r="274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60"/>
      <c r="V274" s="60"/>
      <c r="W274" s="60"/>
      <c r="X274" s="59"/>
      <c r="Y274" s="59"/>
      <c r="Z274" s="59"/>
    </row>
    <row r="275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60"/>
      <c r="V275" s="60"/>
      <c r="W275" s="60"/>
      <c r="X275" s="59"/>
      <c r="Y275" s="59"/>
      <c r="Z275" s="59"/>
    </row>
    <row r="27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60"/>
      <c r="V276" s="60"/>
      <c r="W276" s="60"/>
      <c r="X276" s="59"/>
      <c r="Y276" s="59"/>
      <c r="Z276" s="59"/>
    </row>
    <row r="277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60"/>
      <c r="V277" s="60"/>
      <c r="W277" s="60"/>
      <c r="X277" s="59"/>
      <c r="Y277" s="59"/>
      <c r="Z277" s="59"/>
    </row>
    <row r="278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60"/>
      <c r="V278" s="60"/>
      <c r="W278" s="60"/>
      <c r="X278" s="59"/>
      <c r="Y278" s="59"/>
      <c r="Z278" s="59"/>
    </row>
    <row r="279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60"/>
      <c r="V279" s="60"/>
      <c r="W279" s="60"/>
      <c r="X279" s="59"/>
      <c r="Y279" s="59"/>
      <c r="Z279" s="59"/>
    </row>
    <row r="280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60"/>
      <c r="V280" s="60"/>
      <c r="W280" s="60"/>
      <c r="X280" s="59"/>
      <c r="Y280" s="59"/>
      <c r="Z280" s="59"/>
    </row>
    <row r="281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60"/>
      <c r="V281" s="60"/>
      <c r="W281" s="60"/>
      <c r="X281" s="59"/>
      <c r="Y281" s="59"/>
      <c r="Z281" s="59"/>
    </row>
    <row r="282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60"/>
      <c r="V282" s="60"/>
      <c r="W282" s="60"/>
      <c r="X282" s="59"/>
      <c r="Y282" s="59"/>
      <c r="Z282" s="59"/>
    </row>
    <row r="283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60"/>
      <c r="V283" s="60"/>
      <c r="W283" s="60"/>
      <c r="X283" s="59"/>
      <c r="Y283" s="59"/>
      <c r="Z283" s="59"/>
    </row>
    <row r="284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60"/>
      <c r="V284" s="60"/>
      <c r="W284" s="60"/>
      <c r="X284" s="59"/>
      <c r="Y284" s="59"/>
      <c r="Z284" s="59"/>
    </row>
    <row r="285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60"/>
      <c r="V285" s="60"/>
      <c r="W285" s="60"/>
      <c r="X285" s="59"/>
      <c r="Y285" s="59"/>
      <c r="Z285" s="59"/>
    </row>
    <row r="28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60"/>
      <c r="V286" s="60"/>
      <c r="W286" s="60"/>
      <c r="X286" s="59"/>
      <c r="Y286" s="59"/>
      <c r="Z286" s="59"/>
    </row>
    <row r="287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60"/>
      <c r="V287" s="60"/>
      <c r="W287" s="60"/>
      <c r="X287" s="59"/>
      <c r="Y287" s="59"/>
      <c r="Z287" s="59"/>
    </row>
    <row r="288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60"/>
      <c r="V288" s="60"/>
      <c r="W288" s="60"/>
      <c r="X288" s="59"/>
      <c r="Y288" s="59"/>
      <c r="Z288" s="59"/>
    </row>
    <row r="289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60"/>
      <c r="V289" s="60"/>
      <c r="W289" s="60"/>
      <c r="X289" s="59"/>
      <c r="Y289" s="59"/>
      <c r="Z289" s="59"/>
    </row>
    <row r="290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60"/>
      <c r="V290" s="60"/>
      <c r="W290" s="60"/>
      <c r="X290" s="59"/>
      <c r="Y290" s="59"/>
      <c r="Z290" s="59"/>
    </row>
    <row r="291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60"/>
      <c r="V291" s="60"/>
      <c r="W291" s="60"/>
      <c r="X291" s="59"/>
      <c r="Y291" s="59"/>
      <c r="Z291" s="59"/>
    </row>
    <row r="292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60"/>
      <c r="V292" s="60"/>
      <c r="W292" s="60"/>
      <c r="X292" s="59"/>
      <c r="Y292" s="59"/>
      <c r="Z292" s="59"/>
    </row>
    <row r="293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60"/>
      <c r="V293" s="60"/>
      <c r="W293" s="60"/>
      <c r="X293" s="59"/>
      <c r="Y293" s="59"/>
      <c r="Z293" s="59"/>
    </row>
    <row r="294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60"/>
      <c r="V294" s="60"/>
      <c r="W294" s="60"/>
      <c r="X294" s="59"/>
      <c r="Y294" s="59"/>
      <c r="Z294" s="59"/>
    </row>
    <row r="295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60"/>
      <c r="V295" s="60"/>
      <c r="W295" s="60"/>
      <c r="X295" s="59"/>
      <c r="Y295" s="59"/>
      <c r="Z295" s="59"/>
    </row>
    <row r="29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60"/>
      <c r="V296" s="60"/>
      <c r="W296" s="60"/>
      <c r="X296" s="59"/>
      <c r="Y296" s="59"/>
      <c r="Z296" s="59"/>
    </row>
    <row r="297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60"/>
      <c r="V297" s="60"/>
      <c r="W297" s="60"/>
      <c r="X297" s="59"/>
      <c r="Y297" s="59"/>
      <c r="Z297" s="59"/>
    </row>
    <row r="298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60"/>
      <c r="V298" s="60"/>
      <c r="W298" s="60"/>
      <c r="X298" s="59"/>
      <c r="Y298" s="59"/>
      <c r="Z298" s="59"/>
    </row>
    <row r="299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60"/>
      <c r="V299" s="60"/>
      <c r="W299" s="60"/>
      <c r="X299" s="59"/>
      <c r="Y299" s="59"/>
      <c r="Z299" s="59"/>
    </row>
    <row r="300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60"/>
      <c r="V300" s="60"/>
      <c r="W300" s="60"/>
      <c r="X300" s="59"/>
      <c r="Y300" s="59"/>
      <c r="Z300" s="59"/>
    </row>
    <row r="301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60"/>
      <c r="V301" s="60"/>
      <c r="W301" s="60"/>
      <c r="X301" s="59"/>
      <c r="Y301" s="59"/>
      <c r="Z301" s="59"/>
    </row>
    <row r="302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60"/>
      <c r="V302" s="60"/>
      <c r="W302" s="60"/>
      <c r="X302" s="59"/>
      <c r="Y302" s="59"/>
      <c r="Z302" s="59"/>
    </row>
    <row r="303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60"/>
      <c r="V303" s="60"/>
      <c r="W303" s="60"/>
      <c r="X303" s="59"/>
      <c r="Y303" s="59"/>
      <c r="Z303" s="59"/>
    </row>
    <row r="304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60"/>
      <c r="V304" s="60"/>
      <c r="W304" s="60"/>
      <c r="X304" s="59"/>
      <c r="Y304" s="59"/>
      <c r="Z304" s="59"/>
    </row>
    <row r="305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60"/>
      <c r="V305" s="60"/>
      <c r="W305" s="60"/>
      <c r="X305" s="59"/>
      <c r="Y305" s="59"/>
      <c r="Z305" s="59"/>
    </row>
    <row r="30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60"/>
      <c r="V306" s="60"/>
      <c r="W306" s="60"/>
      <c r="X306" s="59"/>
      <c r="Y306" s="59"/>
      <c r="Z306" s="59"/>
    </row>
    <row r="307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60"/>
      <c r="V307" s="60"/>
      <c r="W307" s="60"/>
      <c r="X307" s="59"/>
      <c r="Y307" s="59"/>
      <c r="Z307" s="59"/>
    </row>
    <row r="308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60"/>
      <c r="V308" s="60"/>
      <c r="W308" s="60"/>
      <c r="X308" s="59"/>
      <c r="Y308" s="59"/>
      <c r="Z308" s="59"/>
    </row>
    <row r="309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60"/>
      <c r="V309" s="60"/>
      <c r="W309" s="60"/>
      <c r="X309" s="59"/>
      <c r="Y309" s="59"/>
      <c r="Z309" s="59"/>
    </row>
    <row r="310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60"/>
      <c r="V310" s="60"/>
      <c r="W310" s="60"/>
      <c r="X310" s="59"/>
      <c r="Y310" s="59"/>
      <c r="Z310" s="59"/>
    </row>
    <row r="311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60"/>
      <c r="V311" s="60"/>
      <c r="W311" s="60"/>
      <c r="X311" s="59"/>
      <c r="Y311" s="59"/>
      <c r="Z311" s="59"/>
    </row>
    <row r="312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60"/>
      <c r="V312" s="60"/>
      <c r="W312" s="60"/>
      <c r="X312" s="59"/>
      <c r="Y312" s="59"/>
      <c r="Z312" s="59"/>
    </row>
    <row r="313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60"/>
      <c r="V313" s="60"/>
      <c r="W313" s="60"/>
      <c r="X313" s="59"/>
      <c r="Y313" s="59"/>
      <c r="Z313" s="59"/>
    </row>
    <row r="314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60"/>
      <c r="V314" s="60"/>
      <c r="W314" s="60"/>
      <c r="X314" s="59"/>
      <c r="Y314" s="59"/>
      <c r="Z314" s="59"/>
    </row>
    <row r="315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60"/>
      <c r="V315" s="60"/>
      <c r="W315" s="60"/>
      <c r="X315" s="59"/>
      <c r="Y315" s="59"/>
      <c r="Z315" s="59"/>
    </row>
    <row r="31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60"/>
      <c r="V316" s="60"/>
      <c r="W316" s="60"/>
      <c r="X316" s="59"/>
      <c r="Y316" s="59"/>
      <c r="Z316" s="59"/>
    </row>
    <row r="317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60"/>
      <c r="V317" s="60"/>
      <c r="W317" s="60"/>
      <c r="X317" s="59"/>
      <c r="Y317" s="59"/>
      <c r="Z317" s="59"/>
    </row>
    <row r="318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60"/>
      <c r="V318" s="60"/>
      <c r="W318" s="60"/>
      <c r="X318" s="59"/>
      <c r="Y318" s="59"/>
      <c r="Z318" s="59"/>
    </row>
    <row r="319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60"/>
      <c r="V319" s="60"/>
      <c r="W319" s="60"/>
      <c r="X319" s="59"/>
      <c r="Y319" s="59"/>
      <c r="Z319" s="59"/>
    </row>
    <row r="320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60"/>
      <c r="V320" s="60"/>
      <c r="W320" s="60"/>
      <c r="X320" s="59"/>
      <c r="Y320" s="59"/>
      <c r="Z320" s="59"/>
    </row>
    <row r="321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60"/>
      <c r="V321" s="60"/>
      <c r="W321" s="60"/>
      <c r="X321" s="59"/>
      <c r="Y321" s="59"/>
      <c r="Z321" s="59"/>
    </row>
    <row r="322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60"/>
      <c r="V322" s="60"/>
      <c r="W322" s="60"/>
      <c r="X322" s="59"/>
      <c r="Y322" s="59"/>
      <c r="Z322" s="59"/>
    </row>
    <row r="323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60"/>
      <c r="V323" s="60"/>
      <c r="W323" s="60"/>
      <c r="X323" s="59"/>
      <c r="Y323" s="59"/>
      <c r="Z323" s="59"/>
    </row>
    <row r="324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60"/>
      <c r="V324" s="60"/>
      <c r="W324" s="60"/>
      <c r="X324" s="59"/>
      <c r="Y324" s="59"/>
      <c r="Z324" s="59"/>
    </row>
    <row r="325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60"/>
      <c r="V325" s="60"/>
      <c r="W325" s="60"/>
      <c r="X325" s="59"/>
      <c r="Y325" s="59"/>
      <c r="Z325" s="59"/>
    </row>
    <row r="3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60"/>
      <c r="V326" s="60"/>
      <c r="W326" s="60"/>
      <c r="X326" s="59"/>
      <c r="Y326" s="59"/>
      <c r="Z326" s="59"/>
    </row>
    <row r="327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60"/>
      <c r="V327" s="60"/>
      <c r="W327" s="60"/>
      <c r="X327" s="59"/>
      <c r="Y327" s="59"/>
      <c r="Z327" s="59"/>
    </row>
    <row r="328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60"/>
      <c r="V328" s="60"/>
      <c r="W328" s="60"/>
      <c r="X328" s="59"/>
      <c r="Y328" s="59"/>
      <c r="Z328" s="59"/>
    </row>
    <row r="329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60"/>
      <c r="V329" s="60"/>
      <c r="W329" s="60"/>
      <c r="X329" s="59"/>
      <c r="Y329" s="59"/>
      <c r="Z329" s="59"/>
    </row>
    <row r="330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60"/>
      <c r="V330" s="60"/>
      <c r="W330" s="60"/>
      <c r="X330" s="59"/>
      <c r="Y330" s="59"/>
      <c r="Z330" s="59"/>
    </row>
    <row r="331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60"/>
      <c r="V331" s="60"/>
      <c r="W331" s="60"/>
      <c r="X331" s="59"/>
      <c r="Y331" s="59"/>
      <c r="Z331" s="59"/>
    </row>
    <row r="332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60"/>
      <c r="V332" s="60"/>
      <c r="W332" s="60"/>
      <c r="X332" s="59"/>
      <c r="Y332" s="59"/>
      <c r="Z332" s="59"/>
    </row>
    <row r="333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60"/>
      <c r="V333" s="60"/>
      <c r="W333" s="60"/>
      <c r="X333" s="59"/>
      <c r="Y333" s="59"/>
      <c r="Z333" s="59"/>
    </row>
    <row r="334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60"/>
      <c r="V334" s="60"/>
      <c r="W334" s="60"/>
      <c r="X334" s="59"/>
      <c r="Y334" s="59"/>
      <c r="Z334" s="59"/>
    </row>
    <row r="335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60"/>
      <c r="V335" s="60"/>
      <c r="W335" s="60"/>
      <c r="X335" s="59"/>
      <c r="Y335" s="59"/>
      <c r="Z335" s="59"/>
    </row>
    <row r="33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60"/>
      <c r="V336" s="60"/>
      <c r="W336" s="60"/>
      <c r="X336" s="59"/>
      <c r="Y336" s="59"/>
      <c r="Z336" s="59"/>
    </row>
    <row r="337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60"/>
      <c r="V337" s="60"/>
      <c r="W337" s="60"/>
      <c r="X337" s="59"/>
      <c r="Y337" s="59"/>
      <c r="Z337" s="59"/>
    </row>
    <row r="338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60"/>
      <c r="V338" s="60"/>
      <c r="W338" s="60"/>
      <c r="X338" s="59"/>
      <c r="Y338" s="59"/>
      <c r="Z338" s="59"/>
    </row>
    <row r="339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60"/>
      <c r="V339" s="60"/>
      <c r="W339" s="60"/>
      <c r="X339" s="59"/>
      <c r="Y339" s="59"/>
      <c r="Z339" s="59"/>
    </row>
    <row r="340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60"/>
      <c r="V340" s="60"/>
      <c r="W340" s="60"/>
      <c r="X340" s="59"/>
      <c r="Y340" s="59"/>
      <c r="Z340" s="59"/>
    </row>
    <row r="341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60"/>
      <c r="V341" s="60"/>
      <c r="W341" s="60"/>
      <c r="X341" s="59"/>
      <c r="Y341" s="59"/>
      <c r="Z341" s="59"/>
    </row>
    <row r="342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60"/>
      <c r="V342" s="60"/>
      <c r="W342" s="60"/>
      <c r="X342" s="59"/>
      <c r="Y342" s="59"/>
      <c r="Z342" s="59"/>
    </row>
    <row r="343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60"/>
      <c r="V343" s="60"/>
      <c r="W343" s="60"/>
      <c r="X343" s="59"/>
      <c r="Y343" s="59"/>
      <c r="Z343" s="59"/>
    </row>
    <row r="344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60"/>
      <c r="V344" s="60"/>
      <c r="W344" s="60"/>
      <c r="X344" s="59"/>
      <c r="Y344" s="59"/>
      <c r="Z344" s="59"/>
    </row>
    <row r="345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60"/>
      <c r="V345" s="60"/>
      <c r="W345" s="60"/>
      <c r="X345" s="59"/>
      <c r="Y345" s="59"/>
      <c r="Z345" s="59"/>
    </row>
    <row r="34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60"/>
      <c r="V346" s="60"/>
      <c r="W346" s="60"/>
      <c r="X346" s="59"/>
      <c r="Y346" s="59"/>
      <c r="Z346" s="59"/>
    </row>
    <row r="347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60"/>
      <c r="V347" s="60"/>
      <c r="W347" s="60"/>
      <c r="X347" s="59"/>
      <c r="Y347" s="59"/>
      <c r="Z347" s="59"/>
    </row>
    <row r="348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60"/>
      <c r="V348" s="60"/>
      <c r="W348" s="60"/>
      <c r="X348" s="59"/>
      <c r="Y348" s="59"/>
      <c r="Z348" s="59"/>
    </row>
    <row r="349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60"/>
      <c r="V349" s="60"/>
      <c r="W349" s="60"/>
      <c r="X349" s="59"/>
      <c r="Y349" s="59"/>
      <c r="Z349" s="59"/>
    </row>
    <row r="350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60"/>
      <c r="V350" s="60"/>
      <c r="W350" s="60"/>
      <c r="X350" s="59"/>
      <c r="Y350" s="59"/>
      <c r="Z350" s="59"/>
    </row>
    <row r="351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60"/>
      <c r="V351" s="60"/>
      <c r="W351" s="60"/>
      <c r="X351" s="59"/>
      <c r="Y351" s="59"/>
      <c r="Z351" s="59"/>
    </row>
    <row r="352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60"/>
      <c r="V352" s="60"/>
      <c r="W352" s="60"/>
      <c r="X352" s="59"/>
      <c r="Y352" s="59"/>
      <c r="Z352" s="59"/>
    </row>
    <row r="353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60"/>
      <c r="V353" s="60"/>
      <c r="W353" s="60"/>
      <c r="X353" s="59"/>
      <c r="Y353" s="59"/>
      <c r="Z353" s="59"/>
    </row>
    <row r="354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60"/>
      <c r="V354" s="60"/>
      <c r="W354" s="60"/>
      <c r="X354" s="59"/>
      <c r="Y354" s="59"/>
      <c r="Z354" s="59"/>
    </row>
    <row r="355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60"/>
      <c r="V355" s="60"/>
      <c r="W355" s="60"/>
      <c r="X355" s="59"/>
      <c r="Y355" s="59"/>
      <c r="Z355" s="59"/>
    </row>
    <row r="35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60"/>
      <c r="V356" s="60"/>
      <c r="W356" s="60"/>
      <c r="X356" s="59"/>
      <c r="Y356" s="59"/>
      <c r="Z356" s="59"/>
    </row>
    <row r="357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60"/>
      <c r="V357" s="60"/>
      <c r="W357" s="60"/>
      <c r="X357" s="59"/>
      <c r="Y357" s="59"/>
      <c r="Z357" s="59"/>
    </row>
    <row r="358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60"/>
      <c r="V358" s="60"/>
      <c r="W358" s="60"/>
      <c r="X358" s="59"/>
      <c r="Y358" s="59"/>
      <c r="Z358" s="59"/>
    </row>
    <row r="359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60"/>
      <c r="V359" s="60"/>
      <c r="W359" s="60"/>
      <c r="X359" s="59"/>
      <c r="Y359" s="59"/>
      <c r="Z359" s="59"/>
    </row>
    <row r="360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60"/>
      <c r="V360" s="60"/>
      <c r="W360" s="60"/>
      <c r="X360" s="59"/>
      <c r="Y360" s="59"/>
      <c r="Z360" s="59"/>
    </row>
    <row r="361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60"/>
      <c r="V361" s="60"/>
      <c r="W361" s="60"/>
      <c r="X361" s="59"/>
      <c r="Y361" s="59"/>
      <c r="Z361" s="59"/>
    </row>
    <row r="362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60"/>
      <c r="V362" s="60"/>
      <c r="W362" s="60"/>
      <c r="X362" s="59"/>
      <c r="Y362" s="59"/>
      <c r="Z362" s="59"/>
    </row>
    <row r="363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60"/>
      <c r="V363" s="60"/>
      <c r="W363" s="60"/>
      <c r="X363" s="59"/>
      <c r="Y363" s="59"/>
      <c r="Z363" s="59"/>
    </row>
    <row r="364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60"/>
      <c r="V364" s="60"/>
      <c r="W364" s="60"/>
      <c r="X364" s="59"/>
      <c r="Y364" s="59"/>
      <c r="Z364" s="59"/>
    </row>
    <row r="365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60"/>
      <c r="V365" s="60"/>
      <c r="W365" s="60"/>
      <c r="X365" s="59"/>
      <c r="Y365" s="59"/>
      <c r="Z365" s="59"/>
    </row>
    <row r="36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60"/>
      <c r="V366" s="60"/>
      <c r="W366" s="60"/>
      <c r="X366" s="59"/>
      <c r="Y366" s="59"/>
      <c r="Z366" s="59"/>
    </row>
    <row r="367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60"/>
      <c r="V367" s="60"/>
      <c r="W367" s="60"/>
      <c r="X367" s="59"/>
      <c r="Y367" s="59"/>
      <c r="Z367" s="59"/>
    </row>
    <row r="368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60"/>
      <c r="V368" s="60"/>
      <c r="W368" s="60"/>
      <c r="X368" s="59"/>
      <c r="Y368" s="59"/>
      <c r="Z368" s="59"/>
    </row>
    <row r="369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60"/>
      <c r="V369" s="60"/>
      <c r="W369" s="60"/>
      <c r="X369" s="59"/>
      <c r="Y369" s="59"/>
      <c r="Z369" s="59"/>
    </row>
    <row r="370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60"/>
      <c r="V370" s="60"/>
      <c r="W370" s="60"/>
      <c r="X370" s="59"/>
      <c r="Y370" s="59"/>
      <c r="Z370" s="59"/>
    </row>
    <row r="371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60"/>
      <c r="V371" s="60"/>
      <c r="W371" s="60"/>
      <c r="X371" s="59"/>
      <c r="Y371" s="59"/>
      <c r="Z371" s="59"/>
    </row>
    <row r="372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60"/>
      <c r="V372" s="60"/>
      <c r="W372" s="60"/>
      <c r="X372" s="59"/>
      <c r="Y372" s="59"/>
      <c r="Z372" s="59"/>
    </row>
    <row r="373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60"/>
      <c r="V373" s="60"/>
      <c r="W373" s="60"/>
      <c r="X373" s="59"/>
      <c r="Y373" s="59"/>
      <c r="Z373" s="59"/>
    </row>
    <row r="374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60"/>
      <c r="V374" s="60"/>
      <c r="W374" s="60"/>
      <c r="X374" s="59"/>
      <c r="Y374" s="59"/>
      <c r="Z374" s="59"/>
    </row>
    <row r="375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60"/>
      <c r="V375" s="60"/>
      <c r="W375" s="60"/>
      <c r="X375" s="59"/>
      <c r="Y375" s="59"/>
      <c r="Z375" s="59"/>
    </row>
    <row r="37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60"/>
      <c r="V376" s="60"/>
      <c r="W376" s="60"/>
      <c r="X376" s="59"/>
      <c r="Y376" s="59"/>
      <c r="Z376" s="59"/>
    </row>
    <row r="377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60"/>
      <c r="V377" s="60"/>
      <c r="W377" s="60"/>
      <c r="X377" s="59"/>
      <c r="Y377" s="59"/>
      <c r="Z377" s="59"/>
    </row>
    <row r="378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60"/>
      <c r="V378" s="60"/>
      <c r="W378" s="60"/>
      <c r="X378" s="59"/>
      <c r="Y378" s="59"/>
      <c r="Z378" s="59"/>
    </row>
    <row r="379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60"/>
      <c r="V379" s="60"/>
      <c r="W379" s="60"/>
      <c r="X379" s="59"/>
      <c r="Y379" s="59"/>
      <c r="Z379" s="59"/>
    </row>
    <row r="380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60"/>
      <c r="V380" s="60"/>
      <c r="W380" s="60"/>
      <c r="X380" s="59"/>
      <c r="Y380" s="59"/>
      <c r="Z380" s="59"/>
    </row>
    <row r="381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60"/>
      <c r="V381" s="60"/>
      <c r="W381" s="60"/>
      <c r="X381" s="59"/>
      <c r="Y381" s="59"/>
      <c r="Z381" s="59"/>
    </row>
    <row r="382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60"/>
      <c r="V382" s="60"/>
      <c r="W382" s="60"/>
      <c r="X382" s="59"/>
      <c r="Y382" s="59"/>
      <c r="Z382" s="59"/>
    </row>
    <row r="383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60"/>
      <c r="V383" s="60"/>
      <c r="W383" s="60"/>
      <c r="X383" s="59"/>
      <c r="Y383" s="59"/>
      <c r="Z383" s="59"/>
    </row>
    <row r="384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60"/>
      <c r="V384" s="60"/>
      <c r="W384" s="60"/>
      <c r="X384" s="59"/>
      <c r="Y384" s="59"/>
      <c r="Z384" s="59"/>
    </row>
    <row r="385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60"/>
      <c r="V385" s="60"/>
      <c r="W385" s="60"/>
      <c r="X385" s="59"/>
      <c r="Y385" s="59"/>
      <c r="Z385" s="59"/>
    </row>
    <row r="38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60"/>
      <c r="V386" s="60"/>
      <c r="W386" s="60"/>
      <c r="X386" s="59"/>
      <c r="Y386" s="59"/>
      <c r="Z386" s="59"/>
    </row>
    <row r="387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60"/>
      <c r="V387" s="60"/>
      <c r="W387" s="60"/>
      <c r="X387" s="59"/>
      <c r="Y387" s="59"/>
      <c r="Z387" s="59"/>
    </row>
    <row r="388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60"/>
      <c r="V388" s="60"/>
      <c r="W388" s="60"/>
      <c r="X388" s="59"/>
      <c r="Y388" s="59"/>
      <c r="Z388" s="59"/>
    </row>
    <row r="389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60"/>
      <c r="V389" s="60"/>
      <c r="W389" s="60"/>
      <c r="X389" s="59"/>
      <c r="Y389" s="59"/>
      <c r="Z389" s="59"/>
    </row>
    <row r="390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60"/>
      <c r="V390" s="60"/>
      <c r="W390" s="60"/>
      <c r="X390" s="59"/>
      <c r="Y390" s="59"/>
      <c r="Z390" s="59"/>
    </row>
    <row r="391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60"/>
      <c r="V391" s="60"/>
      <c r="W391" s="60"/>
      <c r="X391" s="59"/>
      <c r="Y391" s="59"/>
      <c r="Z391" s="59"/>
    </row>
    <row r="392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60"/>
      <c r="V392" s="60"/>
      <c r="W392" s="60"/>
      <c r="X392" s="59"/>
      <c r="Y392" s="59"/>
      <c r="Z392" s="59"/>
    </row>
    <row r="393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60"/>
      <c r="V393" s="60"/>
      <c r="W393" s="60"/>
      <c r="X393" s="59"/>
      <c r="Y393" s="59"/>
      <c r="Z393" s="59"/>
    </row>
    <row r="394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60"/>
      <c r="V394" s="60"/>
      <c r="W394" s="60"/>
      <c r="X394" s="59"/>
      <c r="Y394" s="59"/>
      <c r="Z394" s="59"/>
    </row>
    <row r="395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60"/>
      <c r="V395" s="60"/>
      <c r="W395" s="60"/>
      <c r="X395" s="59"/>
      <c r="Y395" s="59"/>
      <c r="Z395" s="59"/>
    </row>
    <row r="39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60"/>
      <c r="V396" s="60"/>
      <c r="W396" s="60"/>
      <c r="X396" s="59"/>
      <c r="Y396" s="59"/>
      <c r="Z396" s="59"/>
    </row>
    <row r="397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60"/>
      <c r="V397" s="60"/>
      <c r="W397" s="60"/>
      <c r="X397" s="59"/>
      <c r="Y397" s="59"/>
      <c r="Z397" s="59"/>
    </row>
    <row r="398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60"/>
      <c r="V398" s="60"/>
      <c r="W398" s="60"/>
      <c r="X398" s="59"/>
      <c r="Y398" s="59"/>
      <c r="Z398" s="59"/>
    </row>
    <row r="399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60"/>
      <c r="V399" s="60"/>
      <c r="W399" s="60"/>
      <c r="X399" s="59"/>
      <c r="Y399" s="59"/>
      <c r="Z399" s="59"/>
    </row>
    <row r="400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60"/>
      <c r="V400" s="60"/>
      <c r="W400" s="60"/>
      <c r="X400" s="59"/>
      <c r="Y400" s="59"/>
      <c r="Z400" s="59"/>
    </row>
    <row r="401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60"/>
      <c r="V401" s="60"/>
      <c r="W401" s="60"/>
      <c r="X401" s="59"/>
      <c r="Y401" s="59"/>
      <c r="Z401" s="59"/>
    </row>
    <row r="402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60"/>
      <c r="V402" s="60"/>
      <c r="W402" s="60"/>
      <c r="X402" s="59"/>
      <c r="Y402" s="59"/>
      <c r="Z402" s="59"/>
    </row>
    <row r="403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60"/>
      <c r="V403" s="60"/>
      <c r="W403" s="60"/>
      <c r="X403" s="59"/>
      <c r="Y403" s="59"/>
      <c r="Z403" s="59"/>
    </row>
    <row r="404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60"/>
      <c r="V404" s="60"/>
      <c r="W404" s="60"/>
      <c r="X404" s="59"/>
      <c r="Y404" s="59"/>
      <c r="Z404" s="59"/>
    </row>
    <row r="405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60"/>
      <c r="V405" s="60"/>
      <c r="W405" s="60"/>
      <c r="X405" s="59"/>
      <c r="Y405" s="59"/>
      <c r="Z405" s="59"/>
    </row>
    <row r="40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60"/>
      <c r="V406" s="60"/>
      <c r="W406" s="60"/>
      <c r="X406" s="59"/>
      <c r="Y406" s="59"/>
      <c r="Z406" s="59"/>
    </row>
    <row r="407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60"/>
      <c r="V407" s="60"/>
      <c r="W407" s="60"/>
      <c r="X407" s="59"/>
      <c r="Y407" s="59"/>
      <c r="Z407" s="59"/>
    </row>
    <row r="408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60"/>
      <c r="V408" s="60"/>
      <c r="W408" s="60"/>
      <c r="X408" s="59"/>
      <c r="Y408" s="59"/>
      <c r="Z408" s="59"/>
    </row>
    <row r="409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60"/>
      <c r="V409" s="60"/>
      <c r="W409" s="60"/>
      <c r="X409" s="59"/>
      <c r="Y409" s="59"/>
      <c r="Z409" s="59"/>
    </row>
    <row r="410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60"/>
      <c r="V410" s="60"/>
      <c r="W410" s="60"/>
      <c r="X410" s="59"/>
      <c r="Y410" s="59"/>
      <c r="Z410" s="59"/>
    </row>
    <row r="411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60"/>
      <c r="V411" s="60"/>
      <c r="W411" s="60"/>
      <c r="X411" s="59"/>
      <c r="Y411" s="59"/>
      <c r="Z411" s="59"/>
    </row>
    <row r="412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60"/>
      <c r="V412" s="60"/>
      <c r="W412" s="60"/>
      <c r="X412" s="59"/>
      <c r="Y412" s="59"/>
      <c r="Z412" s="59"/>
    </row>
    <row r="413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60"/>
      <c r="V413" s="60"/>
      <c r="W413" s="60"/>
      <c r="X413" s="59"/>
      <c r="Y413" s="59"/>
      <c r="Z413" s="59"/>
    </row>
    <row r="414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60"/>
      <c r="V414" s="60"/>
      <c r="W414" s="60"/>
      <c r="X414" s="59"/>
      <c r="Y414" s="59"/>
      <c r="Z414" s="59"/>
    </row>
    <row r="415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60"/>
      <c r="V415" s="60"/>
      <c r="W415" s="60"/>
      <c r="X415" s="59"/>
      <c r="Y415" s="59"/>
      <c r="Z415" s="59"/>
    </row>
    <row r="41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60"/>
      <c r="V416" s="60"/>
      <c r="W416" s="60"/>
      <c r="X416" s="59"/>
      <c r="Y416" s="59"/>
      <c r="Z416" s="59"/>
    </row>
    <row r="417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60"/>
      <c r="V417" s="60"/>
      <c r="W417" s="60"/>
      <c r="X417" s="59"/>
      <c r="Y417" s="59"/>
      <c r="Z417" s="59"/>
    </row>
    <row r="418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60"/>
      <c r="V418" s="60"/>
      <c r="W418" s="60"/>
      <c r="X418" s="59"/>
      <c r="Y418" s="59"/>
      <c r="Z418" s="59"/>
    </row>
    <row r="419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60"/>
      <c r="V419" s="60"/>
      <c r="W419" s="60"/>
      <c r="X419" s="59"/>
      <c r="Y419" s="59"/>
      <c r="Z419" s="59"/>
    </row>
    <row r="420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60"/>
      <c r="V420" s="60"/>
      <c r="W420" s="60"/>
      <c r="X420" s="59"/>
      <c r="Y420" s="59"/>
      <c r="Z420" s="59"/>
    </row>
    <row r="421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60"/>
      <c r="V421" s="60"/>
      <c r="W421" s="60"/>
      <c r="X421" s="59"/>
      <c r="Y421" s="59"/>
      <c r="Z421" s="59"/>
    </row>
    <row r="422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60"/>
      <c r="V422" s="60"/>
      <c r="W422" s="60"/>
      <c r="X422" s="59"/>
      <c r="Y422" s="59"/>
      <c r="Z422" s="59"/>
    </row>
    <row r="423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60"/>
      <c r="V423" s="60"/>
      <c r="W423" s="60"/>
      <c r="X423" s="59"/>
      <c r="Y423" s="59"/>
      <c r="Z423" s="59"/>
    </row>
    <row r="424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60"/>
      <c r="V424" s="60"/>
      <c r="W424" s="60"/>
      <c r="X424" s="59"/>
      <c r="Y424" s="59"/>
      <c r="Z424" s="59"/>
    </row>
    <row r="425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60"/>
      <c r="V425" s="60"/>
      <c r="W425" s="60"/>
      <c r="X425" s="59"/>
      <c r="Y425" s="59"/>
      <c r="Z425" s="59"/>
    </row>
    <row r="4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60"/>
      <c r="V426" s="60"/>
      <c r="W426" s="60"/>
      <c r="X426" s="59"/>
      <c r="Y426" s="59"/>
      <c r="Z426" s="59"/>
    </row>
    <row r="427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60"/>
      <c r="V427" s="60"/>
      <c r="W427" s="60"/>
      <c r="X427" s="59"/>
      <c r="Y427" s="59"/>
      <c r="Z427" s="59"/>
    </row>
    <row r="428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60"/>
      <c r="V428" s="60"/>
      <c r="W428" s="60"/>
      <c r="X428" s="59"/>
      <c r="Y428" s="59"/>
      <c r="Z428" s="59"/>
    </row>
    <row r="429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60"/>
      <c r="V429" s="60"/>
      <c r="W429" s="60"/>
      <c r="X429" s="59"/>
      <c r="Y429" s="59"/>
      <c r="Z429" s="59"/>
    </row>
    <row r="430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60"/>
      <c r="V430" s="60"/>
      <c r="W430" s="60"/>
      <c r="X430" s="59"/>
      <c r="Y430" s="59"/>
      <c r="Z430" s="59"/>
    </row>
    <row r="431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60"/>
      <c r="V431" s="60"/>
      <c r="W431" s="60"/>
      <c r="X431" s="59"/>
      <c r="Y431" s="59"/>
      <c r="Z431" s="59"/>
    </row>
    <row r="432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60"/>
      <c r="V432" s="60"/>
      <c r="W432" s="60"/>
      <c r="X432" s="59"/>
      <c r="Y432" s="59"/>
      <c r="Z432" s="59"/>
    </row>
    <row r="433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60"/>
      <c r="V433" s="60"/>
      <c r="W433" s="60"/>
      <c r="X433" s="59"/>
      <c r="Y433" s="59"/>
      <c r="Z433" s="59"/>
    </row>
    <row r="434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60"/>
      <c r="V434" s="60"/>
      <c r="W434" s="60"/>
      <c r="X434" s="59"/>
      <c r="Y434" s="59"/>
      <c r="Z434" s="59"/>
    </row>
    <row r="435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60"/>
      <c r="V435" s="60"/>
      <c r="W435" s="60"/>
      <c r="X435" s="59"/>
      <c r="Y435" s="59"/>
      <c r="Z435" s="59"/>
    </row>
    <row r="43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60"/>
      <c r="V436" s="60"/>
      <c r="W436" s="60"/>
      <c r="X436" s="59"/>
      <c r="Y436" s="59"/>
      <c r="Z436" s="59"/>
    </row>
    <row r="437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60"/>
      <c r="V437" s="60"/>
      <c r="W437" s="60"/>
      <c r="X437" s="59"/>
      <c r="Y437" s="59"/>
      <c r="Z437" s="59"/>
    </row>
    <row r="438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60"/>
      <c r="V438" s="60"/>
      <c r="W438" s="60"/>
      <c r="X438" s="59"/>
      <c r="Y438" s="59"/>
      <c r="Z438" s="59"/>
    </row>
    <row r="439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60"/>
      <c r="V439" s="60"/>
      <c r="W439" s="60"/>
      <c r="X439" s="59"/>
      <c r="Y439" s="59"/>
      <c r="Z439" s="59"/>
    </row>
    <row r="440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60"/>
      <c r="V440" s="60"/>
      <c r="W440" s="60"/>
      <c r="X440" s="59"/>
      <c r="Y440" s="59"/>
      <c r="Z440" s="59"/>
    </row>
    <row r="441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60"/>
      <c r="V441" s="60"/>
      <c r="W441" s="60"/>
      <c r="X441" s="59"/>
      <c r="Y441" s="59"/>
      <c r="Z441" s="59"/>
    </row>
    <row r="442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60"/>
      <c r="V442" s="60"/>
      <c r="W442" s="60"/>
      <c r="X442" s="59"/>
      <c r="Y442" s="59"/>
      <c r="Z442" s="59"/>
    </row>
    <row r="443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60"/>
      <c r="V443" s="60"/>
      <c r="W443" s="60"/>
      <c r="X443" s="59"/>
      <c r="Y443" s="59"/>
      <c r="Z443" s="59"/>
    </row>
    <row r="444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60"/>
      <c r="V444" s="60"/>
      <c r="W444" s="60"/>
      <c r="X444" s="59"/>
      <c r="Y444" s="59"/>
      <c r="Z444" s="59"/>
    </row>
    <row r="445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60"/>
      <c r="V445" s="60"/>
      <c r="W445" s="60"/>
      <c r="X445" s="59"/>
      <c r="Y445" s="59"/>
      <c r="Z445" s="59"/>
    </row>
    <row r="44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60"/>
      <c r="V446" s="60"/>
      <c r="W446" s="60"/>
      <c r="X446" s="59"/>
      <c r="Y446" s="59"/>
      <c r="Z446" s="59"/>
    </row>
    <row r="447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60"/>
      <c r="V447" s="60"/>
      <c r="W447" s="60"/>
      <c r="X447" s="59"/>
      <c r="Y447" s="59"/>
      <c r="Z447" s="59"/>
    </row>
    <row r="448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60"/>
      <c r="V448" s="60"/>
      <c r="W448" s="60"/>
      <c r="X448" s="59"/>
      <c r="Y448" s="59"/>
      <c r="Z448" s="59"/>
    </row>
    <row r="449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60"/>
      <c r="V449" s="60"/>
      <c r="W449" s="60"/>
      <c r="X449" s="59"/>
      <c r="Y449" s="59"/>
      <c r="Z449" s="59"/>
    </row>
    <row r="450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60"/>
      <c r="V450" s="60"/>
      <c r="W450" s="60"/>
      <c r="X450" s="59"/>
      <c r="Y450" s="59"/>
      <c r="Z450" s="59"/>
    </row>
    <row r="451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60"/>
      <c r="V451" s="60"/>
      <c r="W451" s="60"/>
      <c r="X451" s="59"/>
      <c r="Y451" s="59"/>
      <c r="Z451" s="59"/>
    </row>
    <row r="452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60"/>
      <c r="V452" s="60"/>
      <c r="W452" s="60"/>
      <c r="X452" s="59"/>
      <c r="Y452" s="59"/>
      <c r="Z452" s="59"/>
    </row>
    <row r="453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60"/>
      <c r="V453" s="60"/>
      <c r="W453" s="60"/>
      <c r="X453" s="59"/>
      <c r="Y453" s="59"/>
      <c r="Z453" s="59"/>
    </row>
    <row r="454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60"/>
      <c r="V454" s="60"/>
      <c r="W454" s="60"/>
      <c r="X454" s="59"/>
      <c r="Y454" s="59"/>
      <c r="Z454" s="59"/>
    </row>
    <row r="455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60"/>
      <c r="V455" s="60"/>
      <c r="W455" s="60"/>
      <c r="X455" s="59"/>
      <c r="Y455" s="59"/>
      <c r="Z455" s="59"/>
    </row>
    <row r="45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60"/>
      <c r="V456" s="60"/>
      <c r="W456" s="60"/>
      <c r="X456" s="59"/>
      <c r="Y456" s="59"/>
      <c r="Z456" s="59"/>
    </row>
    <row r="457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60"/>
      <c r="V457" s="60"/>
      <c r="W457" s="60"/>
      <c r="X457" s="59"/>
      <c r="Y457" s="59"/>
      <c r="Z457" s="59"/>
    </row>
    <row r="458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60"/>
      <c r="V458" s="60"/>
      <c r="W458" s="60"/>
      <c r="X458" s="59"/>
      <c r="Y458" s="59"/>
      <c r="Z458" s="59"/>
    </row>
    <row r="459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60"/>
      <c r="V459" s="60"/>
      <c r="W459" s="60"/>
      <c r="X459" s="59"/>
      <c r="Y459" s="59"/>
      <c r="Z459" s="59"/>
    </row>
    <row r="460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60"/>
      <c r="V460" s="60"/>
      <c r="W460" s="60"/>
      <c r="X460" s="59"/>
      <c r="Y460" s="59"/>
      <c r="Z460" s="59"/>
    </row>
    <row r="461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60"/>
      <c r="V461" s="60"/>
      <c r="W461" s="60"/>
      <c r="X461" s="59"/>
      <c r="Y461" s="59"/>
      <c r="Z461" s="59"/>
    </row>
    <row r="462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60"/>
      <c r="V462" s="60"/>
      <c r="W462" s="60"/>
      <c r="X462" s="59"/>
      <c r="Y462" s="59"/>
      <c r="Z462" s="59"/>
    </row>
    <row r="463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60"/>
      <c r="V463" s="60"/>
      <c r="W463" s="60"/>
      <c r="X463" s="59"/>
      <c r="Y463" s="59"/>
      <c r="Z463" s="59"/>
    </row>
    <row r="464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60"/>
      <c r="V464" s="60"/>
      <c r="W464" s="60"/>
      <c r="X464" s="59"/>
      <c r="Y464" s="59"/>
      <c r="Z464" s="59"/>
    </row>
    <row r="465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60"/>
      <c r="V465" s="60"/>
      <c r="W465" s="60"/>
      <c r="X465" s="59"/>
      <c r="Y465" s="59"/>
      <c r="Z465" s="59"/>
    </row>
    <row r="46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60"/>
      <c r="V466" s="60"/>
      <c r="W466" s="60"/>
      <c r="X466" s="59"/>
      <c r="Y466" s="59"/>
      <c r="Z466" s="59"/>
    </row>
    <row r="467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60"/>
      <c r="V467" s="60"/>
      <c r="W467" s="60"/>
      <c r="X467" s="59"/>
      <c r="Y467" s="59"/>
      <c r="Z467" s="59"/>
    </row>
    <row r="468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60"/>
      <c r="V468" s="60"/>
      <c r="W468" s="60"/>
      <c r="X468" s="59"/>
      <c r="Y468" s="59"/>
      <c r="Z468" s="59"/>
    </row>
    <row r="469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60"/>
      <c r="V469" s="60"/>
      <c r="W469" s="60"/>
      <c r="X469" s="59"/>
      <c r="Y469" s="59"/>
      <c r="Z469" s="59"/>
    </row>
    <row r="470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60"/>
      <c r="V470" s="60"/>
      <c r="W470" s="60"/>
      <c r="X470" s="59"/>
      <c r="Y470" s="59"/>
      <c r="Z470" s="59"/>
    </row>
    <row r="471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60"/>
      <c r="V471" s="60"/>
      <c r="W471" s="60"/>
      <c r="X471" s="59"/>
      <c r="Y471" s="59"/>
      <c r="Z471" s="59"/>
    </row>
    <row r="472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60"/>
      <c r="V472" s="60"/>
      <c r="W472" s="60"/>
      <c r="X472" s="59"/>
      <c r="Y472" s="59"/>
      <c r="Z472" s="59"/>
    </row>
    <row r="473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60"/>
      <c r="V473" s="60"/>
      <c r="W473" s="60"/>
      <c r="X473" s="59"/>
      <c r="Y473" s="59"/>
      <c r="Z473" s="59"/>
    </row>
    <row r="474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60"/>
      <c r="V474" s="60"/>
      <c r="W474" s="60"/>
      <c r="X474" s="59"/>
      <c r="Y474" s="59"/>
      <c r="Z474" s="59"/>
    </row>
    <row r="475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60"/>
      <c r="V475" s="60"/>
      <c r="W475" s="60"/>
      <c r="X475" s="59"/>
      <c r="Y475" s="59"/>
      <c r="Z475" s="59"/>
    </row>
    <row r="47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60"/>
      <c r="V476" s="60"/>
      <c r="W476" s="60"/>
      <c r="X476" s="59"/>
      <c r="Y476" s="59"/>
      <c r="Z476" s="59"/>
    </row>
    <row r="477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60"/>
      <c r="V477" s="60"/>
      <c r="W477" s="60"/>
      <c r="X477" s="59"/>
      <c r="Y477" s="59"/>
      <c r="Z477" s="59"/>
    </row>
    <row r="478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60"/>
      <c r="V478" s="60"/>
      <c r="W478" s="60"/>
      <c r="X478" s="59"/>
      <c r="Y478" s="59"/>
      <c r="Z478" s="59"/>
    </row>
    <row r="479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60"/>
      <c r="V479" s="60"/>
      <c r="W479" s="60"/>
      <c r="X479" s="59"/>
      <c r="Y479" s="59"/>
      <c r="Z479" s="59"/>
    </row>
    <row r="480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60"/>
      <c r="V480" s="60"/>
      <c r="W480" s="60"/>
      <c r="X480" s="59"/>
      <c r="Y480" s="59"/>
      <c r="Z480" s="59"/>
    </row>
    <row r="481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60"/>
      <c r="V481" s="60"/>
      <c r="W481" s="60"/>
      <c r="X481" s="59"/>
      <c r="Y481" s="59"/>
      <c r="Z481" s="59"/>
    </row>
    <row r="482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60"/>
      <c r="V482" s="60"/>
      <c r="W482" s="60"/>
      <c r="X482" s="59"/>
      <c r="Y482" s="59"/>
      <c r="Z482" s="59"/>
    </row>
    <row r="483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60"/>
      <c r="V483" s="60"/>
      <c r="W483" s="60"/>
      <c r="X483" s="59"/>
      <c r="Y483" s="59"/>
      <c r="Z483" s="59"/>
    </row>
    <row r="484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60"/>
      <c r="V484" s="60"/>
      <c r="W484" s="60"/>
      <c r="X484" s="59"/>
      <c r="Y484" s="59"/>
      <c r="Z484" s="59"/>
    </row>
    <row r="485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60"/>
      <c r="V485" s="60"/>
      <c r="W485" s="60"/>
      <c r="X485" s="59"/>
      <c r="Y485" s="59"/>
      <c r="Z485" s="59"/>
    </row>
    <row r="48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60"/>
      <c r="V486" s="60"/>
      <c r="W486" s="60"/>
      <c r="X486" s="59"/>
      <c r="Y486" s="59"/>
      <c r="Z486" s="59"/>
    </row>
    <row r="487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60"/>
      <c r="V487" s="60"/>
      <c r="W487" s="60"/>
      <c r="X487" s="59"/>
      <c r="Y487" s="59"/>
      <c r="Z487" s="59"/>
    </row>
    <row r="488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60"/>
      <c r="V488" s="60"/>
      <c r="W488" s="60"/>
      <c r="X488" s="59"/>
      <c r="Y488" s="59"/>
      <c r="Z488" s="59"/>
    </row>
    <row r="489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60"/>
      <c r="V489" s="60"/>
      <c r="W489" s="60"/>
      <c r="X489" s="59"/>
      <c r="Y489" s="59"/>
      <c r="Z489" s="59"/>
    </row>
    <row r="490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60"/>
      <c r="V490" s="60"/>
      <c r="W490" s="60"/>
      <c r="X490" s="59"/>
      <c r="Y490" s="59"/>
      <c r="Z490" s="59"/>
    </row>
    <row r="491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60"/>
      <c r="V491" s="60"/>
      <c r="W491" s="60"/>
      <c r="X491" s="59"/>
      <c r="Y491" s="59"/>
      <c r="Z491" s="59"/>
    </row>
    <row r="492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60"/>
      <c r="V492" s="60"/>
      <c r="W492" s="60"/>
      <c r="X492" s="59"/>
      <c r="Y492" s="59"/>
      <c r="Z492" s="59"/>
    </row>
    <row r="493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60"/>
      <c r="V493" s="60"/>
      <c r="W493" s="60"/>
      <c r="X493" s="59"/>
      <c r="Y493" s="59"/>
      <c r="Z493" s="59"/>
    </row>
    <row r="494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60"/>
      <c r="V494" s="60"/>
      <c r="W494" s="60"/>
      <c r="X494" s="59"/>
      <c r="Y494" s="59"/>
      <c r="Z494" s="59"/>
    </row>
    <row r="495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60"/>
      <c r="V495" s="60"/>
      <c r="W495" s="60"/>
      <c r="X495" s="59"/>
      <c r="Y495" s="59"/>
      <c r="Z495" s="59"/>
    </row>
    <row r="49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60"/>
      <c r="V496" s="60"/>
      <c r="W496" s="60"/>
      <c r="X496" s="59"/>
      <c r="Y496" s="59"/>
      <c r="Z496" s="59"/>
    </row>
    <row r="497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60"/>
      <c r="V497" s="60"/>
      <c r="W497" s="60"/>
      <c r="X497" s="59"/>
      <c r="Y497" s="59"/>
      <c r="Z497" s="59"/>
    </row>
    <row r="498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60"/>
      <c r="V498" s="60"/>
      <c r="W498" s="60"/>
      <c r="X498" s="59"/>
      <c r="Y498" s="59"/>
      <c r="Z498" s="59"/>
    </row>
    <row r="499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60"/>
      <c r="V499" s="60"/>
      <c r="W499" s="60"/>
      <c r="X499" s="59"/>
      <c r="Y499" s="59"/>
      <c r="Z499" s="59"/>
    </row>
    <row r="500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60"/>
      <c r="V500" s="60"/>
      <c r="W500" s="60"/>
      <c r="X500" s="59"/>
      <c r="Y500" s="59"/>
      <c r="Z500" s="59"/>
    </row>
    <row r="501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60"/>
      <c r="V501" s="60"/>
      <c r="W501" s="60"/>
      <c r="X501" s="59"/>
      <c r="Y501" s="59"/>
      <c r="Z501" s="59"/>
    </row>
    <row r="502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60"/>
      <c r="V502" s="60"/>
      <c r="W502" s="60"/>
      <c r="X502" s="59"/>
      <c r="Y502" s="59"/>
      <c r="Z502" s="59"/>
    </row>
    <row r="503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60"/>
      <c r="V503" s="60"/>
      <c r="W503" s="60"/>
      <c r="X503" s="59"/>
      <c r="Y503" s="59"/>
      <c r="Z503" s="59"/>
    </row>
    <row r="504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60"/>
      <c r="V504" s="60"/>
      <c r="W504" s="60"/>
      <c r="X504" s="59"/>
      <c r="Y504" s="59"/>
      <c r="Z504" s="59"/>
    </row>
    <row r="505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60"/>
      <c r="V505" s="60"/>
      <c r="W505" s="60"/>
      <c r="X505" s="59"/>
      <c r="Y505" s="59"/>
      <c r="Z505" s="59"/>
    </row>
    <row r="50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60"/>
      <c r="V506" s="60"/>
      <c r="W506" s="60"/>
      <c r="X506" s="59"/>
      <c r="Y506" s="59"/>
      <c r="Z506" s="59"/>
    </row>
    <row r="507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60"/>
      <c r="V507" s="60"/>
      <c r="W507" s="60"/>
      <c r="X507" s="59"/>
      <c r="Y507" s="59"/>
      <c r="Z507" s="59"/>
    </row>
    <row r="508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60"/>
      <c r="V508" s="60"/>
      <c r="W508" s="60"/>
      <c r="X508" s="59"/>
      <c r="Y508" s="59"/>
      <c r="Z508" s="59"/>
    </row>
    <row r="509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60"/>
      <c r="V509" s="60"/>
      <c r="W509" s="60"/>
      <c r="X509" s="59"/>
      <c r="Y509" s="59"/>
      <c r="Z509" s="59"/>
    </row>
    <row r="510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60"/>
      <c r="V510" s="60"/>
      <c r="W510" s="60"/>
      <c r="X510" s="59"/>
      <c r="Y510" s="59"/>
      <c r="Z510" s="59"/>
    </row>
    <row r="511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60"/>
      <c r="V511" s="60"/>
      <c r="W511" s="60"/>
      <c r="X511" s="59"/>
      <c r="Y511" s="59"/>
      <c r="Z511" s="59"/>
    </row>
    <row r="512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60"/>
      <c r="V512" s="60"/>
      <c r="W512" s="60"/>
      <c r="X512" s="59"/>
      <c r="Y512" s="59"/>
      <c r="Z512" s="59"/>
    </row>
    <row r="513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60"/>
      <c r="V513" s="60"/>
      <c r="W513" s="60"/>
      <c r="X513" s="59"/>
      <c r="Y513" s="59"/>
      <c r="Z513" s="59"/>
    </row>
    <row r="514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60"/>
      <c r="V514" s="60"/>
      <c r="W514" s="60"/>
      <c r="X514" s="59"/>
      <c r="Y514" s="59"/>
      <c r="Z514" s="59"/>
    </row>
    <row r="515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60"/>
      <c r="V515" s="60"/>
      <c r="W515" s="60"/>
      <c r="X515" s="59"/>
      <c r="Y515" s="59"/>
      <c r="Z515" s="59"/>
    </row>
    <row r="51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60"/>
      <c r="V516" s="60"/>
      <c r="W516" s="60"/>
      <c r="X516" s="59"/>
      <c r="Y516" s="59"/>
      <c r="Z516" s="59"/>
    </row>
    <row r="517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60"/>
      <c r="V517" s="60"/>
      <c r="W517" s="60"/>
      <c r="X517" s="59"/>
      <c r="Y517" s="59"/>
      <c r="Z517" s="59"/>
    </row>
    <row r="518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60"/>
      <c r="V518" s="60"/>
      <c r="W518" s="60"/>
      <c r="X518" s="59"/>
      <c r="Y518" s="59"/>
      <c r="Z518" s="59"/>
    </row>
    <row r="519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60"/>
      <c r="V519" s="60"/>
      <c r="W519" s="60"/>
      <c r="X519" s="59"/>
      <c r="Y519" s="59"/>
      <c r="Z519" s="59"/>
    </row>
    <row r="520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60"/>
      <c r="V520" s="60"/>
      <c r="W520" s="60"/>
      <c r="X520" s="59"/>
      <c r="Y520" s="59"/>
      <c r="Z520" s="59"/>
    </row>
    <row r="521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60"/>
      <c r="V521" s="60"/>
      <c r="W521" s="60"/>
      <c r="X521" s="59"/>
      <c r="Y521" s="59"/>
      <c r="Z521" s="59"/>
    </row>
    <row r="522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60"/>
      <c r="V522" s="60"/>
      <c r="W522" s="60"/>
      <c r="X522" s="59"/>
      <c r="Y522" s="59"/>
      <c r="Z522" s="59"/>
    </row>
    <row r="523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60"/>
      <c r="V523" s="60"/>
      <c r="W523" s="60"/>
      <c r="X523" s="59"/>
      <c r="Y523" s="59"/>
      <c r="Z523" s="59"/>
    </row>
    <row r="524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60"/>
      <c r="V524" s="60"/>
      <c r="W524" s="60"/>
      <c r="X524" s="59"/>
      <c r="Y524" s="59"/>
      <c r="Z524" s="59"/>
    </row>
    <row r="525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60"/>
      <c r="V525" s="60"/>
      <c r="W525" s="60"/>
      <c r="X525" s="59"/>
      <c r="Y525" s="59"/>
      <c r="Z525" s="59"/>
    </row>
    <row r="5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60"/>
      <c r="V526" s="60"/>
      <c r="W526" s="60"/>
      <c r="X526" s="59"/>
      <c r="Y526" s="59"/>
      <c r="Z526" s="59"/>
    </row>
    <row r="527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60"/>
      <c r="V527" s="60"/>
      <c r="W527" s="60"/>
      <c r="X527" s="59"/>
      <c r="Y527" s="59"/>
      <c r="Z527" s="59"/>
    </row>
    <row r="528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60"/>
      <c r="V528" s="60"/>
      <c r="W528" s="60"/>
      <c r="X528" s="59"/>
      <c r="Y528" s="59"/>
      <c r="Z528" s="59"/>
    </row>
    <row r="529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60"/>
      <c r="V529" s="60"/>
      <c r="W529" s="60"/>
      <c r="X529" s="59"/>
      <c r="Y529" s="59"/>
      <c r="Z529" s="59"/>
    </row>
    <row r="530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60"/>
      <c r="V530" s="60"/>
      <c r="W530" s="60"/>
      <c r="X530" s="59"/>
      <c r="Y530" s="59"/>
      <c r="Z530" s="59"/>
    </row>
    <row r="531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60"/>
      <c r="V531" s="60"/>
      <c r="W531" s="60"/>
      <c r="X531" s="59"/>
      <c r="Y531" s="59"/>
      <c r="Z531" s="59"/>
    </row>
    <row r="532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60"/>
      <c r="V532" s="60"/>
      <c r="W532" s="60"/>
      <c r="X532" s="59"/>
      <c r="Y532" s="59"/>
      <c r="Z532" s="59"/>
    </row>
    <row r="533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60"/>
      <c r="V533" s="60"/>
      <c r="W533" s="60"/>
      <c r="X533" s="59"/>
      <c r="Y533" s="59"/>
      <c r="Z533" s="59"/>
    </row>
    <row r="534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60"/>
      <c r="V534" s="60"/>
      <c r="W534" s="60"/>
      <c r="X534" s="59"/>
      <c r="Y534" s="59"/>
      <c r="Z534" s="59"/>
    </row>
    <row r="535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60"/>
      <c r="V535" s="60"/>
      <c r="W535" s="60"/>
      <c r="X535" s="59"/>
      <c r="Y535" s="59"/>
      <c r="Z535" s="59"/>
    </row>
    <row r="53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60"/>
      <c r="V536" s="60"/>
      <c r="W536" s="60"/>
      <c r="X536" s="59"/>
      <c r="Y536" s="59"/>
      <c r="Z536" s="59"/>
    </row>
    <row r="537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60"/>
      <c r="V537" s="60"/>
      <c r="W537" s="60"/>
      <c r="X537" s="59"/>
      <c r="Y537" s="59"/>
      <c r="Z537" s="59"/>
    </row>
    <row r="538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60"/>
      <c r="V538" s="60"/>
      <c r="W538" s="60"/>
      <c r="X538" s="59"/>
      <c r="Y538" s="59"/>
      <c r="Z538" s="59"/>
    </row>
    <row r="539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60"/>
      <c r="V539" s="60"/>
      <c r="W539" s="60"/>
      <c r="X539" s="59"/>
      <c r="Y539" s="59"/>
      <c r="Z539" s="59"/>
    </row>
    <row r="540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60"/>
      <c r="V540" s="60"/>
      <c r="W540" s="60"/>
      <c r="X540" s="59"/>
      <c r="Y540" s="59"/>
      <c r="Z540" s="59"/>
    </row>
    <row r="541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60"/>
      <c r="V541" s="60"/>
      <c r="W541" s="60"/>
      <c r="X541" s="59"/>
      <c r="Y541" s="59"/>
      <c r="Z541" s="59"/>
    </row>
    <row r="542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60"/>
      <c r="V542" s="60"/>
      <c r="W542" s="60"/>
      <c r="X542" s="59"/>
      <c r="Y542" s="59"/>
      <c r="Z542" s="59"/>
    </row>
    <row r="543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60"/>
      <c r="V543" s="60"/>
      <c r="W543" s="60"/>
      <c r="X543" s="59"/>
      <c r="Y543" s="59"/>
      <c r="Z543" s="59"/>
    </row>
    <row r="544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60"/>
      <c r="V544" s="60"/>
      <c r="W544" s="60"/>
      <c r="X544" s="59"/>
      <c r="Y544" s="59"/>
      <c r="Z544" s="59"/>
    </row>
    <row r="545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60"/>
      <c r="V545" s="60"/>
      <c r="W545" s="60"/>
      <c r="X545" s="59"/>
      <c r="Y545" s="59"/>
      <c r="Z545" s="59"/>
    </row>
    <row r="54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60"/>
      <c r="V546" s="60"/>
      <c r="W546" s="60"/>
      <c r="X546" s="59"/>
      <c r="Y546" s="59"/>
      <c r="Z546" s="59"/>
    </row>
    <row r="547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60"/>
      <c r="V547" s="60"/>
      <c r="W547" s="60"/>
      <c r="X547" s="59"/>
      <c r="Y547" s="59"/>
      <c r="Z547" s="59"/>
    </row>
    <row r="548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60"/>
      <c r="V548" s="60"/>
      <c r="W548" s="60"/>
      <c r="X548" s="59"/>
      <c r="Y548" s="59"/>
      <c r="Z548" s="59"/>
    </row>
    <row r="549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60"/>
      <c r="V549" s="60"/>
      <c r="W549" s="60"/>
      <c r="X549" s="59"/>
      <c r="Y549" s="59"/>
      <c r="Z549" s="59"/>
    </row>
    <row r="550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60"/>
      <c r="V550" s="60"/>
      <c r="W550" s="60"/>
      <c r="X550" s="59"/>
      <c r="Y550" s="59"/>
      <c r="Z550" s="59"/>
    </row>
    <row r="551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60"/>
      <c r="V551" s="60"/>
      <c r="W551" s="60"/>
      <c r="X551" s="59"/>
      <c r="Y551" s="59"/>
      <c r="Z551" s="59"/>
    </row>
    <row r="552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60"/>
      <c r="V552" s="60"/>
      <c r="W552" s="60"/>
      <c r="X552" s="59"/>
      <c r="Y552" s="59"/>
      <c r="Z552" s="59"/>
    </row>
    <row r="553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60"/>
      <c r="V553" s="60"/>
      <c r="W553" s="60"/>
      <c r="X553" s="59"/>
      <c r="Y553" s="59"/>
      <c r="Z553" s="59"/>
    </row>
    <row r="554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60"/>
      <c r="V554" s="60"/>
      <c r="W554" s="60"/>
      <c r="X554" s="59"/>
      <c r="Y554" s="59"/>
      <c r="Z554" s="59"/>
    </row>
    <row r="555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60"/>
      <c r="V555" s="60"/>
      <c r="W555" s="60"/>
      <c r="X555" s="59"/>
      <c r="Y555" s="59"/>
      <c r="Z555" s="59"/>
    </row>
    <row r="55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60"/>
      <c r="V556" s="60"/>
      <c r="W556" s="60"/>
      <c r="X556" s="59"/>
      <c r="Y556" s="59"/>
      <c r="Z556" s="59"/>
    </row>
    <row r="557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60"/>
      <c r="V557" s="60"/>
      <c r="W557" s="60"/>
      <c r="X557" s="59"/>
      <c r="Y557" s="59"/>
      <c r="Z557" s="59"/>
    </row>
    <row r="558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60"/>
      <c r="V558" s="60"/>
      <c r="W558" s="60"/>
      <c r="X558" s="59"/>
      <c r="Y558" s="59"/>
      <c r="Z558" s="59"/>
    </row>
    <row r="559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60"/>
      <c r="V559" s="60"/>
      <c r="W559" s="60"/>
      <c r="X559" s="59"/>
      <c r="Y559" s="59"/>
      <c r="Z559" s="59"/>
    </row>
    <row r="560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60"/>
      <c r="V560" s="60"/>
      <c r="W560" s="60"/>
      <c r="X560" s="59"/>
      <c r="Y560" s="59"/>
      <c r="Z560" s="59"/>
    </row>
    <row r="561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60"/>
      <c r="V561" s="60"/>
      <c r="W561" s="60"/>
      <c r="X561" s="59"/>
      <c r="Y561" s="59"/>
      <c r="Z561" s="59"/>
    </row>
    <row r="562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60"/>
      <c r="V562" s="60"/>
      <c r="W562" s="60"/>
      <c r="X562" s="59"/>
      <c r="Y562" s="59"/>
      <c r="Z562" s="59"/>
    </row>
    <row r="563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60"/>
      <c r="V563" s="60"/>
      <c r="W563" s="60"/>
      <c r="X563" s="59"/>
      <c r="Y563" s="59"/>
      <c r="Z563" s="59"/>
    </row>
    <row r="564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60"/>
      <c r="V564" s="60"/>
      <c r="W564" s="60"/>
      <c r="X564" s="59"/>
      <c r="Y564" s="59"/>
      <c r="Z564" s="59"/>
    </row>
    <row r="565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60"/>
      <c r="V565" s="60"/>
      <c r="W565" s="60"/>
      <c r="X565" s="59"/>
      <c r="Y565" s="59"/>
      <c r="Z565" s="59"/>
    </row>
    <row r="56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60"/>
      <c r="V566" s="60"/>
      <c r="W566" s="60"/>
      <c r="X566" s="59"/>
      <c r="Y566" s="59"/>
      <c r="Z566" s="59"/>
    </row>
    <row r="567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60"/>
      <c r="V567" s="60"/>
      <c r="W567" s="60"/>
      <c r="X567" s="59"/>
      <c r="Y567" s="59"/>
      <c r="Z567" s="59"/>
    </row>
    <row r="568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60"/>
      <c r="V568" s="60"/>
      <c r="W568" s="60"/>
      <c r="X568" s="59"/>
      <c r="Y568" s="59"/>
      <c r="Z568" s="59"/>
    </row>
    <row r="569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60"/>
      <c r="V569" s="60"/>
      <c r="W569" s="60"/>
      <c r="X569" s="59"/>
      <c r="Y569" s="59"/>
      <c r="Z569" s="59"/>
    </row>
    <row r="570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60"/>
      <c r="V570" s="60"/>
      <c r="W570" s="60"/>
      <c r="X570" s="59"/>
      <c r="Y570" s="59"/>
      <c r="Z570" s="59"/>
    </row>
    <row r="571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60"/>
      <c r="V571" s="60"/>
      <c r="W571" s="60"/>
      <c r="X571" s="59"/>
      <c r="Y571" s="59"/>
      <c r="Z571" s="59"/>
    </row>
    <row r="572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60"/>
      <c r="V572" s="60"/>
      <c r="W572" s="60"/>
      <c r="X572" s="59"/>
      <c r="Y572" s="59"/>
      <c r="Z572" s="59"/>
    </row>
    <row r="573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60"/>
      <c r="V573" s="60"/>
      <c r="W573" s="60"/>
      <c r="X573" s="59"/>
      <c r="Y573" s="59"/>
      <c r="Z573" s="59"/>
    </row>
    <row r="574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60"/>
      <c r="V574" s="60"/>
      <c r="W574" s="60"/>
      <c r="X574" s="59"/>
      <c r="Y574" s="59"/>
      <c r="Z574" s="59"/>
    </row>
    <row r="575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60"/>
      <c r="V575" s="60"/>
      <c r="W575" s="60"/>
      <c r="X575" s="59"/>
      <c r="Y575" s="59"/>
      <c r="Z575" s="59"/>
    </row>
    <row r="57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60"/>
      <c r="V576" s="60"/>
      <c r="W576" s="60"/>
      <c r="X576" s="59"/>
      <c r="Y576" s="59"/>
      <c r="Z576" s="59"/>
    </row>
    <row r="577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60"/>
      <c r="V577" s="60"/>
      <c r="W577" s="60"/>
      <c r="X577" s="59"/>
      <c r="Y577" s="59"/>
      <c r="Z577" s="59"/>
    </row>
    <row r="578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60"/>
      <c r="V578" s="60"/>
      <c r="W578" s="60"/>
      <c r="X578" s="59"/>
      <c r="Y578" s="59"/>
      <c r="Z578" s="59"/>
    </row>
    <row r="579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60"/>
      <c r="V579" s="60"/>
      <c r="W579" s="60"/>
      <c r="X579" s="59"/>
      <c r="Y579" s="59"/>
      <c r="Z579" s="59"/>
    </row>
    <row r="580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60"/>
      <c r="V580" s="60"/>
      <c r="W580" s="60"/>
      <c r="X580" s="59"/>
      <c r="Y580" s="59"/>
      <c r="Z580" s="59"/>
    </row>
    <row r="581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60"/>
      <c r="V581" s="60"/>
      <c r="W581" s="60"/>
      <c r="X581" s="59"/>
      <c r="Y581" s="59"/>
      <c r="Z581" s="59"/>
    </row>
    <row r="582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60"/>
      <c r="V582" s="60"/>
      <c r="W582" s="60"/>
      <c r="X582" s="59"/>
      <c r="Y582" s="59"/>
      <c r="Z582" s="59"/>
    </row>
    <row r="583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60"/>
      <c r="V583" s="60"/>
      <c r="W583" s="60"/>
      <c r="X583" s="59"/>
      <c r="Y583" s="59"/>
      <c r="Z583" s="59"/>
    </row>
    <row r="584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60"/>
      <c r="V584" s="60"/>
      <c r="W584" s="60"/>
      <c r="X584" s="59"/>
      <c r="Y584" s="59"/>
      <c r="Z584" s="59"/>
    </row>
    <row r="585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60"/>
      <c r="V585" s="60"/>
      <c r="W585" s="60"/>
      <c r="X585" s="59"/>
      <c r="Y585" s="59"/>
      <c r="Z585" s="59"/>
    </row>
    <row r="58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60"/>
      <c r="V586" s="60"/>
      <c r="W586" s="60"/>
      <c r="X586" s="59"/>
      <c r="Y586" s="59"/>
      <c r="Z586" s="59"/>
    </row>
    <row r="587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60"/>
      <c r="V587" s="60"/>
      <c r="W587" s="60"/>
      <c r="X587" s="59"/>
      <c r="Y587" s="59"/>
      <c r="Z587" s="59"/>
    </row>
    <row r="588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60"/>
      <c r="V588" s="60"/>
      <c r="W588" s="60"/>
      <c r="X588" s="59"/>
      <c r="Y588" s="59"/>
      <c r="Z588" s="59"/>
    </row>
    <row r="589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60"/>
      <c r="V589" s="60"/>
      <c r="W589" s="60"/>
      <c r="X589" s="59"/>
      <c r="Y589" s="59"/>
      <c r="Z589" s="59"/>
    </row>
    <row r="590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60"/>
      <c r="V590" s="60"/>
      <c r="W590" s="60"/>
      <c r="X590" s="59"/>
      <c r="Y590" s="59"/>
      <c r="Z590" s="59"/>
    </row>
    <row r="591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60"/>
      <c r="V591" s="60"/>
      <c r="W591" s="60"/>
      <c r="X591" s="59"/>
      <c r="Y591" s="59"/>
      <c r="Z591" s="59"/>
    </row>
    <row r="592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60"/>
      <c r="V592" s="60"/>
      <c r="W592" s="60"/>
      <c r="X592" s="59"/>
      <c r="Y592" s="59"/>
      <c r="Z592" s="59"/>
    </row>
    <row r="593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60"/>
      <c r="V593" s="60"/>
      <c r="W593" s="60"/>
      <c r="X593" s="59"/>
      <c r="Y593" s="59"/>
      <c r="Z593" s="59"/>
    </row>
    <row r="594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60"/>
      <c r="V594" s="60"/>
      <c r="W594" s="60"/>
      <c r="X594" s="59"/>
      <c r="Y594" s="59"/>
      <c r="Z594" s="59"/>
    </row>
    <row r="595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60"/>
      <c r="V595" s="60"/>
      <c r="W595" s="60"/>
      <c r="X595" s="59"/>
      <c r="Y595" s="59"/>
      <c r="Z595" s="59"/>
    </row>
    <row r="59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60"/>
      <c r="V596" s="60"/>
      <c r="W596" s="60"/>
      <c r="X596" s="59"/>
      <c r="Y596" s="59"/>
      <c r="Z596" s="59"/>
    </row>
    <row r="597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60"/>
      <c r="V597" s="60"/>
      <c r="W597" s="60"/>
      <c r="X597" s="59"/>
      <c r="Y597" s="59"/>
      <c r="Z597" s="59"/>
    </row>
    <row r="598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60"/>
      <c r="V598" s="60"/>
      <c r="W598" s="60"/>
      <c r="X598" s="59"/>
      <c r="Y598" s="59"/>
      <c r="Z598" s="59"/>
    </row>
    <row r="599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60"/>
      <c r="V599" s="60"/>
      <c r="W599" s="60"/>
      <c r="X599" s="59"/>
      <c r="Y599" s="59"/>
      <c r="Z599" s="59"/>
    </row>
    <row r="600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60"/>
      <c r="V600" s="60"/>
      <c r="W600" s="60"/>
      <c r="X600" s="59"/>
      <c r="Y600" s="59"/>
      <c r="Z600" s="59"/>
    </row>
    <row r="601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60"/>
      <c r="V601" s="60"/>
      <c r="W601" s="60"/>
      <c r="X601" s="59"/>
      <c r="Y601" s="59"/>
      <c r="Z601" s="59"/>
    </row>
    <row r="602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60"/>
      <c r="V602" s="60"/>
      <c r="W602" s="60"/>
      <c r="X602" s="59"/>
      <c r="Y602" s="59"/>
      <c r="Z602" s="59"/>
    </row>
    <row r="603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60"/>
      <c r="V603" s="60"/>
      <c r="W603" s="60"/>
      <c r="X603" s="59"/>
      <c r="Y603" s="59"/>
      <c r="Z603" s="59"/>
    </row>
    <row r="604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60"/>
      <c r="V604" s="60"/>
      <c r="W604" s="60"/>
      <c r="X604" s="59"/>
      <c r="Y604" s="59"/>
      <c r="Z604" s="59"/>
    </row>
    <row r="605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60"/>
      <c r="V605" s="60"/>
      <c r="W605" s="60"/>
      <c r="X605" s="59"/>
      <c r="Y605" s="59"/>
      <c r="Z605" s="59"/>
    </row>
    <row r="60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60"/>
      <c r="V606" s="60"/>
      <c r="W606" s="60"/>
      <c r="X606" s="59"/>
      <c r="Y606" s="59"/>
      <c r="Z606" s="59"/>
    </row>
    <row r="607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60"/>
      <c r="V607" s="60"/>
      <c r="W607" s="60"/>
      <c r="X607" s="59"/>
      <c r="Y607" s="59"/>
      <c r="Z607" s="59"/>
    </row>
    <row r="608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60"/>
      <c r="V608" s="60"/>
      <c r="W608" s="60"/>
      <c r="X608" s="59"/>
      <c r="Y608" s="59"/>
      <c r="Z608" s="59"/>
    </row>
    <row r="609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60"/>
      <c r="V609" s="60"/>
      <c r="W609" s="60"/>
      <c r="X609" s="59"/>
      <c r="Y609" s="59"/>
      <c r="Z609" s="59"/>
    </row>
    <row r="610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60"/>
      <c r="V610" s="60"/>
      <c r="W610" s="60"/>
      <c r="X610" s="59"/>
      <c r="Y610" s="59"/>
      <c r="Z610" s="59"/>
    </row>
    <row r="611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60"/>
      <c r="V611" s="60"/>
      <c r="W611" s="60"/>
      <c r="X611" s="59"/>
      <c r="Y611" s="59"/>
      <c r="Z611" s="59"/>
    </row>
    <row r="612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60"/>
      <c r="V612" s="60"/>
      <c r="W612" s="60"/>
      <c r="X612" s="59"/>
      <c r="Y612" s="59"/>
      <c r="Z612" s="59"/>
    </row>
    <row r="613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60"/>
      <c r="V613" s="60"/>
      <c r="W613" s="60"/>
      <c r="X613" s="59"/>
      <c r="Y613" s="59"/>
      <c r="Z613" s="59"/>
    </row>
    <row r="614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60"/>
      <c r="V614" s="60"/>
      <c r="W614" s="60"/>
      <c r="X614" s="59"/>
      <c r="Y614" s="59"/>
      <c r="Z614" s="59"/>
    </row>
    <row r="615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60"/>
      <c r="V615" s="60"/>
      <c r="W615" s="60"/>
      <c r="X615" s="59"/>
      <c r="Y615" s="59"/>
      <c r="Z615" s="59"/>
    </row>
    <row r="61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60"/>
      <c r="V616" s="60"/>
      <c r="W616" s="60"/>
      <c r="X616" s="59"/>
      <c r="Y616" s="59"/>
      <c r="Z616" s="59"/>
    </row>
    <row r="617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60"/>
      <c r="V617" s="60"/>
      <c r="W617" s="60"/>
      <c r="X617" s="59"/>
      <c r="Y617" s="59"/>
      <c r="Z617" s="59"/>
    </row>
    <row r="618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60"/>
      <c r="V618" s="60"/>
      <c r="W618" s="60"/>
      <c r="X618" s="59"/>
      <c r="Y618" s="59"/>
      <c r="Z618" s="59"/>
    </row>
    <row r="619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60"/>
      <c r="V619" s="60"/>
      <c r="W619" s="60"/>
      <c r="X619" s="59"/>
      <c r="Y619" s="59"/>
      <c r="Z619" s="59"/>
    </row>
    <row r="620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60"/>
      <c r="V620" s="60"/>
      <c r="W620" s="60"/>
      <c r="X620" s="59"/>
      <c r="Y620" s="59"/>
      <c r="Z620" s="59"/>
    </row>
    <row r="621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60"/>
      <c r="V621" s="60"/>
      <c r="W621" s="60"/>
      <c r="X621" s="59"/>
      <c r="Y621" s="59"/>
      <c r="Z621" s="59"/>
    </row>
    <row r="622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60"/>
      <c r="V622" s="60"/>
      <c r="W622" s="60"/>
      <c r="X622" s="59"/>
      <c r="Y622" s="59"/>
      <c r="Z622" s="59"/>
    </row>
    <row r="623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60"/>
      <c r="V623" s="60"/>
      <c r="W623" s="60"/>
      <c r="X623" s="59"/>
      <c r="Y623" s="59"/>
      <c r="Z623" s="59"/>
    </row>
    <row r="624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60"/>
      <c r="V624" s="60"/>
      <c r="W624" s="60"/>
      <c r="X624" s="59"/>
      <c r="Y624" s="59"/>
      <c r="Z624" s="59"/>
    </row>
    <row r="625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60"/>
      <c r="V625" s="60"/>
      <c r="W625" s="60"/>
      <c r="X625" s="59"/>
      <c r="Y625" s="59"/>
      <c r="Z625" s="59"/>
    </row>
    <row r="6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60"/>
      <c r="V626" s="60"/>
      <c r="W626" s="60"/>
      <c r="X626" s="59"/>
      <c r="Y626" s="59"/>
      <c r="Z626" s="59"/>
    </row>
    <row r="627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60"/>
      <c r="V627" s="60"/>
      <c r="W627" s="60"/>
      <c r="X627" s="59"/>
      <c r="Y627" s="59"/>
      <c r="Z627" s="59"/>
    </row>
    <row r="628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60"/>
      <c r="V628" s="60"/>
      <c r="W628" s="60"/>
      <c r="X628" s="59"/>
      <c r="Y628" s="59"/>
      <c r="Z628" s="59"/>
    </row>
    <row r="629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60"/>
      <c r="V629" s="60"/>
      <c r="W629" s="60"/>
      <c r="X629" s="59"/>
      <c r="Y629" s="59"/>
      <c r="Z629" s="59"/>
    </row>
    <row r="630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60"/>
      <c r="V630" s="60"/>
      <c r="W630" s="60"/>
      <c r="X630" s="59"/>
      <c r="Y630" s="59"/>
      <c r="Z630" s="59"/>
    </row>
    <row r="631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60"/>
      <c r="V631" s="60"/>
      <c r="W631" s="60"/>
      <c r="X631" s="59"/>
      <c r="Y631" s="59"/>
      <c r="Z631" s="59"/>
    </row>
    <row r="632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60"/>
      <c r="V632" s="60"/>
      <c r="W632" s="60"/>
      <c r="X632" s="59"/>
      <c r="Y632" s="59"/>
      <c r="Z632" s="59"/>
    </row>
    <row r="633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60"/>
      <c r="V633" s="60"/>
      <c r="W633" s="60"/>
      <c r="X633" s="59"/>
      <c r="Y633" s="59"/>
      <c r="Z633" s="59"/>
    </row>
    <row r="634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60"/>
      <c r="V634" s="60"/>
      <c r="W634" s="60"/>
      <c r="X634" s="59"/>
      <c r="Y634" s="59"/>
      <c r="Z634" s="59"/>
    </row>
    <row r="635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60"/>
      <c r="V635" s="60"/>
      <c r="W635" s="60"/>
      <c r="X635" s="59"/>
      <c r="Y635" s="59"/>
      <c r="Z635" s="59"/>
    </row>
    <row r="63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60"/>
      <c r="V636" s="60"/>
      <c r="W636" s="60"/>
      <c r="X636" s="59"/>
      <c r="Y636" s="59"/>
      <c r="Z636" s="59"/>
    </row>
    <row r="637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60"/>
      <c r="V637" s="60"/>
      <c r="W637" s="60"/>
      <c r="X637" s="59"/>
      <c r="Y637" s="59"/>
      <c r="Z637" s="59"/>
    </row>
    <row r="638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60"/>
      <c r="V638" s="60"/>
      <c r="W638" s="60"/>
      <c r="X638" s="59"/>
      <c r="Y638" s="59"/>
      <c r="Z638" s="59"/>
    </row>
    <row r="639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60"/>
      <c r="V639" s="60"/>
      <c r="W639" s="60"/>
      <c r="X639" s="59"/>
      <c r="Y639" s="59"/>
      <c r="Z639" s="59"/>
    </row>
    <row r="640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60"/>
      <c r="V640" s="60"/>
      <c r="W640" s="60"/>
      <c r="X640" s="59"/>
      <c r="Y640" s="59"/>
      <c r="Z640" s="59"/>
    </row>
    <row r="641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60"/>
      <c r="V641" s="60"/>
      <c r="W641" s="60"/>
      <c r="X641" s="59"/>
      <c r="Y641" s="59"/>
      <c r="Z641" s="59"/>
    </row>
    <row r="642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60"/>
      <c r="V642" s="60"/>
      <c r="W642" s="60"/>
      <c r="X642" s="59"/>
      <c r="Y642" s="59"/>
      <c r="Z642" s="59"/>
    </row>
    <row r="643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60"/>
      <c r="V643" s="60"/>
      <c r="W643" s="60"/>
      <c r="X643" s="59"/>
      <c r="Y643" s="59"/>
      <c r="Z643" s="59"/>
    </row>
    <row r="644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60"/>
      <c r="V644" s="60"/>
      <c r="W644" s="60"/>
      <c r="X644" s="59"/>
      <c r="Y644" s="59"/>
      <c r="Z644" s="59"/>
    </row>
    <row r="645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60"/>
      <c r="V645" s="60"/>
      <c r="W645" s="60"/>
      <c r="X645" s="59"/>
      <c r="Y645" s="59"/>
      <c r="Z645" s="59"/>
    </row>
    <row r="64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60"/>
      <c r="V646" s="60"/>
      <c r="W646" s="60"/>
      <c r="X646" s="59"/>
      <c r="Y646" s="59"/>
      <c r="Z646" s="59"/>
    </row>
    <row r="647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60"/>
      <c r="V647" s="60"/>
      <c r="W647" s="60"/>
      <c r="X647" s="59"/>
      <c r="Y647" s="59"/>
      <c r="Z647" s="59"/>
    </row>
    <row r="648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60"/>
      <c r="V648" s="60"/>
      <c r="W648" s="60"/>
      <c r="X648" s="59"/>
      <c r="Y648" s="59"/>
      <c r="Z648" s="59"/>
    </row>
    <row r="649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60"/>
      <c r="V649" s="60"/>
      <c r="W649" s="60"/>
      <c r="X649" s="59"/>
      <c r="Y649" s="59"/>
      <c r="Z649" s="59"/>
    </row>
    <row r="650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60"/>
      <c r="V650" s="60"/>
      <c r="W650" s="60"/>
      <c r="X650" s="59"/>
      <c r="Y650" s="59"/>
      <c r="Z650" s="59"/>
    </row>
    <row r="651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60"/>
      <c r="V651" s="60"/>
      <c r="W651" s="60"/>
      <c r="X651" s="59"/>
      <c r="Y651" s="59"/>
      <c r="Z651" s="59"/>
    </row>
    <row r="652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60"/>
      <c r="V652" s="60"/>
      <c r="W652" s="60"/>
      <c r="X652" s="59"/>
      <c r="Y652" s="59"/>
      <c r="Z652" s="59"/>
    </row>
    <row r="653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60"/>
      <c r="V653" s="60"/>
      <c r="W653" s="60"/>
      <c r="X653" s="59"/>
      <c r="Y653" s="59"/>
      <c r="Z653" s="59"/>
    </row>
    <row r="654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60"/>
      <c r="V654" s="60"/>
      <c r="W654" s="60"/>
      <c r="X654" s="59"/>
      <c r="Y654" s="59"/>
      <c r="Z654" s="59"/>
    </row>
    <row r="655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60"/>
      <c r="V655" s="60"/>
      <c r="W655" s="60"/>
      <c r="X655" s="59"/>
      <c r="Y655" s="59"/>
      <c r="Z655" s="59"/>
    </row>
    <row r="65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60"/>
      <c r="V656" s="60"/>
      <c r="W656" s="60"/>
      <c r="X656" s="59"/>
      <c r="Y656" s="59"/>
      <c r="Z656" s="59"/>
    </row>
    <row r="657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60"/>
      <c r="V657" s="60"/>
      <c r="W657" s="60"/>
      <c r="X657" s="59"/>
      <c r="Y657" s="59"/>
      <c r="Z657" s="59"/>
    </row>
    <row r="658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60"/>
      <c r="V658" s="60"/>
      <c r="W658" s="60"/>
      <c r="X658" s="59"/>
      <c r="Y658" s="59"/>
      <c r="Z658" s="59"/>
    </row>
    <row r="659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60"/>
      <c r="V659" s="60"/>
      <c r="W659" s="60"/>
      <c r="X659" s="59"/>
      <c r="Y659" s="59"/>
      <c r="Z659" s="59"/>
    </row>
    <row r="660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60"/>
      <c r="V660" s="60"/>
      <c r="W660" s="60"/>
      <c r="X660" s="59"/>
      <c r="Y660" s="59"/>
      <c r="Z660" s="59"/>
    </row>
    <row r="661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60"/>
      <c r="V661" s="60"/>
      <c r="W661" s="60"/>
      <c r="X661" s="59"/>
      <c r="Y661" s="59"/>
      <c r="Z661" s="59"/>
    </row>
    <row r="662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60"/>
      <c r="V662" s="60"/>
      <c r="W662" s="60"/>
      <c r="X662" s="59"/>
      <c r="Y662" s="59"/>
      <c r="Z662" s="59"/>
    </row>
    <row r="663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60"/>
      <c r="V663" s="60"/>
      <c r="W663" s="60"/>
      <c r="X663" s="59"/>
      <c r="Y663" s="59"/>
      <c r="Z663" s="59"/>
    </row>
    <row r="664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60"/>
      <c r="V664" s="60"/>
      <c r="W664" s="60"/>
      <c r="X664" s="59"/>
      <c r="Y664" s="59"/>
      <c r="Z664" s="59"/>
    </row>
    <row r="665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60"/>
      <c r="V665" s="60"/>
      <c r="W665" s="60"/>
      <c r="X665" s="59"/>
      <c r="Y665" s="59"/>
      <c r="Z665" s="59"/>
    </row>
    <row r="66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60"/>
      <c r="V666" s="60"/>
      <c r="W666" s="60"/>
      <c r="X666" s="59"/>
      <c r="Y666" s="59"/>
      <c r="Z666" s="59"/>
    </row>
    <row r="667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60"/>
      <c r="V667" s="60"/>
      <c r="W667" s="60"/>
      <c r="X667" s="59"/>
      <c r="Y667" s="59"/>
      <c r="Z667" s="59"/>
    </row>
    <row r="668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60"/>
      <c r="V668" s="60"/>
      <c r="W668" s="60"/>
      <c r="X668" s="59"/>
      <c r="Y668" s="59"/>
      <c r="Z668" s="59"/>
    </row>
    <row r="669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60"/>
      <c r="V669" s="60"/>
      <c r="W669" s="60"/>
      <c r="X669" s="59"/>
      <c r="Y669" s="59"/>
      <c r="Z669" s="59"/>
    </row>
    <row r="670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60"/>
      <c r="V670" s="60"/>
      <c r="W670" s="60"/>
      <c r="X670" s="59"/>
      <c r="Y670" s="59"/>
      <c r="Z670" s="59"/>
    </row>
    <row r="671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60"/>
      <c r="V671" s="60"/>
      <c r="W671" s="60"/>
      <c r="X671" s="59"/>
      <c r="Y671" s="59"/>
      <c r="Z671" s="59"/>
    </row>
    <row r="672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60"/>
      <c r="V672" s="60"/>
      <c r="W672" s="60"/>
      <c r="X672" s="59"/>
      <c r="Y672" s="59"/>
      <c r="Z672" s="59"/>
    </row>
    <row r="673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60"/>
      <c r="V673" s="60"/>
      <c r="W673" s="60"/>
      <c r="X673" s="59"/>
      <c r="Y673" s="59"/>
      <c r="Z673" s="59"/>
    </row>
    <row r="674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60"/>
      <c r="V674" s="60"/>
      <c r="W674" s="60"/>
      <c r="X674" s="59"/>
      <c r="Y674" s="59"/>
      <c r="Z674" s="59"/>
    </row>
    <row r="675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60"/>
      <c r="V675" s="60"/>
      <c r="W675" s="60"/>
      <c r="X675" s="59"/>
      <c r="Y675" s="59"/>
      <c r="Z675" s="59"/>
    </row>
    <row r="67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60"/>
      <c r="V676" s="60"/>
      <c r="W676" s="60"/>
      <c r="X676" s="59"/>
      <c r="Y676" s="59"/>
      <c r="Z676" s="59"/>
    </row>
    <row r="677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60"/>
      <c r="V677" s="60"/>
      <c r="W677" s="60"/>
      <c r="X677" s="59"/>
      <c r="Y677" s="59"/>
      <c r="Z677" s="59"/>
    </row>
    <row r="678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60"/>
      <c r="V678" s="60"/>
      <c r="W678" s="60"/>
      <c r="X678" s="59"/>
      <c r="Y678" s="59"/>
      <c r="Z678" s="59"/>
    </row>
    <row r="679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60"/>
      <c r="V679" s="60"/>
      <c r="W679" s="60"/>
      <c r="X679" s="59"/>
      <c r="Y679" s="59"/>
      <c r="Z679" s="59"/>
    </row>
    <row r="680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60"/>
      <c r="V680" s="60"/>
      <c r="W680" s="60"/>
      <c r="X680" s="59"/>
      <c r="Y680" s="59"/>
      <c r="Z680" s="59"/>
    </row>
    <row r="681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60"/>
      <c r="V681" s="60"/>
      <c r="W681" s="60"/>
      <c r="X681" s="59"/>
      <c r="Y681" s="59"/>
      <c r="Z681" s="59"/>
    </row>
    <row r="682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60"/>
      <c r="V682" s="60"/>
      <c r="W682" s="60"/>
      <c r="X682" s="59"/>
      <c r="Y682" s="59"/>
      <c r="Z682" s="59"/>
    </row>
    <row r="683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60"/>
      <c r="V683" s="60"/>
      <c r="W683" s="60"/>
      <c r="X683" s="59"/>
      <c r="Y683" s="59"/>
      <c r="Z683" s="59"/>
    </row>
    <row r="684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60"/>
      <c r="V684" s="60"/>
      <c r="W684" s="60"/>
      <c r="X684" s="59"/>
      <c r="Y684" s="59"/>
      <c r="Z684" s="59"/>
    </row>
    <row r="685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60"/>
      <c r="V685" s="60"/>
      <c r="W685" s="60"/>
      <c r="X685" s="59"/>
      <c r="Y685" s="59"/>
      <c r="Z685" s="59"/>
    </row>
    <row r="68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60"/>
      <c r="V686" s="60"/>
      <c r="W686" s="60"/>
      <c r="X686" s="59"/>
      <c r="Y686" s="59"/>
      <c r="Z686" s="59"/>
    </row>
    <row r="687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60"/>
      <c r="V687" s="60"/>
      <c r="W687" s="60"/>
      <c r="X687" s="59"/>
      <c r="Y687" s="59"/>
      <c r="Z687" s="59"/>
    </row>
    <row r="688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60"/>
      <c r="V688" s="60"/>
      <c r="W688" s="60"/>
      <c r="X688" s="59"/>
      <c r="Y688" s="59"/>
      <c r="Z688" s="59"/>
    </row>
    <row r="689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60"/>
      <c r="V689" s="60"/>
      <c r="W689" s="60"/>
      <c r="X689" s="59"/>
      <c r="Y689" s="59"/>
      <c r="Z689" s="59"/>
    </row>
    <row r="690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60"/>
      <c r="V690" s="60"/>
      <c r="W690" s="60"/>
      <c r="X690" s="59"/>
      <c r="Y690" s="59"/>
      <c r="Z690" s="59"/>
    </row>
    <row r="691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60"/>
      <c r="V691" s="60"/>
      <c r="W691" s="60"/>
      <c r="X691" s="59"/>
      <c r="Y691" s="59"/>
      <c r="Z691" s="59"/>
    </row>
    <row r="692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60"/>
      <c r="V692" s="60"/>
      <c r="W692" s="60"/>
      <c r="X692" s="59"/>
      <c r="Y692" s="59"/>
      <c r="Z692" s="59"/>
    </row>
    <row r="693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60"/>
      <c r="V693" s="60"/>
      <c r="W693" s="60"/>
      <c r="X693" s="59"/>
      <c r="Y693" s="59"/>
      <c r="Z693" s="59"/>
    </row>
    <row r="694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60"/>
      <c r="V694" s="60"/>
      <c r="W694" s="60"/>
      <c r="X694" s="59"/>
      <c r="Y694" s="59"/>
      <c r="Z694" s="59"/>
    </row>
    <row r="695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60"/>
      <c r="V695" s="60"/>
      <c r="W695" s="60"/>
      <c r="X695" s="59"/>
      <c r="Y695" s="59"/>
      <c r="Z695" s="59"/>
    </row>
    <row r="69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60"/>
      <c r="V696" s="60"/>
      <c r="W696" s="60"/>
      <c r="X696" s="59"/>
      <c r="Y696" s="59"/>
      <c r="Z696" s="59"/>
    </row>
    <row r="697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60"/>
      <c r="V697" s="60"/>
      <c r="W697" s="60"/>
      <c r="X697" s="59"/>
      <c r="Y697" s="59"/>
      <c r="Z697" s="59"/>
    </row>
    <row r="698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60"/>
      <c r="V698" s="60"/>
      <c r="W698" s="60"/>
      <c r="X698" s="59"/>
      <c r="Y698" s="59"/>
      <c r="Z698" s="59"/>
    </row>
    <row r="699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60"/>
      <c r="V699" s="60"/>
      <c r="W699" s="60"/>
      <c r="X699" s="59"/>
      <c r="Y699" s="59"/>
      <c r="Z699" s="59"/>
    </row>
    <row r="700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60"/>
      <c r="V700" s="60"/>
      <c r="W700" s="60"/>
      <c r="X700" s="59"/>
      <c r="Y700" s="59"/>
      <c r="Z700" s="59"/>
    </row>
    <row r="701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60"/>
      <c r="V701" s="60"/>
      <c r="W701" s="60"/>
      <c r="X701" s="59"/>
      <c r="Y701" s="59"/>
      <c r="Z701" s="59"/>
    </row>
    <row r="702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60"/>
      <c r="V702" s="60"/>
      <c r="W702" s="60"/>
      <c r="X702" s="59"/>
      <c r="Y702" s="59"/>
      <c r="Z702" s="59"/>
    </row>
    <row r="703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60"/>
      <c r="V703" s="60"/>
      <c r="W703" s="60"/>
      <c r="X703" s="59"/>
      <c r="Y703" s="59"/>
      <c r="Z703" s="59"/>
    </row>
    <row r="704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60"/>
      <c r="V704" s="60"/>
      <c r="W704" s="60"/>
      <c r="X704" s="59"/>
      <c r="Y704" s="59"/>
      <c r="Z704" s="59"/>
    </row>
    <row r="705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60"/>
      <c r="V705" s="60"/>
      <c r="W705" s="60"/>
      <c r="X705" s="59"/>
      <c r="Y705" s="59"/>
      <c r="Z705" s="59"/>
    </row>
    <row r="70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60"/>
      <c r="V706" s="60"/>
      <c r="W706" s="60"/>
      <c r="X706" s="59"/>
      <c r="Y706" s="59"/>
      <c r="Z706" s="59"/>
    </row>
    <row r="707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60"/>
      <c r="V707" s="60"/>
      <c r="W707" s="60"/>
      <c r="X707" s="59"/>
      <c r="Y707" s="59"/>
      <c r="Z707" s="59"/>
    </row>
    <row r="708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60"/>
      <c r="V708" s="60"/>
      <c r="W708" s="60"/>
      <c r="X708" s="59"/>
      <c r="Y708" s="59"/>
      <c r="Z708" s="59"/>
    </row>
    <row r="709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60"/>
      <c r="V709" s="60"/>
      <c r="W709" s="60"/>
      <c r="X709" s="59"/>
      <c r="Y709" s="59"/>
      <c r="Z709" s="59"/>
    </row>
    <row r="710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60"/>
      <c r="V710" s="60"/>
      <c r="W710" s="60"/>
      <c r="X710" s="59"/>
      <c r="Y710" s="59"/>
      <c r="Z710" s="59"/>
    </row>
    <row r="711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60"/>
      <c r="V711" s="60"/>
      <c r="W711" s="60"/>
      <c r="X711" s="59"/>
      <c r="Y711" s="59"/>
      <c r="Z711" s="59"/>
    </row>
    <row r="712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60"/>
      <c r="V712" s="60"/>
      <c r="W712" s="60"/>
      <c r="X712" s="59"/>
      <c r="Y712" s="59"/>
      <c r="Z712" s="59"/>
    </row>
    <row r="713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60"/>
      <c r="V713" s="60"/>
      <c r="W713" s="60"/>
      <c r="X713" s="59"/>
      <c r="Y713" s="59"/>
      <c r="Z713" s="59"/>
    </row>
    <row r="714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60"/>
      <c r="V714" s="60"/>
      <c r="W714" s="60"/>
      <c r="X714" s="59"/>
      <c r="Y714" s="59"/>
      <c r="Z714" s="59"/>
    </row>
    <row r="715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60"/>
      <c r="V715" s="60"/>
      <c r="W715" s="60"/>
      <c r="X715" s="59"/>
      <c r="Y715" s="59"/>
      <c r="Z715" s="59"/>
    </row>
    <row r="71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60"/>
      <c r="V716" s="60"/>
      <c r="W716" s="60"/>
      <c r="X716" s="59"/>
      <c r="Y716" s="59"/>
      <c r="Z716" s="59"/>
    </row>
    <row r="717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60"/>
      <c r="V717" s="60"/>
      <c r="W717" s="60"/>
      <c r="X717" s="59"/>
      <c r="Y717" s="59"/>
      <c r="Z717" s="59"/>
    </row>
    <row r="718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60"/>
      <c r="V718" s="60"/>
      <c r="W718" s="60"/>
      <c r="X718" s="59"/>
      <c r="Y718" s="59"/>
      <c r="Z718" s="59"/>
    </row>
    <row r="719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60"/>
      <c r="V719" s="60"/>
      <c r="W719" s="60"/>
      <c r="X719" s="59"/>
      <c r="Y719" s="59"/>
      <c r="Z719" s="59"/>
    </row>
    <row r="720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60"/>
      <c r="V720" s="60"/>
      <c r="W720" s="60"/>
      <c r="X720" s="59"/>
      <c r="Y720" s="59"/>
      <c r="Z720" s="59"/>
    </row>
    <row r="721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60"/>
      <c r="V721" s="60"/>
      <c r="W721" s="60"/>
      <c r="X721" s="59"/>
      <c r="Y721" s="59"/>
      <c r="Z721" s="59"/>
    </row>
    <row r="722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60"/>
      <c r="V722" s="60"/>
      <c r="W722" s="60"/>
      <c r="X722" s="59"/>
      <c r="Y722" s="59"/>
      <c r="Z722" s="59"/>
    </row>
    <row r="723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60"/>
      <c r="V723" s="60"/>
      <c r="W723" s="60"/>
      <c r="X723" s="59"/>
      <c r="Y723" s="59"/>
      <c r="Z723" s="59"/>
    </row>
    <row r="724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60"/>
      <c r="V724" s="60"/>
      <c r="W724" s="60"/>
      <c r="X724" s="59"/>
      <c r="Y724" s="59"/>
      <c r="Z724" s="59"/>
    </row>
    <row r="725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60"/>
      <c r="V725" s="60"/>
      <c r="W725" s="60"/>
      <c r="X725" s="59"/>
      <c r="Y725" s="59"/>
      <c r="Z725" s="59"/>
    </row>
    <row r="7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60"/>
      <c r="V726" s="60"/>
      <c r="W726" s="60"/>
      <c r="X726" s="59"/>
      <c r="Y726" s="59"/>
      <c r="Z726" s="59"/>
    </row>
    <row r="727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60"/>
      <c r="V727" s="60"/>
      <c r="W727" s="60"/>
      <c r="X727" s="59"/>
      <c r="Y727" s="59"/>
      <c r="Z727" s="59"/>
    </row>
    <row r="728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60"/>
      <c r="V728" s="60"/>
      <c r="W728" s="60"/>
      <c r="X728" s="59"/>
      <c r="Y728" s="59"/>
      <c r="Z728" s="59"/>
    </row>
    <row r="729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60"/>
      <c r="V729" s="60"/>
      <c r="W729" s="60"/>
      <c r="X729" s="59"/>
      <c r="Y729" s="59"/>
      <c r="Z729" s="59"/>
    </row>
    <row r="730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60"/>
      <c r="V730" s="60"/>
      <c r="W730" s="60"/>
      <c r="X730" s="59"/>
      <c r="Y730" s="59"/>
      <c r="Z730" s="59"/>
    </row>
    <row r="731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60"/>
      <c r="V731" s="60"/>
      <c r="W731" s="60"/>
      <c r="X731" s="59"/>
      <c r="Y731" s="59"/>
      <c r="Z731" s="59"/>
    </row>
    <row r="732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60"/>
      <c r="V732" s="60"/>
      <c r="W732" s="60"/>
      <c r="X732" s="59"/>
      <c r="Y732" s="59"/>
      <c r="Z732" s="59"/>
    </row>
    <row r="733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60"/>
      <c r="V733" s="60"/>
      <c r="W733" s="60"/>
      <c r="X733" s="59"/>
      <c r="Y733" s="59"/>
      <c r="Z733" s="59"/>
    </row>
    <row r="734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60"/>
      <c r="V734" s="60"/>
      <c r="W734" s="60"/>
      <c r="X734" s="59"/>
      <c r="Y734" s="59"/>
      <c r="Z734" s="59"/>
    </row>
    <row r="735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60"/>
      <c r="V735" s="60"/>
      <c r="W735" s="60"/>
      <c r="X735" s="59"/>
      <c r="Y735" s="59"/>
      <c r="Z735" s="59"/>
    </row>
    <row r="73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60"/>
      <c r="V736" s="60"/>
      <c r="W736" s="60"/>
      <c r="X736" s="59"/>
      <c r="Y736" s="59"/>
      <c r="Z736" s="59"/>
    </row>
    <row r="737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60"/>
      <c r="V737" s="60"/>
      <c r="W737" s="60"/>
      <c r="X737" s="59"/>
      <c r="Y737" s="59"/>
      <c r="Z737" s="59"/>
    </row>
    <row r="738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60"/>
      <c r="V738" s="60"/>
      <c r="W738" s="60"/>
      <c r="X738" s="59"/>
      <c r="Y738" s="59"/>
      <c r="Z738" s="59"/>
    </row>
    <row r="739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60"/>
      <c r="V739" s="60"/>
      <c r="W739" s="60"/>
      <c r="X739" s="59"/>
      <c r="Y739" s="59"/>
      <c r="Z739" s="59"/>
    </row>
    <row r="740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60"/>
      <c r="V740" s="60"/>
      <c r="W740" s="60"/>
      <c r="X740" s="59"/>
      <c r="Y740" s="59"/>
      <c r="Z740" s="59"/>
    </row>
    <row r="741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60"/>
      <c r="V741" s="60"/>
      <c r="W741" s="60"/>
      <c r="X741" s="59"/>
      <c r="Y741" s="59"/>
      <c r="Z741" s="59"/>
    </row>
    <row r="742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60"/>
      <c r="V742" s="60"/>
      <c r="W742" s="60"/>
      <c r="X742" s="59"/>
      <c r="Y742" s="59"/>
      <c r="Z742" s="59"/>
    </row>
    <row r="743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60"/>
      <c r="V743" s="60"/>
      <c r="W743" s="60"/>
      <c r="X743" s="59"/>
      <c r="Y743" s="59"/>
      <c r="Z743" s="59"/>
    </row>
    <row r="744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60"/>
      <c r="V744" s="60"/>
      <c r="W744" s="60"/>
      <c r="X744" s="59"/>
      <c r="Y744" s="59"/>
      <c r="Z744" s="59"/>
    </row>
    <row r="745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60"/>
      <c r="V745" s="60"/>
      <c r="W745" s="60"/>
      <c r="X745" s="59"/>
      <c r="Y745" s="59"/>
      <c r="Z745" s="59"/>
    </row>
    <row r="74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60"/>
      <c r="V746" s="60"/>
      <c r="W746" s="60"/>
      <c r="X746" s="59"/>
      <c r="Y746" s="59"/>
      <c r="Z746" s="59"/>
    </row>
    <row r="747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60"/>
      <c r="V747" s="60"/>
      <c r="W747" s="60"/>
      <c r="X747" s="59"/>
      <c r="Y747" s="59"/>
      <c r="Z747" s="59"/>
    </row>
    <row r="748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60"/>
      <c r="V748" s="60"/>
      <c r="W748" s="60"/>
      <c r="X748" s="59"/>
      <c r="Y748" s="59"/>
      <c r="Z748" s="59"/>
    </row>
    <row r="749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60"/>
      <c r="V749" s="60"/>
      <c r="W749" s="60"/>
      <c r="X749" s="59"/>
      <c r="Y749" s="59"/>
      <c r="Z749" s="59"/>
    </row>
    <row r="750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60"/>
      <c r="V750" s="60"/>
      <c r="W750" s="60"/>
      <c r="X750" s="59"/>
      <c r="Y750" s="59"/>
      <c r="Z750" s="59"/>
    </row>
    <row r="751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60"/>
      <c r="V751" s="60"/>
      <c r="W751" s="60"/>
      <c r="X751" s="59"/>
      <c r="Y751" s="59"/>
      <c r="Z751" s="59"/>
    </row>
    <row r="752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60"/>
      <c r="V752" s="60"/>
      <c r="W752" s="60"/>
      <c r="X752" s="59"/>
      <c r="Y752" s="59"/>
      <c r="Z752" s="59"/>
    </row>
    <row r="753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60"/>
      <c r="V753" s="60"/>
      <c r="W753" s="60"/>
      <c r="X753" s="59"/>
      <c r="Y753" s="59"/>
      <c r="Z753" s="59"/>
    </row>
    <row r="754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60"/>
      <c r="V754" s="60"/>
      <c r="W754" s="60"/>
      <c r="X754" s="59"/>
      <c r="Y754" s="59"/>
      <c r="Z754" s="59"/>
    </row>
    <row r="755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60"/>
      <c r="V755" s="60"/>
      <c r="W755" s="60"/>
      <c r="X755" s="59"/>
      <c r="Y755" s="59"/>
      <c r="Z755" s="59"/>
    </row>
    <row r="75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60"/>
      <c r="V756" s="60"/>
      <c r="W756" s="60"/>
      <c r="X756" s="59"/>
      <c r="Y756" s="59"/>
      <c r="Z756" s="59"/>
    </row>
    <row r="757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60"/>
      <c r="V757" s="60"/>
      <c r="W757" s="60"/>
      <c r="X757" s="59"/>
      <c r="Y757" s="59"/>
      <c r="Z757" s="59"/>
    </row>
    <row r="758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60"/>
      <c r="V758" s="60"/>
      <c r="W758" s="60"/>
      <c r="X758" s="59"/>
      <c r="Y758" s="59"/>
      <c r="Z758" s="59"/>
    </row>
    <row r="759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60"/>
      <c r="V759" s="60"/>
      <c r="W759" s="60"/>
      <c r="X759" s="59"/>
      <c r="Y759" s="59"/>
      <c r="Z759" s="59"/>
    </row>
    <row r="760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60"/>
      <c r="V760" s="60"/>
      <c r="W760" s="60"/>
      <c r="X760" s="59"/>
      <c r="Y760" s="59"/>
      <c r="Z760" s="59"/>
    </row>
    <row r="761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60"/>
      <c r="V761" s="60"/>
      <c r="W761" s="60"/>
      <c r="X761" s="59"/>
      <c r="Y761" s="59"/>
      <c r="Z761" s="59"/>
    </row>
    <row r="762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60"/>
      <c r="V762" s="60"/>
      <c r="W762" s="60"/>
      <c r="X762" s="59"/>
      <c r="Y762" s="59"/>
      <c r="Z762" s="59"/>
    </row>
    <row r="763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60"/>
      <c r="V763" s="60"/>
      <c r="W763" s="60"/>
      <c r="X763" s="59"/>
      <c r="Y763" s="59"/>
      <c r="Z763" s="59"/>
    </row>
    <row r="764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60"/>
      <c r="V764" s="60"/>
      <c r="W764" s="60"/>
      <c r="X764" s="59"/>
      <c r="Y764" s="59"/>
      <c r="Z764" s="59"/>
    </row>
    <row r="765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60"/>
      <c r="V765" s="60"/>
      <c r="W765" s="60"/>
      <c r="X765" s="59"/>
      <c r="Y765" s="59"/>
      <c r="Z765" s="59"/>
    </row>
    <row r="76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60"/>
      <c r="V766" s="60"/>
      <c r="W766" s="60"/>
      <c r="X766" s="59"/>
      <c r="Y766" s="59"/>
      <c r="Z766" s="59"/>
    </row>
    <row r="767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60"/>
      <c r="V767" s="60"/>
      <c r="W767" s="60"/>
      <c r="X767" s="59"/>
      <c r="Y767" s="59"/>
      <c r="Z767" s="59"/>
    </row>
    <row r="768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60"/>
      <c r="V768" s="60"/>
      <c r="W768" s="60"/>
      <c r="X768" s="59"/>
      <c r="Y768" s="59"/>
      <c r="Z768" s="59"/>
    </row>
    <row r="769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60"/>
      <c r="V769" s="60"/>
      <c r="W769" s="60"/>
      <c r="X769" s="59"/>
      <c r="Y769" s="59"/>
      <c r="Z769" s="59"/>
    </row>
    <row r="770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60"/>
      <c r="V770" s="60"/>
      <c r="W770" s="60"/>
      <c r="X770" s="59"/>
      <c r="Y770" s="59"/>
      <c r="Z770" s="59"/>
    </row>
    <row r="771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60"/>
      <c r="V771" s="60"/>
      <c r="W771" s="60"/>
      <c r="X771" s="59"/>
      <c r="Y771" s="59"/>
      <c r="Z771" s="59"/>
    </row>
    <row r="772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60"/>
      <c r="V772" s="60"/>
      <c r="W772" s="60"/>
      <c r="X772" s="59"/>
      <c r="Y772" s="59"/>
      <c r="Z772" s="59"/>
    </row>
    <row r="773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60"/>
      <c r="V773" s="60"/>
      <c r="W773" s="60"/>
      <c r="X773" s="59"/>
      <c r="Y773" s="59"/>
      <c r="Z773" s="59"/>
    </row>
    <row r="774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60"/>
      <c r="V774" s="60"/>
      <c r="W774" s="60"/>
      <c r="X774" s="59"/>
      <c r="Y774" s="59"/>
      <c r="Z774" s="59"/>
    </row>
    <row r="775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60"/>
      <c r="V775" s="60"/>
      <c r="W775" s="60"/>
      <c r="X775" s="59"/>
      <c r="Y775" s="59"/>
      <c r="Z775" s="59"/>
    </row>
    <row r="77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60"/>
      <c r="V776" s="60"/>
      <c r="W776" s="60"/>
      <c r="X776" s="59"/>
      <c r="Y776" s="59"/>
      <c r="Z776" s="59"/>
    </row>
    <row r="777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60"/>
      <c r="V777" s="60"/>
      <c r="W777" s="60"/>
      <c r="X777" s="59"/>
      <c r="Y777" s="59"/>
      <c r="Z777" s="59"/>
    </row>
    <row r="778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60"/>
      <c r="V778" s="60"/>
      <c r="W778" s="60"/>
      <c r="X778" s="59"/>
      <c r="Y778" s="59"/>
      <c r="Z778" s="59"/>
    </row>
    <row r="779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60"/>
      <c r="V779" s="60"/>
      <c r="W779" s="60"/>
      <c r="X779" s="59"/>
      <c r="Y779" s="59"/>
      <c r="Z779" s="59"/>
    </row>
    <row r="780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60"/>
      <c r="V780" s="60"/>
      <c r="W780" s="60"/>
      <c r="X780" s="59"/>
      <c r="Y780" s="59"/>
      <c r="Z780" s="59"/>
    </row>
    <row r="781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60"/>
      <c r="V781" s="60"/>
      <c r="W781" s="60"/>
      <c r="X781" s="59"/>
      <c r="Y781" s="59"/>
      <c r="Z781" s="59"/>
    </row>
    <row r="782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60"/>
      <c r="V782" s="60"/>
      <c r="W782" s="60"/>
      <c r="X782" s="59"/>
      <c r="Y782" s="59"/>
      <c r="Z782" s="59"/>
    </row>
    <row r="783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60"/>
      <c r="V783" s="60"/>
      <c r="W783" s="60"/>
      <c r="X783" s="59"/>
      <c r="Y783" s="59"/>
      <c r="Z783" s="59"/>
    </row>
    <row r="784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60"/>
      <c r="V784" s="60"/>
      <c r="W784" s="60"/>
      <c r="X784" s="59"/>
      <c r="Y784" s="59"/>
      <c r="Z784" s="59"/>
    </row>
    <row r="785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60"/>
      <c r="V785" s="60"/>
      <c r="W785" s="60"/>
      <c r="X785" s="59"/>
      <c r="Y785" s="59"/>
      <c r="Z785" s="59"/>
    </row>
    <row r="78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60"/>
      <c r="V786" s="60"/>
      <c r="W786" s="60"/>
      <c r="X786" s="59"/>
      <c r="Y786" s="59"/>
      <c r="Z786" s="59"/>
    </row>
    <row r="787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60"/>
      <c r="V787" s="60"/>
      <c r="W787" s="60"/>
      <c r="X787" s="59"/>
      <c r="Y787" s="59"/>
      <c r="Z787" s="59"/>
    </row>
    <row r="788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60"/>
      <c r="V788" s="60"/>
      <c r="W788" s="60"/>
      <c r="X788" s="59"/>
      <c r="Y788" s="59"/>
      <c r="Z788" s="59"/>
    </row>
    <row r="789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60"/>
      <c r="V789" s="60"/>
      <c r="W789" s="60"/>
      <c r="X789" s="59"/>
      <c r="Y789" s="59"/>
      <c r="Z789" s="59"/>
    </row>
    <row r="790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60"/>
      <c r="V790" s="60"/>
      <c r="W790" s="60"/>
      <c r="X790" s="59"/>
      <c r="Y790" s="59"/>
      <c r="Z790" s="59"/>
    </row>
    <row r="791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60"/>
      <c r="V791" s="60"/>
      <c r="W791" s="60"/>
      <c r="X791" s="59"/>
      <c r="Y791" s="59"/>
      <c r="Z791" s="59"/>
    </row>
    <row r="792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60"/>
      <c r="V792" s="60"/>
      <c r="W792" s="60"/>
      <c r="X792" s="59"/>
      <c r="Y792" s="59"/>
      <c r="Z792" s="59"/>
    </row>
    <row r="793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60"/>
      <c r="V793" s="60"/>
      <c r="W793" s="60"/>
      <c r="X793" s="59"/>
      <c r="Y793" s="59"/>
      <c r="Z793" s="59"/>
    </row>
    <row r="794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60"/>
      <c r="V794" s="60"/>
      <c r="W794" s="60"/>
      <c r="X794" s="59"/>
      <c r="Y794" s="59"/>
      <c r="Z794" s="59"/>
    </row>
    <row r="795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60"/>
      <c r="V795" s="60"/>
      <c r="W795" s="60"/>
      <c r="X795" s="59"/>
      <c r="Y795" s="59"/>
      <c r="Z795" s="59"/>
    </row>
    <row r="79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60"/>
      <c r="V796" s="60"/>
      <c r="W796" s="60"/>
      <c r="X796" s="59"/>
      <c r="Y796" s="59"/>
      <c r="Z796" s="59"/>
    </row>
    <row r="797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60"/>
      <c r="V797" s="60"/>
      <c r="W797" s="60"/>
      <c r="X797" s="59"/>
      <c r="Y797" s="59"/>
      <c r="Z797" s="59"/>
    </row>
    <row r="798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60"/>
      <c r="V798" s="60"/>
      <c r="W798" s="60"/>
      <c r="X798" s="59"/>
      <c r="Y798" s="59"/>
      <c r="Z798" s="59"/>
    </row>
    <row r="799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60"/>
      <c r="V799" s="60"/>
      <c r="W799" s="60"/>
      <c r="X799" s="59"/>
      <c r="Y799" s="59"/>
      <c r="Z799" s="59"/>
    </row>
    <row r="800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60"/>
      <c r="V800" s="60"/>
      <c r="W800" s="60"/>
      <c r="X800" s="59"/>
      <c r="Y800" s="59"/>
      <c r="Z800" s="59"/>
    </row>
    <row r="801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60"/>
      <c r="V801" s="60"/>
      <c r="W801" s="60"/>
      <c r="X801" s="59"/>
      <c r="Y801" s="59"/>
      <c r="Z801" s="59"/>
    </row>
    <row r="802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60"/>
      <c r="V802" s="60"/>
      <c r="W802" s="60"/>
      <c r="X802" s="59"/>
      <c r="Y802" s="59"/>
      <c r="Z802" s="59"/>
    </row>
    <row r="803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60"/>
      <c r="V803" s="60"/>
      <c r="W803" s="60"/>
      <c r="X803" s="59"/>
      <c r="Y803" s="59"/>
      <c r="Z803" s="59"/>
    </row>
    <row r="804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60"/>
      <c r="V804" s="60"/>
      <c r="W804" s="60"/>
      <c r="X804" s="59"/>
      <c r="Y804" s="59"/>
      <c r="Z804" s="59"/>
    </row>
    <row r="805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60"/>
      <c r="V805" s="60"/>
      <c r="W805" s="60"/>
      <c r="X805" s="59"/>
      <c r="Y805" s="59"/>
      <c r="Z805" s="59"/>
    </row>
    <row r="80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60"/>
      <c r="V806" s="60"/>
      <c r="W806" s="60"/>
      <c r="X806" s="59"/>
      <c r="Y806" s="59"/>
      <c r="Z806" s="59"/>
    </row>
    <row r="807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60"/>
      <c r="V807" s="60"/>
      <c r="W807" s="60"/>
      <c r="X807" s="59"/>
      <c r="Y807" s="59"/>
      <c r="Z807" s="59"/>
    </row>
    <row r="808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60"/>
      <c r="V808" s="60"/>
      <c r="W808" s="60"/>
      <c r="X808" s="59"/>
      <c r="Y808" s="59"/>
      <c r="Z808" s="59"/>
    </row>
    <row r="809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60"/>
      <c r="V809" s="60"/>
      <c r="W809" s="60"/>
      <c r="X809" s="59"/>
      <c r="Y809" s="59"/>
      <c r="Z809" s="59"/>
    </row>
    <row r="810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60"/>
      <c r="V810" s="60"/>
      <c r="W810" s="60"/>
      <c r="X810" s="59"/>
      <c r="Y810" s="59"/>
      <c r="Z810" s="59"/>
    </row>
    <row r="811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60"/>
      <c r="V811" s="60"/>
      <c r="W811" s="60"/>
      <c r="X811" s="59"/>
      <c r="Y811" s="59"/>
      <c r="Z811" s="59"/>
    </row>
    <row r="812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60"/>
      <c r="V812" s="60"/>
      <c r="W812" s="60"/>
      <c r="X812" s="59"/>
      <c r="Y812" s="59"/>
      <c r="Z812" s="59"/>
    </row>
    <row r="813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60"/>
      <c r="V813" s="60"/>
      <c r="W813" s="60"/>
      <c r="X813" s="59"/>
      <c r="Y813" s="59"/>
      <c r="Z813" s="59"/>
    </row>
    <row r="814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60"/>
      <c r="V814" s="60"/>
      <c r="W814" s="60"/>
      <c r="X814" s="59"/>
      <c r="Y814" s="59"/>
      <c r="Z814" s="59"/>
    </row>
    <row r="815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60"/>
      <c r="V815" s="60"/>
      <c r="W815" s="60"/>
      <c r="X815" s="59"/>
      <c r="Y815" s="59"/>
      <c r="Z815" s="59"/>
    </row>
    <row r="81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60"/>
      <c r="V816" s="60"/>
      <c r="W816" s="60"/>
      <c r="X816" s="59"/>
      <c r="Y816" s="59"/>
      <c r="Z816" s="59"/>
    </row>
    <row r="817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60"/>
      <c r="V817" s="60"/>
      <c r="W817" s="60"/>
      <c r="X817" s="59"/>
      <c r="Y817" s="59"/>
      <c r="Z817" s="59"/>
    </row>
    <row r="818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60"/>
      <c r="V818" s="60"/>
      <c r="W818" s="60"/>
      <c r="X818" s="59"/>
      <c r="Y818" s="59"/>
      <c r="Z818" s="59"/>
    </row>
    <row r="819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60"/>
      <c r="V819" s="60"/>
      <c r="W819" s="60"/>
      <c r="X819" s="59"/>
      <c r="Y819" s="59"/>
      <c r="Z819" s="59"/>
    </row>
    <row r="820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60"/>
      <c r="V820" s="60"/>
      <c r="W820" s="60"/>
      <c r="X820" s="59"/>
      <c r="Y820" s="59"/>
      <c r="Z820" s="59"/>
    </row>
    <row r="821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60"/>
      <c r="V821" s="60"/>
      <c r="W821" s="60"/>
      <c r="X821" s="59"/>
      <c r="Y821" s="59"/>
      <c r="Z821" s="59"/>
    </row>
    <row r="822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60"/>
      <c r="V822" s="60"/>
      <c r="W822" s="60"/>
      <c r="X822" s="59"/>
      <c r="Y822" s="59"/>
      <c r="Z822" s="59"/>
    </row>
    <row r="823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60"/>
      <c r="V823" s="60"/>
      <c r="W823" s="60"/>
      <c r="X823" s="59"/>
      <c r="Y823" s="59"/>
      <c r="Z823" s="59"/>
    </row>
    <row r="824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60"/>
      <c r="V824" s="60"/>
      <c r="W824" s="60"/>
      <c r="X824" s="59"/>
      <c r="Y824" s="59"/>
      <c r="Z824" s="59"/>
    </row>
    <row r="825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60"/>
      <c r="V825" s="60"/>
      <c r="W825" s="60"/>
      <c r="X825" s="59"/>
      <c r="Y825" s="59"/>
      <c r="Z825" s="59"/>
    </row>
    <row r="8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60"/>
      <c r="V826" s="60"/>
      <c r="W826" s="60"/>
      <c r="X826" s="59"/>
      <c r="Y826" s="59"/>
      <c r="Z826" s="59"/>
    </row>
    <row r="827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60"/>
      <c r="V827" s="60"/>
      <c r="W827" s="60"/>
      <c r="X827" s="59"/>
      <c r="Y827" s="59"/>
      <c r="Z827" s="59"/>
    </row>
    <row r="828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60"/>
      <c r="V828" s="60"/>
      <c r="W828" s="60"/>
      <c r="X828" s="59"/>
      <c r="Y828" s="59"/>
      <c r="Z828" s="59"/>
    </row>
    <row r="829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60"/>
      <c r="V829" s="60"/>
      <c r="W829" s="60"/>
      <c r="X829" s="59"/>
      <c r="Y829" s="59"/>
      <c r="Z829" s="59"/>
    </row>
    <row r="830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60"/>
      <c r="V830" s="60"/>
      <c r="W830" s="60"/>
      <c r="X830" s="59"/>
      <c r="Y830" s="59"/>
      <c r="Z830" s="59"/>
    </row>
    <row r="831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60"/>
      <c r="V831" s="60"/>
      <c r="W831" s="60"/>
      <c r="X831" s="59"/>
      <c r="Y831" s="59"/>
      <c r="Z831" s="59"/>
    </row>
    <row r="832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60"/>
      <c r="V832" s="60"/>
      <c r="W832" s="60"/>
      <c r="X832" s="59"/>
      <c r="Y832" s="59"/>
      <c r="Z832" s="59"/>
    </row>
    <row r="833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60"/>
      <c r="V833" s="60"/>
      <c r="W833" s="60"/>
      <c r="X833" s="59"/>
      <c r="Y833" s="59"/>
      <c r="Z833" s="59"/>
    </row>
    <row r="834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60"/>
      <c r="V834" s="60"/>
      <c r="W834" s="60"/>
      <c r="X834" s="59"/>
      <c r="Y834" s="59"/>
      <c r="Z834" s="59"/>
    </row>
    <row r="835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60"/>
      <c r="V835" s="60"/>
      <c r="W835" s="60"/>
      <c r="X835" s="59"/>
      <c r="Y835" s="59"/>
      <c r="Z835" s="59"/>
    </row>
    <row r="83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60"/>
      <c r="V836" s="60"/>
      <c r="W836" s="60"/>
      <c r="X836" s="59"/>
      <c r="Y836" s="59"/>
      <c r="Z836" s="59"/>
    </row>
    <row r="837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60"/>
      <c r="V837" s="60"/>
      <c r="W837" s="60"/>
      <c r="X837" s="59"/>
      <c r="Y837" s="59"/>
      <c r="Z837" s="59"/>
    </row>
    <row r="838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60"/>
      <c r="V838" s="60"/>
      <c r="W838" s="60"/>
      <c r="X838" s="59"/>
      <c r="Y838" s="59"/>
      <c r="Z838" s="59"/>
    </row>
    <row r="839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60"/>
      <c r="V839" s="60"/>
      <c r="W839" s="60"/>
      <c r="X839" s="59"/>
      <c r="Y839" s="59"/>
      <c r="Z839" s="59"/>
    </row>
    <row r="840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60"/>
      <c r="V840" s="60"/>
      <c r="W840" s="60"/>
      <c r="X840" s="59"/>
      <c r="Y840" s="59"/>
      <c r="Z840" s="59"/>
    </row>
    <row r="841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60"/>
      <c r="V841" s="60"/>
      <c r="W841" s="60"/>
      <c r="X841" s="59"/>
      <c r="Y841" s="59"/>
      <c r="Z841" s="59"/>
    </row>
    <row r="842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60"/>
      <c r="V842" s="60"/>
      <c r="W842" s="60"/>
      <c r="X842" s="59"/>
      <c r="Y842" s="59"/>
      <c r="Z842" s="59"/>
    </row>
    <row r="843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60"/>
      <c r="V843" s="60"/>
      <c r="W843" s="60"/>
      <c r="X843" s="59"/>
      <c r="Y843" s="59"/>
      <c r="Z843" s="59"/>
    </row>
    <row r="844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60"/>
      <c r="V844" s="60"/>
      <c r="W844" s="60"/>
      <c r="X844" s="59"/>
      <c r="Y844" s="59"/>
      <c r="Z844" s="59"/>
    </row>
    <row r="845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60"/>
      <c r="V845" s="60"/>
      <c r="W845" s="60"/>
      <c r="X845" s="59"/>
      <c r="Y845" s="59"/>
      <c r="Z845" s="59"/>
    </row>
    <row r="84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60"/>
      <c r="V846" s="60"/>
      <c r="W846" s="60"/>
      <c r="X846" s="59"/>
      <c r="Y846" s="59"/>
      <c r="Z846" s="59"/>
    </row>
    <row r="847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60"/>
      <c r="V847" s="60"/>
      <c r="W847" s="60"/>
      <c r="X847" s="59"/>
      <c r="Y847" s="59"/>
      <c r="Z847" s="59"/>
    </row>
    <row r="848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60"/>
      <c r="V848" s="60"/>
      <c r="W848" s="60"/>
      <c r="X848" s="59"/>
      <c r="Y848" s="59"/>
      <c r="Z848" s="59"/>
    </row>
    <row r="849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60"/>
      <c r="V849" s="60"/>
      <c r="W849" s="60"/>
      <c r="X849" s="59"/>
      <c r="Y849" s="59"/>
      <c r="Z849" s="59"/>
    </row>
    <row r="850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60"/>
      <c r="V850" s="60"/>
      <c r="W850" s="60"/>
      <c r="X850" s="59"/>
      <c r="Y850" s="59"/>
      <c r="Z850" s="59"/>
    </row>
    <row r="851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60"/>
      <c r="V851" s="60"/>
      <c r="W851" s="60"/>
      <c r="X851" s="59"/>
      <c r="Y851" s="59"/>
      <c r="Z851" s="59"/>
    </row>
    <row r="852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60"/>
      <c r="V852" s="60"/>
      <c r="W852" s="60"/>
      <c r="X852" s="59"/>
      <c r="Y852" s="59"/>
      <c r="Z852" s="59"/>
    </row>
    <row r="853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60"/>
      <c r="V853" s="60"/>
      <c r="W853" s="60"/>
      <c r="X853" s="59"/>
      <c r="Y853" s="59"/>
      <c r="Z853" s="59"/>
    </row>
    <row r="854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60"/>
      <c r="V854" s="60"/>
      <c r="W854" s="60"/>
      <c r="X854" s="59"/>
      <c r="Y854" s="59"/>
      <c r="Z854" s="59"/>
    </row>
    <row r="855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60"/>
      <c r="V855" s="60"/>
      <c r="W855" s="60"/>
      <c r="X855" s="59"/>
      <c r="Y855" s="59"/>
      <c r="Z855" s="59"/>
    </row>
    <row r="85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60"/>
      <c r="V856" s="60"/>
      <c r="W856" s="60"/>
      <c r="X856" s="59"/>
      <c r="Y856" s="59"/>
      <c r="Z856" s="59"/>
    </row>
    <row r="857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60"/>
      <c r="V857" s="60"/>
      <c r="W857" s="60"/>
      <c r="X857" s="59"/>
      <c r="Y857" s="59"/>
      <c r="Z857" s="59"/>
    </row>
    <row r="858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60"/>
      <c r="V858" s="60"/>
      <c r="W858" s="60"/>
      <c r="X858" s="59"/>
      <c r="Y858" s="59"/>
      <c r="Z858" s="59"/>
    </row>
    <row r="859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60"/>
      <c r="V859" s="60"/>
      <c r="W859" s="60"/>
      <c r="X859" s="59"/>
      <c r="Y859" s="59"/>
      <c r="Z859" s="59"/>
    </row>
    <row r="860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60"/>
      <c r="V860" s="60"/>
      <c r="W860" s="60"/>
      <c r="X860" s="59"/>
      <c r="Y860" s="59"/>
      <c r="Z860" s="59"/>
    </row>
    <row r="861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60"/>
      <c r="V861" s="60"/>
      <c r="W861" s="60"/>
      <c r="X861" s="59"/>
      <c r="Y861" s="59"/>
      <c r="Z861" s="59"/>
    </row>
    <row r="862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60"/>
      <c r="V862" s="60"/>
      <c r="W862" s="60"/>
      <c r="X862" s="59"/>
      <c r="Y862" s="59"/>
      <c r="Z862" s="59"/>
    </row>
    <row r="863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60"/>
      <c r="V863" s="60"/>
      <c r="W863" s="60"/>
      <c r="X863" s="59"/>
      <c r="Y863" s="59"/>
      <c r="Z863" s="59"/>
    </row>
    <row r="864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60"/>
      <c r="V864" s="60"/>
      <c r="W864" s="60"/>
      <c r="X864" s="59"/>
      <c r="Y864" s="59"/>
      <c r="Z864" s="59"/>
    </row>
    <row r="865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60"/>
      <c r="V865" s="60"/>
      <c r="W865" s="60"/>
      <c r="X865" s="59"/>
      <c r="Y865" s="59"/>
      <c r="Z865" s="59"/>
    </row>
    <row r="86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60"/>
      <c r="V866" s="60"/>
      <c r="W866" s="60"/>
      <c r="X866" s="59"/>
      <c r="Y866" s="59"/>
      <c r="Z866" s="59"/>
    </row>
    <row r="867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60"/>
      <c r="V867" s="60"/>
      <c r="W867" s="60"/>
      <c r="X867" s="59"/>
      <c r="Y867" s="59"/>
      <c r="Z867" s="59"/>
    </row>
    <row r="868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60"/>
      <c r="V868" s="60"/>
      <c r="W868" s="60"/>
      <c r="X868" s="59"/>
      <c r="Y868" s="59"/>
      <c r="Z868" s="59"/>
    </row>
    <row r="869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60"/>
      <c r="V869" s="60"/>
      <c r="W869" s="60"/>
      <c r="X869" s="59"/>
      <c r="Y869" s="59"/>
      <c r="Z869" s="59"/>
    </row>
    <row r="870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60"/>
      <c r="V870" s="60"/>
      <c r="W870" s="60"/>
      <c r="X870" s="59"/>
      <c r="Y870" s="59"/>
      <c r="Z870" s="59"/>
    </row>
    <row r="871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60"/>
      <c r="V871" s="60"/>
      <c r="W871" s="60"/>
      <c r="X871" s="59"/>
      <c r="Y871" s="59"/>
      <c r="Z871" s="59"/>
    </row>
    <row r="872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60"/>
      <c r="V872" s="60"/>
      <c r="W872" s="60"/>
      <c r="X872" s="59"/>
      <c r="Y872" s="59"/>
      <c r="Z872" s="59"/>
    </row>
    <row r="873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60"/>
      <c r="V873" s="60"/>
      <c r="W873" s="60"/>
      <c r="X873" s="59"/>
      <c r="Y873" s="59"/>
      <c r="Z873" s="59"/>
    </row>
    <row r="874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60"/>
      <c r="V874" s="60"/>
      <c r="W874" s="60"/>
      <c r="X874" s="59"/>
      <c r="Y874" s="59"/>
      <c r="Z874" s="59"/>
    </row>
    <row r="875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60"/>
      <c r="V875" s="60"/>
      <c r="W875" s="60"/>
      <c r="X875" s="59"/>
      <c r="Y875" s="59"/>
      <c r="Z875" s="59"/>
    </row>
    <row r="87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60"/>
      <c r="V876" s="60"/>
      <c r="W876" s="60"/>
      <c r="X876" s="59"/>
      <c r="Y876" s="59"/>
      <c r="Z876" s="59"/>
    </row>
    <row r="877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60"/>
      <c r="V877" s="60"/>
      <c r="W877" s="60"/>
      <c r="X877" s="59"/>
      <c r="Y877" s="59"/>
      <c r="Z877" s="59"/>
    </row>
    <row r="878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60"/>
      <c r="V878" s="60"/>
      <c r="W878" s="60"/>
      <c r="X878" s="59"/>
      <c r="Y878" s="59"/>
      <c r="Z878" s="59"/>
    </row>
    <row r="879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60"/>
      <c r="V879" s="60"/>
      <c r="W879" s="60"/>
      <c r="X879" s="59"/>
      <c r="Y879" s="59"/>
      <c r="Z879" s="59"/>
    </row>
    <row r="880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60"/>
      <c r="V880" s="60"/>
      <c r="W880" s="60"/>
      <c r="X880" s="59"/>
      <c r="Y880" s="59"/>
      <c r="Z880" s="59"/>
    </row>
    <row r="881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60"/>
      <c r="V881" s="60"/>
      <c r="W881" s="60"/>
      <c r="X881" s="59"/>
      <c r="Y881" s="59"/>
      <c r="Z881" s="59"/>
    </row>
    <row r="882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60"/>
      <c r="V882" s="60"/>
      <c r="W882" s="60"/>
      <c r="X882" s="59"/>
      <c r="Y882" s="59"/>
      <c r="Z882" s="59"/>
    </row>
    <row r="883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60"/>
      <c r="V883" s="60"/>
      <c r="W883" s="60"/>
      <c r="X883" s="59"/>
      <c r="Y883" s="59"/>
      <c r="Z883" s="59"/>
    </row>
    <row r="884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60"/>
      <c r="V884" s="60"/>
      <c r="W884" s="60"/>
      <c r="X884" s="59"/>
      <c r="Y884" s="59"/>
      <c r="Z884" s="59"/>
    </row>
    <row r="885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60"/>
      <c r="V885" s="60"/>
      <c r="W885" s="60"/>
      <c r="X885" s="59"/>
      <c r="Y885" s="59"/>
      <c r="Z885" s="59"/>
    </row>
    <row r="88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60"/>
      <c r="V886" s="60"/>
      <c r="W886" s="60"/>
      <c r="X886" s="59"/>
      <c r="Y886" s="59"/>
      <c r="Z886" s="59"/>
    </row>
    <row r="887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60"/>
      <c r="V887" s="60"/>
      <c r="W887" s="60"/>
      <c r="X887" s="59"/>
      <c r="Y887" s="59"/>
      <c r="Z887" s="59"/>
    </row>
    <row r="888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60"/>
      <c r="V888" s="60"/>
      <c r="W888" s="60"/>
      <c r="X888" s="59"/>
      <c r="Y888" s="59"/>
      <c r="Z888" s="59"/>
    </row>
    <row r="889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60"/>
      <c r="V889" s="60"/>
      <c r="W889" s="60"/>
      <c r="X889" s="59"/>
      <c r="Y889" s="59"/>
      <c r="Z889" s="59"/>
    </row>
    <row r="890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60"/>
      <c r="V890" s="60"/>
      <c r="W890" s="60"/>
      <c r="X890" s="59"/>
      <c r="Y890" s="59"/>
      <c r="Z890" s="59"/>
    </row>
    <row r="891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60"/>
      <c r="V891" s="60"/>
      <c r="W891" s="60"/>
      <c r="X891" s="59"/>
      <c r="Y891" s="59"/>
      <c r="Z891" s="59"/>
    </row>
    <row r="892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60"/>
      <c r="V892" s="60"/>
      <c r="W892" s="60"/>
      <c r="X892" s="59"/>
      <c r="Y892" s="59"/>
      <c r="Z892" s="59"/>
    </row>
    <row r="893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60"/>
      <c r="V893" s="60"/>
      <c r="W893" s="60"/>
      <c r="X893" s="59"/>
      <c r="Y893" s="59"/>
      <c r="Z893" s="59"/>
    </row>
    <row r="894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60"/>
      <c r="V894" s="60"/>
      <c r="W894" s="60"/>
      <c r="X894" s="59"/>
      <c r="Y894" s="59"/>
      <c r="Z894" s="59"/>
    </row>
    <row r="895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60"/>
      <c r="V895" s="60"/>
      <c r="W895" s="60"/>
      <c r="X895" s="59"/>
      <c r="Y895" s="59"/>
      <c r="Z895" s="59"/>
    </row>
    <row r="89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60"/>
      <c r="V896" s="60"/>
      <c r="W896" s="60"/>
      <c r="X896" s="59"/>
      <c r="Y896" s="59"/>
      <c r="Z896" s="59"/>
    </row>
    <row r="897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60"/>
      <c r="V897" s="60"/>
      <c r="W897" s="60"/>
      <c r="X897" s="59"/>
      <c r="Y897" s="59"/>
      <c r="Z897" s="59"/>
    </row>
    <row r="898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60"/>
      <c r="V898" s="60"/>
      <c r="W898" s="60"/>
      <c r="X898" s="59"/>
      <c r="Y898" s="59"/>
      <c r="Z898" s="59"/>
    </row>
    <row r="899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60"/>
      <c r="V899" s="60"/>
      <c r="W899" s="60"/>
      <c r="X899" s="59"/>
      <c r="Y899" s="59"/>
      <c r="Z899" s="59"/>
    </row>
    <row r="900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60"/>
      <c r="V900" s="60"/>
      <c r="W900" s="60"/>
      <c r="X900" s="59"/>
      <c r="Y900" s="59"/>
      <c r="Z900" s="59"/>
    </row>
    <row r="901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60"/>
      <c r="V901" s="60"/>
      <c r="W901" s="60"/>
      <c r="X901" s="59"/>
      <c r="Y901" s="59"/>
      <c r="Z901" s="59"/>
    </row>
    <row r="902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60"/>
      <c r="V902" s="60"/>
      <c r="W902" s="60"/>
      <c r="X902" s="59"/>
      <c r="Y902" s="59"/>
      <c r="Z902" s="59"/>
    </row>
    <row r="903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60"/>
      <c r="V903" s="60"/>
      <c r="W903" s="60"/>
      <c r="X903" s="59"/>
      <c r="Y903" s="59"/>
      <c r="Z903" s="59"/>
    </row>
    <row r="904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60"/>
      <c r="V904" s="60"/>
      <c r="W904" s="60"/>
      <c r="X904" s="59"/>
      <c r="Y904" s="59"/>
      <c r="Z904" s="59"/>
    </row>
    <row r="905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60"/>
      <c r="V905" s="60"/>
      <c r="W905" s="60"/>
      <c r="X905" s="59"/>
      <c r="Y905" s="59"/>
      <c r="Z905" s="59"/>
    </row>
    <row r="90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60"/>
      <c r="V906" s="60"/>
      <c r="W906" s="60"/>
      <c r="X906" s="59"/>
      <c r="Y906" s="59"/>
      <c r="Z906" s="59"/>
    </row>
    <row r="907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60"/>
      <c r="V907" s="60"/>
      <c r="W907" s="60"/>
      <c r="X907" s="59"/>
      <c r="Y907" s="59"/>
      <c r="Z907" s="59"/>
    </row>
    <row r="908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60"/>
      <c r="V908" s="60"/>
      <c r="W908" s="60"/>
      <c r="X908" s="59"/>
      <c r="Y908" s="59"/>
      <c r="Z908" s="59"/>
    </row>
    <row r="909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60"/>
      <c r="V909" s="60"/>
      <c r="W909" s="60"/>
      <c r="X909" s="59"/>
      <c r="Y909" s="59"/>
      <c r="Z909" s="59"/>
    </row>
    <row r="910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60"/>
      <c r="V910" s="60"/>
      <c r="W910" s="60"/>
      <c r="X910" s="59"/>
      <c r="Y910" s="59"/>
      <c r="Z910" s="59"/>
    </row>
    <row r="911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60"/>
      <c r="V911" s="60"/>
      <c r="W911" s="60"/>
      <c r="X911" s="59"/>
      <c r="Y911" s="59"/>
      <c r="Z911" s="59"/>
    </row>
    <row r="912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60"/>
      <c r="V912" s="60"/>
      <c r="W912" s="60"/>
      <c r="X912" s="59"/>
      <c r="Y912" s="59"/>
      <c r="Z912" s="59"/>
    </row>
    <row r="913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60"/>
      <c r="V913" s="60"/>
      <c r="W913" s="60"/>
      <c r="X913" s="59"/>
      <c r="Y913" s="59"/>
      <c r="Z913" s="59"/>
    </row>
    <row r="914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60"/>
      <c r="V914" s="60"/>
      <c r="W914" s="60"/>
      <c r="X914" s="59"/>
      <c r="Y914" s="59"/>
      <c r="Z914" s="59"/>
    </row>
    <row r="915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60"/>
      <c r="V915" s="60"/>
      <c r="W915" s="60"/>
      <c r="X915" s="59"/>
      <c r="Y915" s="59"/>
      <c r="Z915" s="59"/>
    </row>
    <row r="91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60"/>
      <c r="V916" s="60"/>
      <c r="W916" s="60"/>
      <c r="X916" s="59"/>
      <c r="Y916" s="59"/>
      <c r="Z916" s="59"/>
    </row>
    <row r="917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60"/>
      <c r="V917" s="60"/>
      <c r="W917" s="60"/>
      <c r="X917" s="59"/>
      <c r="Y917" s="59"/>
      <c r="Z917" s="59"/>
    </row>
    <row r="918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60"/>
      <c r="V918" s="60"/>
      <c r="W918" s="60"/>
      <c r="X918" s="59"/>
      <c r="Y918" s="59"/>
      <c r="Z918" s="59"/>
    </row>
    <row r="919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60"/>
      <c r="V919" s="60"/>
      <c r="W919" s="60"/>
      <c r="X919" s="59"/>
      <c r="Y919" s="59"/>
      <c r="Z919" s="59"/>
    </row>
    <row r="920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60"/>
      <c r="V920" s="60"/>
      <c r="W920" s="60"/>
      <c r="X920" s="59"/>
      <c r="Y920" s="59"/>
      <c r="Z920" s="59"/>
    </row>
    <row r="921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60"/>
      <c r="V921" s="60"/>
      <c r="W921" s="60"/>
      <c r="X921" s="59"/>
      <c r="Y921" s="59"/>
      <c r="Z921" s="59"/>
    </row>
    <row r="922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60"/>
      <c r="V922" s="60"/>
      <c r="W922" s="60"/>
      <c r="X922" s="59"/>
      <c r="Y922" s="59"/>
      <c r="Z922" s="59"/>
    </row>
    <row r="923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60"/>
      <c r="V923" s="60"/>
      <c r="W923" s="60"/>
      <c r="X923" s="59"/>
      <c r="Y923" s="59"/>
      <c r="Z923" s="59"/>
    </row>
    <row r="924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60"/>
      <c r="V924" s="60"/>
      <c r="W924" s="60"/>
      <c r="X924" s="59"/>
      <c r="Y924" s="59"/>
      <c r="Z924" s="59"/>
    </row>
    <row r="925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60"/>
      <c r="V925" s="60"/>
      <c r="W925" s="60"/>
      <c r="X925" s="59"/>
      <c r="Y925" s="59"/>
      <c r="Z925" s="59"/>
    </row>
    <row r="9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60"/>
      <c r="V926" s="60"/>
      <c r="W926" s="60"/>
      <c r="X926" s="59"/>
      <c r="Y926" s="59"/>
      <c r="Z926" s="59"/>
    </row>
    <row r="927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60"/>
      <c r="V927" s="60"/>
      <c r="W927" s="60"/>
      <c r="X927" s="59"/>
      <c r="Y927" s="59"/>
      <c r="Z927" s="59"/>
    </row>
    <row r="928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60"/>
      <c r="V928" s="60"/>
      <c r="W928" s="60"/>
      <c r="X928" s="59"/>
      <c r="Y928" s="59"/>
      <c r="Z928" s="59"/>
    </row>
    <row r="929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60"/>
      <c r="V929" s="60"/>
      <c r="W929" s="60"/>
      <c r="X929" s="59"/>
      <c r="Y929" s="59"/>
      <c r="Z929" s="59"/>
    </row>
    <row r="930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60"/>
      <c r="V930" s="60"/>
      <c r="W930" s="60"/>
      <c r="X930" s="59"/>
      <c r="Y930" s="59"/>
      <c r="Z930" s="59"/>
    </row>
    <row r="931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60"/>
      <c r="V931" s="60"/>
      <c r="W931" s="60"/>
      <c r="X931" s="59"/>
      <c r="Y931" s="59"/>
      <c r="Z931" s="59"/>
    </row>
    <row r="932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60"/>
      <c r="V932" s="60"/>
      <c r="W932" s="60"/>
      <c r="X932" s="59"/>
      <c r="Y932" s="59"/>
      <c r="Z932" s="59"/>
    </row>
    <row r="933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60"/>
      <c r="V933" s="60"/>
      <c r="W933" s="60"/>
      <c r="X933" s="59"/>
      <c r="Y933" s="59"/>
      <c r="Z933" s="59"/>
    </row>
    <row r="934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60"/>
      <c r="V934" s="60"/>
      <c r="W934" s="60"/>
      <c r="X934" s="59"/>
      <c r="Y934" s="59"/>
      <c r="Z934" s="59"/>
    </row>
    <row r="935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60"/>
      <c r="V935" s="60"/>
      <c r="W935" s="60"/>
      <c r="X935" s="59"/>
      <c r="Y935" s="59"/>
      <c r="Z935" s="59"/>
    </row>
    <row r="93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60"/>
      <c r="V936" s="60"/>
      <c r="W936" s="60"/>
      <c r="X936" s="59"/>
      <c r="Y936" s="59"/>
      <c r="Z936" s="59"/>
    </row>
    <row r="937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60"/>
      <c r="V937" s="60"/>
      <c r="W937" s="60"/>
      <c r="X937" s="59"/>
      <c r="Y937" s="59"/>
      <c r="Z937" s="59"/>
    </row>
    <row r="938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60"/>
      <c r="V938" s="60"/>
      <c r="W938" s="60"/>
      <c r="X938" s="59"/>
      <c r="Y938" s="59"/>
      <c r="Z938" s="59"/>
    </row>
    <row r="939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60"/>
      <c r="V939" s="60"/>
      <c r="W939" s="60"/>
      <c r="X939" s="59"/>
      <c r="Y939" s="59"/>
      <c r="Z939" s="59"/>
    </row>
    <row r="940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60"/>
      <c r="V940" s="60"/>
      <c r="W940" s="60"/>
      <c r="X940" s="59"/>
      <c r="Y940" s="59"/>
      <c r="Z940" s="59"/>
    </row>
    <row r="941" ht="14.25" customHeight="1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60"/>
      <c r="V941" s="60"/>
      <c r="W941" s="60"/>
      <c r="X941" s="59"/>
      <c r="Y941" s="59"/>
      <c r="Z941" s="59"/>
    </row>
    <row r="942" ht="14.25" customHeight="1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60"/>
      <c r="V942" s="60"/>
      <c r="W942" s="60"/>
      <c r="X942" s="59"/>
      <c r="Y942" s="59"/>
      <c r="Z942" s="59"/>
    </row>
    <row r="943" ht="14.25" customHeight="1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60"/>
      <c r="V943" s="60"/>
      <c r="W943" s="60"/>
      <c r="X943" s="59"/>
      <c r="Y943" s="59"/>
      <c r="Z943" s="59"/>
    </row>
    <row r="944" ht="14.25" customHeight="1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60"/>
      <c r="V944" s="60"/>
      <c r="W944" s="60"/>
      <c r="X944" s="59"/>
      <c r="Y944" s="59"/>
      <c r="Z944" s="59"/>
    </row>
    <row r="945" ht="14.25" customHeight="1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60"/>
      <c r="V945" s="60"/>
      <c r="W945" s="60"/>
      <c r="X945" s="59"/>
      <c r="Y945" s="59"/>
      <c r="Z945" s="59"/>
    </row>
    <row r="946" ht="14.25" customHeight="1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60"/>
      <c r="V946" s="60"/>
      <c r="W946" s="60"/>
      <c r="X946" s="59"/>
      <c r="Y946" s="59"/>
      <c r="Z946" s="59"/>
    </row>
    <row r="947" ht="14.25" customHeight="1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60"/>
      <c r="V947" s="60"/>
      <c r="W947" s="60"/>
      <c r="X947" s="59"/>
      <c r="Y947" s="59"/>
      <c r="Z947" s="59"/>
    </row>
    <row r="948" ht="14.25" customHeight="1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60"/>
      <c r="V948" s="60"/>
      <c r="W948" s="60"/>
      <c r="X948" s="59"/>
      <c r="Y948" s="59"/>
      <c r="Z948" s="59"/>
    </row>
    <row r="949" ht="14.25" customHeight="1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60"/>
      <c r="V949" s="60"/>
      <c r="W949" s="60"/>
      <c r="X949" s="59"/>
      <c r="Y949" s="59"/>
      <c r="Z949" s="59"/>
    </row>
    <row r="950" ht="14.25" customHeight="1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60"/>
      <c r="V950" s="60"/>
      <c r="W950" s="60"/>
      <c r="X950" s="59"/>
      <c r="Y950" s="59"/>
      <c r="Z950" s="59"/>
    </row>
    <row r="951" ht="14.25" customHeight="1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60"/>
      <c r="V951" s="60"/>
      <c r="W951" s="60"/>
      <c r="X951" s="59"/>
      <c r="Y951" s="59"/>
      <c r="Z951" s="59"/>
    </row>
    <row r="952" ht="14.25" customHeight="1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60"/>
      <c r="V952" s="60"/>
      <c r="W952" s="60"/>
      <c r="X952" s="59"/>
      <c r="Y952" s="59"/>
      <c r="Z952" s="59"/>
    </row>
    <row r="953" ht="14.25" customHeight="1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60"/>
      <c r="V953" s="60"/>
      <c r="W953" s="60"/>
      <c r="X953" s="59"/>
      <c r="Y953" s="59"/>
      <c r="Z953" s="59"/>
    </row>
    <row r="954" ht="14.25" customHeight="1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60"/>
      <c r="V954" s="60"/>
      <c r="W954" s="60"/>
      <c r="X954" s="59"/>
      <c r="Y954" s="59"/>
      <c r="Z954" s="59"/>
    </row>
    <row r="955" ht="14.25" customHeight="1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60"/>
      <c r="V955" s="60"/>
      <c r="W955" s="60"/>
      <c r="X955" s="59"/>
      <c r="Y955" s="59"/>
      <c r="Z955" s="59"/>
    </row>
    <row r="956" ht="14.25" customHeight="1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60"/>
      <c r="V956" s="60"/>
      <c r="W956" s="60"/>
      <c r="X956" s="59"/>
      <c r="Y956" s="59"/>
      <c r="Z956" s="59"/>
    </row>
    <row r="957" ht="14.25" customHeight="1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60"/>
      <c r="V957" s="60"/>
      <c r="W957" s="60"/>
      <c r="X957" s="59"/>
      <c r="Y957" s="59"/>
      <c r="Z957" s="59"/>
    </row>
    <row r="958" ht="14.25" customHeight="1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60"/>
      <c r="V958" s="60"/>
      <c r="W958" s="60"/>
      <c r="X958" s="59"/>
      <c r="Y958" s="59"/>
      <c r="Z958" s="59"/>
    </row>
    <row r="959" ht="14.25" customHeight="1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60"/>
      <c r="V959" s="60"/>
      <c r="W959" s="60"/>
      <c r="X959" s="59"/>
      <c r="Y959" s="59"/>
      <c r="Z959" s="59"/>
    </row>
    <row r="960" ht="14.25" customHeight="1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60"/>
      <c r="V960" s="60"/>
      <c r="W960" s="60"/>
      <c r="X960" s="59"/>
      <c r="Y960" s="59"/>
      <c r="Z960" s="59"/>
    </row>
    <row r="961" ht="14.25" customHeight="1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60"/>
      <c r="V961" s="60"/>
      <c r="W961" s="60"/>
      <c r="X961" s="59"/>
      <c r="Y961" s="59"/>
      <c r="Z961" s="59"/>
    </row>
    <row r="962" ht="14.25" customHeight="1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60"/>
      <c r="V962" s="60"/>
      <c r="W962" s="60"/>
      <c r="X962" s="59"/>
      <c r="Y962" s="59"/>
      <c r="Z962" s="59"/>
    </row>
    <row r="963" ht="14.25" customHeight="1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60"/>
      <c r="V963" s="60"/>
      <c r="W963" s="60"/>
      <c r="X963" s="59"/>
      <c r="Y963" s="59"/>
      <c r="Z963" s="59"/>
    </row>
    <row r="964" ht="14.25" customHeight="1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60"/>
      <c r="V964" s="60"/>
      <c r="W964" s="60"/>
      <c r="X964" s="59"/>
      <c r="Y964" s="59"/>
      <c r="Z964" s="59"/>
    </row>
    <row r="965" ht="14.25" customHeight="1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60"/>
      <c r="V965" s="60"/>
      <c r="W965" s="60"/>
      <c r="X965" s="59"/>
      <c r="Y965" s="59"/>
      <c r="Z965" s="59"/>
    </row>
    <row r="966" ht="14.25" customHeight="1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60"/>
      <c r="V966" s="60"/>
      <c r="W966" s="60"/>
      <c r="X966" s="59"/>
      <c r="Y966" s="59"/>
      <c r="Z966" s="59"/>
    </row>
    <row r="967" ht="14.25" customHeight="1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60"/>
      <c r="V967" s="60"/>
      <c r="W967" s="60"/>
      <c r="X967" s="59"/>
      <c r="Y967" s="59"/>
      <c r="Z967" s="59"/>
    </row>
    <row r="968" ht="14.25" customHeight="1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60"/>
      <c r="V968" s="60"/>
      <c r="W968" s="60"/>
      <c r="X968" s="59"/>
      <c r="Y968" s="59"/>
      <c r="Z968" s="59"/>
    </row>
    <row r="969" ht="14.25" customHeight="1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60"/>
      <c r="V969" s="60"/>
      <c r="W969" s="60"/>
      <c r="X969" s="59"/>
      <c r="Y969" s="59"/>
      <c r="Z969" s="59"/>
    </row>
    <row r="970" ht="14.25" customHeight="1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60"/>
      <c r="V970" s="60"/>
      <c r="W970" s="60"/>
      <c r="X970" s="59"/>
      <c r="Y970" s="59"/>
      <c r="Z970" s="59"/>
    </row>
    <row r="971" ht="14.25" customHeight="1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60"/>
      <c r="V971" s="60"/>
      <c r="W971" s="60"/>
      <c r="X971" s="59"/>
      <c r="Y971" s="59"/>
      <c r="Z971" s="59"/>
    </row>
    <row r="972" ht="14.25" customHeight="1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60"/>
      <c r="V972" s="60"/>
      <c r="W972" s="60"/>
      <c r="X972" s="59"/>
      <c r="Y972" s="59"/>
      <c r="Z972" s="59"/>
    </row>
    <row r="973" ht="14.25" customHeight="1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60"/>
      <c r="V973" s="60"/>
      <c r="W973" s="60"/>
      <c r="X973" s="59"/>
      <c r="Y973" s="59"/>
      <c r="Z973" s="59"/>
    </row>
    <row r="974" ht="14.25" customHeight="1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60"/>
      <c r="V974" s="60"/>
      <c r="W974" s="60"/>
      <c r="X974" s="59"/>
      <c r="Y974" s="59"/>
      <c r="Z974" s="59"/>
    </row>
    <row r="975" ht="14.25" customHeight="1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60"/>
      <c r="V975" s="60"/>
      <c r="W975" s="60"/>
      <c r="X975" s="59"/>
      <c r="Y975" s="59"/>
      <c r="Z975" s="59"/>
    </row>
    <row r="976" ht="14.25" customHeight="1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60"/>
      <c r="V976" s="60"/>
      <c r="W976" s="60"/>
      <c r="X976" s="59"/>
      <c r="Y976" s="59"/>
      <c r="Z976" s="59"/>
    </row>
    <row r="977" ht="14.25" customHeight="1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60"/>
      <c r="V977" s="60"/>
      <c r="W977" s="60"/>
      <c r="X977" s="59"/>
      <c r="Y977" s="59"/>
      <c r="Z977" s="59"/>
    </row>
    <row r="978" ht="14.25" customHeight="1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60"/>
      <c r="V978" s="60"/>
      <c r="W978" s="60"/>
      <c r="X978" s="59"/>
      <c r="Y978" s="59"/>
      <c r="Z978" s="59"/>
    </row>
    <row r="979" ht="14.25" customHeight="1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60"/>
      <c r="V979" s="60"/>
      <c r="W979" s="60"/>
      <c r="X979" s="59"/>
      <c r="Y979" s="59"/>
      <c r="Z979" s="59"/>
    </row>
    <row r="980" ht="14.25" customHeight="1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60"/>
      <c r="V980" s="60"/>
      <c r="W980" s="60"/>
      <c r="X980" s="59"/>
      <c r="Y980" s="59"/>
      <c r="Z980" s="59"/>
    </row>
    <row r="981" ht="14.25" customHeight="1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60"/>
      <c r="V981" s="60"/>
      <c r="W981" s="60"/>
      <c r="X981" s="59"/>
      <c r="Y981" s="59"/>
      <c r="Z981" s="59"/>
    </row>
    <row r="982" ht="14.25" customHeight="1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60"/>
      <c r="V982" s="60"/>
      <c r="W982" s="60"/>
      <c r="X982" s="59"/>
      <c r="Y982" s="59"/>
      <c r="Z982" s="59"/>
    </row>
    <row r="983" ht="14.25" customHeight="1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60"/>
      <c r="V983" s="60"/>
      <c r="W983" s="60"/>
      <c r="X983" s="59"/>
      <c r="Y983" s="59"/>
      <c r="Z983" s="59"/>
    </row>
    <row r="984" ht="14.25" customHeight="1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60"/>
      <c r="V984" s="60"/>
      <c r="W984" s="60"/>
      <c r="X984" s="59"/>
      <c r="Y984" s="59"/>
      <c r="Z984" s="59"/>
    </row>
    <row r="985" ht="14.25" customHeight="1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60"/>
      <c r="V985" s="60"/>
      <c r="W985" s="60"/>
      <c r="X985" s="59"/>
      <c r="Y985" s="59"/>
      <c r="Z985" s="59"/>
    </row>
    <row r="986" ht="14.25" customHeight="1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60"/>
      <c r="V986" s="60"/>
      <c r="W986" s="60"/>
      <c r="X986" s="59"/>
      <c r="Y986" s="59"/>
      <c r="Z986" s="59"/>
    </row>
    <row r="987" ht="14.25" customHeight="1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60"/>
      <c r="V987" s="60"/>
      <c r="W987" s="60"/>
      <c r="X987" s="59"/>
      <c r="Y987" s="59"/>
      <c r="Z987" s="59"/>
    </row>
    <row r="988" ht="14.25" customHeight="1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60"/>
      <c r="V988" s="60"/>
      <c r="W988" s="60"/>
      <c r="X988" s="59"/>
      <c r="Y988" s="59"/>
      <c r="Z988" s="59"/>
    </row>
    <row r="989" ht="14.25" customHeight="1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60"/>
      <c r="V989" s="60"/>
      <c r="W989" s="60"/>
      <c r="X989" s="59"/>
      <c r="Y989" s="59"/>
      <c r="Z989" s="59"/>
    </row>
    <row r="990" ht="14.25" customHeight="1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60"/>
      <c r="V990" s="60"/>
      <c r="W990" s="60"/>
      <c r="X990" s="59"/>
      <c r="Y990" s="59"/>
      <c r="Z990" s="59"/>
    </row>
    <row r="991" ht="14.25" customHeight="1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60"/>
      <c r="V991" s="60"/>
      <c r="W991" s="60"/>
      <c r="X991" s="59"/>
      <c r="Y991" s="59"/>
      <c r="Z991" s="59"/>
    </row>
    <row r="992" ht="14.25" customHeight="1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60"/>
      <c r="V992" s="60"/>
      <c r="W992" s="60"/>
      <c r="X992" s="59"/>
      <c r="Y992" s="59"/>
      <c r="Z992" s="59"/>
    </row>
    <row r="993" ht="14.25" customHeight="1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60"/>
      <c r="V993" s="60"/>
      <c r="W993" s="60"/>
      <c r="X993" s="59"/>
      <c r="Y993" s="59"/>
      <c r="Z993" s="59"/>
    </row>
    <row r="994" ht="14.25" customHeight="1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60"/>
      <c r="V994" s="60"/>
      <c r="W994" s="60"/>
      <c r="X994" s="59"/>
      <c r="Y994" s="59"/>
      <c r="Z994" s="59"/>
    </row>
    <row r="995" ht="14.25" customHeight="1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60"/>
      <c r="V995" s="60"/>
      <c r="W995" s="60"/>
      <c r="X995" s="59"/>
      <c r="Y995" s="59"/>
      <c r="Z995" s="59"/>
    </row>
    <row r="996" ht="14.25" customHeight="1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60"/>
      <c r="V996" s="60"/>
      <c r="W996" s="60"/>
      <c r="X996" s="59"/>
      <c r="Y996" s="59"/>
      <c r="Z996" s="59"/>
    </row>
    <row r="997" ht="14.25" customHeight="1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60"/>
      <c r="V997" s="60"/>
      <c r="W997" s="60"/>
      <c r="X997" s="59"/>
      <c r="Y997" s="59"/>
      <c r="Z997" s="59"/>
    </row>
    <row r="998" ht="14.25" customHeight="1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60"/>
      <c r="V998" s="60"/>
      <c r="W998" s="60"/>
      <c r="X998" s="59"/>
      <c r="Y998" s="59"/>
      <c r="Z998" s="59"/>
    </row>
    <row r="999" ht="14.25" customHeight="1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60"/>
      <c r="V999" s="60"/>
      <c r="W999" s="60"/>
      <c r="X999" s="59"/>
      <c r="Y999" s="59"/>
      <c r="Z999" s="59"/>
    </row>
    <row r="1000" ht="14.25" customHeight="1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60"/>
      <c r="V1000" s="60"/>
      <c r="W1000" s="60"/>
      <c r="X1000" s="59"/>
      <c r="Y1000" s="59"/>
      <c r="Z1000" s="59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rintOptions/>
  <pageMargins bottom="0.75" footer="0.0" header="0.0" left="0.7" right="0.7" top="0.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57"/>
    <col customWidth="1" min="2" max="2" width="46.0"/>
    <col customWidth="1" min="3" max="4" width="5.71"/>
    <col customWidth="1" min="5" max="5" width="5.57"/>
    <col customWidth="1" min="6" max="7" width="5.71"/>
    <col customWidth="1" min="8" max="8" width="5.57"/>
    <col customWidth="1" min="9" max="10" width="5.71"/>
    <col customWidth="1" min="11" max="11" width="5.57"/>
    <col customWidth="1" min="12" max="13" width="5.71"/>
    <col customWidth="1" min="14" max="14" width="5.57"/>
    <col customWidth="1" min="15" max="16" width="5.71"/>
    <col customWidth="1" min="17" max="17" width="5.57"/>
    <col customWidth="1" min="18" max="19" width="5.71"/>
    <col customWidth="1" min="20" max="20" width="5.57"/>
    <col customWidth="1" min="21" max="22" width="5.71"/>
    <col customWidth="1" min="23" max="23" width="5.57"/>
    <col customWidth="1" min="24" max="26" width="12.14"/>
  </cols>
  <sheetData>
    <row r="1" ht="14.25" customHeight="1">
      <c r="A1" s="78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</row>
    <row r="2" ht="14.25" customHeight="1">
      <c r="A2" s="4"/>
      <c r="Z2" s="5"/>
    </row>
    <row r="3" ht="14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8"/>
    </row>
    <row r="4" ht="42.75" customHeight="1">
      <c r="A4" s="9" t="s">
        <v>82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14.25" customHeight="1">
      <c r="A5" s="12" t="s">
        <v>2</v>
      </c>
      <c r="B5" s="11"/>
      <c r="C5" s="12" t="s">
        <v>3</v>
      </c>
      <c r="D5" s="10"/>
      <c r="E5" s="11"/>
      <c r="F5" s="13" t="s">
        <v>4</v>
      </c>
      <c r="G5" s="10"/>
      <c r="H5" s="11"/>
      <c r="I5" s="13" t="s">
        <v>5</v>
      </c>
      <c r="J5" s="10"/>
      <c r="K5" s="11"/>
      <c r="L5" s="12" t="s">
        <v>6</v>
      </c>
      <c r="M5" s="10"/>
      <c r="N5" s="11"/>
      <c r="O5" s="12" t="s">
        <v>7</v>
      </c>
      <c r="P5" s="10"/>
      <c r="Q5" s="11"/>
      <c r="R5" s="12" t="s">
        <v>8</v>
      </c>
      <c r="S5" s="10"/>
      <c r="T5" s="11"/>
      <c r="U5" s="14" t="s">
        <v>9</v>
      </c>
      <c r="V5" s="10"/>
      <c r="W5" s="11"/>
      <c r="X5" s="12" t="s">
        <v>10</v>
      </c>
      <c r="Y5" s="10"/>
      <c r="Z5" s="11"/>
    </row>
    <row r="6" ht="14.25" customHeight="1">
      <c r="A6" s="15" t="s">
        <v>11</v>
      </c>
      <c r="B6" s="15" t="s">
        <v>12</v>
      </c>
      <c r="C6" s="16" t="s">
        <v>13</v>
      </c>
      <c r="D6" s="16" t="s">
        <v>14</v>
      </c>
      <c r="E6" s="17" t="s">
        <v>15</v>
      </c>
      <c r="F6" s="79" t="s">
        <v>14</v>
      </c>
      <c r="G6" s="79" t="s">
        <v>83</v>
      </c>
      <c r="H6" s="17" t="s">
        <v>15</v>
      </c>
      <c r="I6" s="16" t="s">
        <v>13</v>
      </c>
      <c r="J6" s="16" t="s">
        <v>14</v>
      </c>
      <c r="K6" s="17" t="s">
        <v>15</v>
      </c>
      <c r="L6" s="16" t="s">
        <v>13</v>
      </c>
      <c r="M6" s="16" t="s">
        <v>14</v>
      </c>
      <c r="N6" s="17" t="s">
        <v>15</v>
      </c>
      <c r="O6" s="16" t="s">
        <v>13</v>
      </c>
      <c r="P6" s="16" t="s">
        <v>14</v>
      </c>
      <c r="Q6" s="17" t="s">
        <v>15</v>
      </c>
      <c r="R6" s="16" t="s">
        <v>13</v>
      </c>
      <c r="S6" s="16" t="s">
        <v>14</v>
      </c>
      <c r="T6" s="17" t="s">
        <v>15</v>
      </c>
      <c r="U6" s="18" t="s">
        <v>13</v>
      </c>
      <c r="V6" s="18" t="s">
        <v>14</v>
      </c>
      <c r="W6" s="18" t="s">
        <v>15</v>
      </c>
      <c r="X6" s="16" t="s">
        <v>13</v>
      </c>
      <c r="Y6" s="16" t="s">
        <v>14</v>
      </c>
      <c r="Z6" s="16" t="s">
        <v>15</v>
      </c>
    </row>
    <row r="7" ht="14.25" customHeight="1">
      <c r="A7" s="19"/>
      <c r="B7" s="19" t="s">
        <v>16</v>
      </c>
      <c r="C7" s="20">
        <v>13.0</v>
      </c>
      <c r="D7" s="20">
        <v>15.0</v>
      </c>
      <c r="E7" s="21">
        <v>2.0</v>
      </c>
      <c r="F7" s="20">
        <v>7.0</v>
      </c>
      <c r="G7" s="20">
        <v>13.0</v>
      </c>
      <c r="H7" s="21">
        <v>2.0</v>
      </c>
      <c r="I7" s="20">
        <v>9.0</v>
      </c>
      <c r="J7" s="20">
        <v>5.0</v>
      </c>
      <c r="K7" s="21">
        <v>4.0</v>
      </c>
      <c r="L7" s="20">
        <v>7.0</v>
      </c>
      <c r="M7" s="20">
        <v>6.0</v>
      </c>
      <c r="N7" s="21">
        <v>2.0</v>
      </c>
      <c r="O7" s="20">
        <v>6.0</v>
      </c>
      <c r="P7" s="20">
        <v>2.0</v>
      </c>
      <c r="Q7" s="21">
        <v>1.0</v>
      </c>
      <c r="R7" s="20">
        <v>6.0</v>
      </c>
      <c r="S7" s="20">
        <v>0.0</v>
      </c>
      <c r="T7" s="21">
        <v>7.0</v>
      </c>
      <c r="U7" s="22">
        <f t="shared" ref="U7:U66" si="1">(C7+G7+I7+L7+O7+R7)</f>
        <v>54</v>
      </c>
      <c r="V7" s="22">
        <f t="shared" ref="V7:V66" si="2">(D7+F7+J7+M7+P7+S7)</f>
        <v>35</v>
      </c>
      <c r="W7" s="22">
        <f t="shared" ref="W7:W66" si="3">(E7+H7+K7+N7+Q7+T7)</f>
        <v>18</v>
      </c>
      <c r="X7" s="23">
        <f t="shared" ref="X7:X66" si="4">(U7*100/54)</f>
        <v>100</v>
      </c>
      <c r="Y7" s="23">
        <f t="shared" ref="Y7:Y66" si="5">(V7*100/35)</f>
        <v>100</v>
      </c>
      <c r="Z7" s="23">
        <f t="shared" ref="Z7:Z66" si="6">(W7*100/18)</f>
        <v>100</v>
      </c>
    </row>
    <row r="8" ht="14.25" customHeight="1">
      <c r="A8" s="24">
        <v>1.0</v>
      </c>
      <c r="B8" s="25" t="s">
        <v>17</v>
      </c>
      <c r="C8" s="26">
        <v>12.0</v>
      </c>
      <c r="D8" s="26">
        <v>7.0</v>
      </c>
      <c r="E8" s="26">
        <v>2.0</v>
      </c>
      <c r="F8" s="27">
        <v>4.0</v>
      </c>
      <c r="G8" s="28">
        <v>10.0</v>
      </c>
      <c r="H8" s="28">
        <v>0.0</v>
      </c>
      <c r="I8" s="27">
        <v>6.0</v>
      </c>
      <c r="J8" s="27">
        <v>4.0</v>
      </c>
      <c r="K8" s="27">
        <v>1.0</v>
      </c>
      <c r="L8" s="27">
        <v>6.0</v>
      </c>
      <c r="M8" s="27">
        <v>6.0</v>
      </c>
      <c r="N8" s="27">
        <v>2.0</v>
      </c>
      <c r="O8" s="29">
        <v>6.0</v>
      </c>
      <c r="P8" s="30">
        <v>2.0</v>
      </c>
      <c r="Q8" s="30">
        <v>1.0</v>
      </c>
      <c r="R8" s="29">
        <v>4.0</v>
      </c>
      <c r="S8" s="30">
        <v>0.0</v>
      </c>
      <c r="T8" s="30">
        <v>5.0</v>
      </c>
      <c r="U8" s="22">
        <f t="shared" si="1"/>
        <v>44</v>
      </c>
      <c r="V8" s="22">
        <f t="shared" si="2"/>
        <v>23</v>
      </c>
      <c r="W8" s="22">
        <f t="shared" si="3"/>
        <v>11</v>
      </c>
      <c r="X8" s="23">
        <f t="shared" si="4"/>
        <v>81.48148148</v>
      </c>
      <c r="Y8" s="23">
        <f t="shared" si="5"/>
        <v>65.71428571</v>
      </c>
      <c r="Z8" s="23">
        <f t="shared" si="6"/>
        <v>61.11111111</v>
      </c>
    </row>
    <row r="9" ht="14.25" customHeight="1">
      <c r="A9" s="24">
        <v>2.0</v>
      </c>
      <c r="B9" s="25" t="s">
        <v>18</v>
      </c>
      <c r="C9" s="26">
        <v>12.0</v>
      </c>
      <c r="D9" s="26">
        <v>6.0</v>
      </c>
      <c r="E9" s="26">
        <v>2.0</v>
      </c>
      <c r="F9" s="28">
        <v>4.0</v>
      </c>
      <c r="G9" s="27">
        <v>9.0</v>
      </c>
      <c r="H9" s="28">
        <v>0.0</v>
      </c>
      <c r="I9" s="27">
        <v>6.0</v>
      </c>
      <c r="J9" s="27">
        <v>3.0</v>
      </c>
      <c r="K9" s="27">
        <v>1.0</v>
      </c>
      <c r="L9" s="27">
        <v>5.0</v>
      </c>
      <c r="M9" s="27">
        <v>6.0</v>
      </c>
      <c r="N9" s="27">
        <v>2.0</v>
      </c>
      <c r="O9" s="31">
        <v>5.0</v>
      </c>
      <c r="P9" s="32">
        <v>2.0</v>
      </c>
      <c r="Q9" s="32">
        <v>1.0</v>
      </c>
      <c r="R9" s="31">
        <v>4.0</v>
      </c>
      <c r="S9" s="30">
        <v>0.0</v>
      </c>
      <c r="T9" s="32">
        <v>5.0</v>
      </c>
      <c r="U9" s="22">
        <f t="shared" si="1"/>
        <v>41</v>
      </c>
      <c r="V9" s="22">
        <f t="shared" si="2"/>
        <v>21</v>
      </c>
      <c r="W9" s="22">
        <f t="shared" si="3"/>
        <v>11</v>
      </c>
      <c r="X9" s="23">
        <f t="shared" si="4"/>
        <v>75.92592593</v>
      </c>
      <c r="Y9" s="23">
        <f t="shared" si="5"/>
        <v>60</v>
      </c>
      <c r="Z9" s="23">
        <f t="shared" si="6"/>
        <v>61.11111111</v>
      </c>
    </row>
    <row r="10" ht="14.25" customHeight="1">
      <c r="A10" s="24">
        <v>3.0</v>
      </c>
      <c r="B10" s="25" t="s">
        <v>19</v>
      </c>
      <c r="C10" s="26">
        <v>9.0</v>
      </c>
      <c r="D10" s="26">
        <v>8.0</v>
      </c>
      <c r="E10" s="26">
        <v>2.0</v>
      </c>
      <c r="F10" s="27">
        <v>0.0</v>
      </c>
      <c r="G10" s="27">
        <v>6.0</v>
      </c>
      <c r="H10" s="27">
        <v>0.0</v>
      </c>
      <c r="I10" s="27">
        <v>2.0</v>
      </c>
      <c r="J10" s="27">
        <v>0.0</v>
      </c>
      <c r="K10" s="27">
        <v>1.0</v>
      </c>
      <c r="L10" s="27">
        <v>3.0</v>
      </c>
      <c r="M10" s="27">
        <v>6.0</v>
      </c>
      <c r="N10" s="27">
        <v>1.0</v>
      </c>
      <c r="O10" s="31">
        <v>3.0</v>
      </c>
      <c r="P10" s="32">
        <v>1.0</v>
      </c>
      <c r="Q10" s="32">
        <v>0.0</v>
      </c>
      <c r="R10" s="31">
        <v>1.0</v>
      </c>
      <c r="S10" s="30">
        <v>0.0</v>
      </c>
      <c r="T10" s="32">
        <v>2.0</v>
      </c>
      <c r="U10" s="22">
        <f t="shared" si="1"/>
        <v>24</v>
      </c>
      <c r="V10" s="22">
        <f t="shared" si="2"/>
        <v>15</v>
      </c>
      <c r="W10" s="22">
        <f t="shared" si="3"/>
        <v>6</v>
      </c>
      <c r="X10" s="23">
        <f t="shared" si="4"/>
        <v>44.44444444</v>
      </c>
      <c r="Y10" s="23">
        <f t="shared" si="5"/>
        <v>42.85714286</v>
      </c>
      <c r="Z10" s="23">
        <f t="shared" si="6"/>
        <v>33.33333333</v>
      </c>
    </row>
    <row r="11" ht="14.25" customHeight="1">
      <c r="A11" s="24">
        <v>4.0</v>
      </c>
      <c r="B11" s="25" t="s">
        <v>20</v>
      </c>
      <c r="C11" s="26">
        <v>12.0</v>
      </c>
      <c r="D11" s="26">
        <v>7.0</v>
      </c>
      <c r="E11" s="26">
        <v>0.0</v>
      </c>
      <c r="F11" s="28">
        <v>4.0</v>
      </c>
      <c r="G11" s="28">
        <v>10.0</v>
      </c>
      <c r="H11" s="28">
        <v>0.0</v>
      </c>
      <c r="I11" s="27">
        <v>6.0</v>
      </c>
      <c r="J11" s="27">
        <v>4.0</v>
      </c>
      <c r="K11" s="27">
        <v>1.0</v>
      </c>
      <c r="L11" s="27">
        <v>6.0</v>
      </c>
      <c r="M11" s="27">
        <v>6.0</v>
      </c>
      <c r="N11" s="27">
        <v>2.0</v>
      </c>
      <c r="O11" s="31">
        <v>4.0</v>
      </c>
      <c r="P11" s="32">
        <v>2.0</v>
      </c>
      <c r="Q11" s="32">
        <v>1.0</v>
      </c>
      <c r="R11" s="31">
        <v>4.0</v>
      </c>
      <c r="S11" s="30">
        <v>0.0</v>
      </c>
      <c r="T11" s="32">
        <v>5.0</v>
      </c>
      <c r="U11" s="22">
        <f t="shared" si="1"/>
        <v>42</v>
      </c>
      <c r="V11" s="22">
        <f t="shared" si="2"/>
        <v>23</v>
      </c>
      <c r="W11" s="22">
        <f t="shared" si="3"/>
        <v>9</v>
      </c>
      <c r="X11" s="23">
        <f t="shared" si="4"/>
        <v>77.77777778</v>
      </c>
      <c r="Y11" s="23">
        <f t="shared" si="5"/>
        <v>65.71428571</v>
      </c>
      <c r="Z11" s="23">
        <f t="shared" si="6"/>
        <v>50</v>
      </c>
    </row>
    <row r="12" ht="14.25" customHeight="1">
      <c r="A12" s="24">
        <v>5.0</v>
      </c>
      <c r="B12" s="25" t="s">
        <v>21</v>
      </c>
      <c r="C12" s="26">
        <v>9.0</v>
      </c>
      <c r="D12" s="26">
        <v>8.0</v>
      </c>
      <c r="E12" s="26">
        <v>2.0</v>
      </c>
      <c r="F12" s="28">
        <v>1.0</v>
      </c>
      <c r="G12" s="27">
        <v>6.0</v>
      </c>
      <c r="H12" s="28">
        <v>0.0</v>
      </c>
      <c r="I12" s="27">
        <v>2.0</v>
      </c>
      <c r="J12" s="27">
        <v>0.0</v>
      </c>
      <c r="K12" s="27">
        <v>1.0</v>
      </c>
      <c r="L12" s="27">
        <v>3.0</v>
      </c>
      <c r="M12" s="27">
        <v>6.0</v>
      </c>
      <c r="N12" s="27">
        <v>2.0</v>
      </c>
      <c r="O12" s="31">
        <v>5.0</v>
      </c>
      <c r="P12" s="32">
        <v>1.0</v>
      </c>
      <c r="Q12" s="32">
        <v>0.0</v>
      </c>
      <c r="R12" s="31">
        <v>1.0</v>
      </c>
      <c r="S12" s="30">
        <v>0.0</v>
      </c>
      <c r="T12" s="32">
        <v>2.0</v>
      </c>
      <c r="U12" s="22">
        <f t="shared" si="1"/>
        <v>26</v>
      </c>
      <c r="V12" s="22">
        <f t="shared" si="2"/>
        <v>16</v>
      </c>
      <c r="W12" s="22">
        <f t="shared" si="3"/>
        <v>7</v>
      </c>
      <c r="X12" s="23">
        <f t="shared" si="4"/>
        <v>48.14814815</v>
      </c>
      <c r="Y12" s="23">
        <f t="shared" si="5"/>
        <v>45.71428571</v>
      </c>
      <c r="Z12" s="23">
        <f t="shared" si="6"/>
        <v>38.88888889</v>
      </c>
    </row>
    <row r="13" ht="14.25" customHeight="1">
      <c r="A13" s="24">
        <v>6.0</v>
      </c>
      <c r="B13" s="25" t="s">
        <v>22</v>
      </c>
      <c r="C13" s="26">
        <v>6.0</v>
      </c>
      <c r="D13" s="26">
        <v>8.0</v>
      </c>
      <c r="E13" s="26">
        <v>2.0</v>
      </c>
      <c r="F13" s="27">
        <v>0.0</v>
      </c>
      <c r="G13" s="27">
        <v>1.0</v>
      </c>
      <c r="H13" s="27">
        <v>0.0</v>
      </c>
      <c r="I13" s="27">
        <v>1.0</v>
      </c>
      <c r="J13" s="27">
        <v>0.0</v>
      </c>
      <c r="K13" s="27">
        <v>0.0</v>
      </c>
      <c r="L13" s="27">
        <v>1.0</v>
      </c>
      <c r="M13" s="27">
        <v>2.0</v>
      </c>
      <c r="N13" s="27">
        <v>1.0</v>
      </c>
      <c r="O13" s="31">
        <v>4.0</v>
      </c>
      <c r="P13" s="32">
        <v>1.0</v>
      </c>
      <c r="Q13" s="32">
        <v>0.0</v>
      </c>
      <c r="R13" s="31">
        <v>0.0</v>
      </c>
      <c r="S13" s="30">
        <v>0.0</v>
      </c>
      <c r="T13" s="32">
        <v>1.0</v>
      </c>
      <c r="U13" s="22">
        <f t="shared" si="1"/>
        <v>13</v>
      </c>
      <c r="V13" s="22">
        <f t="shared" si="2"/>
        <v>11</v>
      </c>
      <c r="W13" s="22">
        <f t="shared" si="3"/>
        <v>4</v>
      </c>
      <c r="X13" s="23">
        <f t="shared" si="4"/>
        <v>24.07407407</v>
      </c>
      <c r="Y13" s="23">
        <f t="shared" si="5"/>
        <v>31.42857143</v>
      </c>
      <c r="Z13" s="23">
        <f t="shared" si="6"/>
        <v>22.22222222</v>
      </c>
    </row>
    <row r="14" ht="14.25" customHeight="1">
      <c r="A14" s="24">
        <v>7.0</v>
      </c>
      <c r="B14" s="25" t="s">
        <v>23</v>
      </c>
      <c r="C14" s="26">
        <v>9.0</v>
      </c>
      <c r="D14" s="26">
        <v>7.0</v>
      </c>
      <c r="E14" s="26">
        <v>2.0</v>
      </c>
      <c r="F14" s="28">
        <v>1.0</v>
      </c>
      <c r="G14" s="27">
        <v>7.0</v>
      </c>
      <c r="H14" s="28">
        <v>0.0</v>
      </c>
      <c r="I14" s="27">
        <v>3.0</v>
      </c>
      <c r="J14" s="27">
        <v>3.0</v>
      </c>
      <c r="K14" s="27">
        <v>0.0</v>
      </c>
      <c r="L14" s="27">
        <v>4.0</v>
      </c>
      <c r="M14" s="27">
        <v>4.0</v>
      </c>
      <c r="N14" s="27">
        <v>1.0</v>
      </c>
      <c r="O14" s="31">
        <v>4.0</v>
      </c>
      <c r="P14" s="32">
        <v>2.0</v>
      </c>
      <c r="Q14" s="32">
        <v>0.0</v>
      </c>
      <c r="R14" s="31">
        <v>3.0</v>
      </c>
      <c r="S14" s="30">
        <v>0.0</v>
      </c>
      <c r="T14" s="32">
        <v>3.0</v>
      </c>
      <c r="U14" s="22">
        <f t="shared" si="1"/>
        <v>30</v>
      </c>
      <c r="V14" s="22">
        <f t="shared" si="2"/>
        <v>17</v>
      </c>
      <c r="W14" s="22">
        <f t="shared" si="3"/>
        <v>6</v>
      </c>
      <c r="X14" s="23">
        <f t="shared" si="4"/>
        <v>55.55555556</v>
      </c>
      <c r="Y14" s="23">
        <f t="shared" si="5"/>
        <v>48.57142857</v>
      </c>
      <c r="Z14" s="23">
        <f t="shared" si="6"/>
        <v>33.33333333</v>
      </c>
    </row>
    <row r="15" ht="14.25" customHeight="1">
      <c r="A15" s="24">
        <v>8.0</v>
      </c>
      <c r="B15" s="25" t="s">
        <v>24</v>
      </c>
      <c r="C15" s="26">
        <v>11.0</v>
      </c>
      <c r="D15" s="26">
        <v>7.0</v>
      </c>
      <c r="E15" s="26">
        <v>2.0</v>
      </c>
      <c r="F15" s="27">
        <v>4.0</v>
      </c>
      <c r="G15" s="27">
        <v>9.0</v>
      </c>
      <c r="H15" s="27">
        <v>0.0</v>
      </c>
      <c r="I15" s="27">
        <v>6.0</v>
      </c>
      <c r="J15" s="27">
        <v>3.0</v>
      </c>
      <c r="K15" s="27">
        <v>1.0</v>
      </c>
      <c r="L15" s="27">
        <v>5.0</v>
      </c>
      <c r="M15" s="27">
        <v>6.0</v>
      </c>
      <c r="N15" s="27">
        <v>2.0</v>
      </c>
      <c r="O15" s="31">
        <v>5.0</v>
      </c>
      <c r="P15" s="32">
        <v>2.0</v>
      </c>
      <c r="Q15" s="32">
        <v>1.0</v>
      </c>
      <c r="R15" s="31">
        <v>4.0</v>
      </c>
      <c r="S15" s="30">
        <v>0.0</v>
      </c>
      <c r="T15" s="32">
        <v>5.0</v>
      </c>
      <c r="U15" s="22">
        <f t="shared" si="1"/>
        <v>40</v>
      </c>
      <c r="V15" s="22">
        <f t="shared" si="2"/>
        <v>22</v>
      </c>
      <c r="W15" s="22">
        <f t="shared" si="3"/>
        <v>11</v>
      </c>
      <c r="X15" s="23">
        <f t="shared" si="4"/>
        <v>74.07407407</v>
      </c>
      <c r="Y15" s="23">
        <f t="shared" si="5"/>
        <v>62.85714286</v>
      </c>
      <c r="Z15" s="23">
        <f t="shared" si="6"/>
        <v>61.11111111</v>
      </c>
    </row>
    <row r="16" ht="14.25" customHeight="1">
      <c r="A16" s="24">
        <v>9.0</v>
      </c>
      <c r="B16" s="25" t="s">
        <v>25</v>
      </c>
      <c r="C16" s="26">
        <v>10.0</v>
      </c>
      <c r="D16" s="26">
        <v>8.0</v>
      </c>
      <c r="E16" s="26">
        <v>2.0</v>
      </c>
      <c r="F16" s="27">
        <v>4.0</v>
      </c>
      <c r="G16" s="27">
        <v>9.0</v>
      </c>
      <c r="H16" s="27">
        <v>0.0</v>
      </c>
      <c r="I16" s="27">
        <v>6.0</v>
      </c>
      <c r="J16" s="27">
        <v>3.0</v>
      </c>
      <c r="K16" s="27">
        <v>1.0</v>
      </c>
      <c r="L16" s="27">
        <v>5.0</v>
      </c>
      <c r="M16" s="27">
        <v>6.0</v>
      </c>
      <c r="N16" s="27">
        <v>2.0</v>
      </c>
      <c r="O16" s="31">
        <v>5.0</v>
      </c>
      <c r="P16" s="32">
        <v>2.0</v>
      </c>
      <c r="Q16" s="32">
        <v>1.0</v>
      </c>
      <c r="R16" s="31">
        <v>4.0</v>
      </c>
      <c r="S16" s="30">
        <v>0.0</v>
      </c>
      <c r="T16" s="32">
        <v>5.0</v>
      </c>
      <c r="U16" s="22">
        <f t="shared" si="1"/>
        <v>39</v>
      </c>
      <c r="V16" s="22">
        <f t="shared" si="2"/>
        <v>23</v>
      </c>
      <c r="W16" s="22">
        <f t="shared" si="3"/>
        <v>11</v>
      </c>
      <c r="X16" s="23">
        <f t="shared" si="4"/>
        <v>72.22222222</v>
      </c>
      <c r="Y16" s="23">
        <f t="shared" si="5"/>
        <v>65.71428571</v>
      </c>
      <c r="Z16" s="23">
        <f t="shared" si="6"/>
        <v>61.11111111</v>
      </c>
    </row>
    <row r="17" ht="14.25" customHeight="1">
      <c r="A17" s="24">
        <v>10.0</v>
      </c>
      <c r="B17" s="25" t="s">
        <v>26</v>
      </c>
      <c r="C17" s="26">
        <v>10.0</v>
      </c>
      <c r="D17" s="26">
        <v>8.0</v>
      </c>
      <c r="E17" s="26">
        <v>2.0</v>
      </c>
      <c r="F17" s="27">
        <v>4.0</v>
      </c>
      <c r="G17" s="27">
        <v>9.0</v>
      </c>
      <c r="H17" s="27">
        <v>0.0</v>
      </c>
      <c r="I17" s="27">
        <v>6.0</v>
      </c>
      <c r="J17" s="27">
        <v>3.0</v>
      </c>
      <c r="K17" s="27">
        <v>1.0</v>
      </c>
      <c r="L17" s="27">
        <v>5.0</v>
      </c>
      <c r="M17" s="27">
        <v>6.0</v>
      </c>
      <c r="N17" s="27">
        <v>1.0</v>
      </c>
      <c r="O17" s="31">
        <v>5.0</v>
      </c>
      <c r="P17" s="32">
        <v>2.0</v>
      </c>
      <c r="Q17" s="32">
        <v>1.0</v>
      </c>
      <c r="R17" s="31">
        <v>3.0</v>
      </c>
      <c r="S17" s="30">
        <v>0.0</v>
      </c>
      <c r="T17" s="32">
        <v>4.0</v>
      </c>
      <c r="U17" s="22">
        <f t="shared" si="1"/>
        <v>38</v>
      </c>
      <c r="V17" s="22">
        <f t="shared" si="2"/>
        <v>23</v>
      </c>
      <c r="W17" s="22">
        <f t="shared" si="3"/>
        <v>9</v>
      </c>
      <c r="X17" s="23">
        <f t="shared" si="4"/>
        <v>70.37037037</v>
      </c>
      <c r="Y17" s="23">
        <f t="shared" si="5"/>
        <v>65.71428571</v>
      </c>
      <c r="Z17" s="23">
        <f t="shared" si="6"/>
        <v>50</v>
      </c>
    </row>
    <row r="18" ht="14.25" customHeight="1">
      <c r="A18" s="24">
        <v>11.0</v>
      </c>
      <c r="B18" s="25" t="s">
        <v>27</v>
      </c>
      <c r="C18" s="26">
        <v>8.0</v>
      </c>
      <c r="D18" s="26">
        <v>8.0</v>
      </c>
      <c r="E18" s="26">
        <v>0.0</v>
      </c>
      <c r="F18" s="27">
        <v>1.0</v>
      </c>
      <c r="G18" s="27">
        <v>5.0</v>
      </c>
      <c r="H18" s="27">
        <v>0.0</v>
      </c>
      <c r="I18" s="27">
        <v>2.0</v>
      </c>
      <c r="J18" s="27">
        <v>0.0</v>
      </c>
      <c r="K18" s="27">
        <v>1.0</v>
      </c>
      <c r="L18" s="27">
        <v>3.0</v>
      </c>
      <c r="M18" s="27">
        <v>6.0</v>
      </c>
      <c r="N18" s="27">
        <v>2.0</v>
      </c>
      <c r="O18" s="31">
        <v>5.0</v>
      </c>
      <c r="P18" s="32">
        <v>1.0</v>
      </c>
      <c r="Q18" s="32">
        <v>0.0</v>
      </c>
      <c r="R18" s="31">
        <v>1.0</v>
      </c>
      <c r="S18" s="30">
        <v>0.0</v>
      </c>
      <c r="T18" s="32">
        <v>2.0</v>
      </c>
      <c r="U18" s="22">
        <f t="shared" si="1"/>
        <v>24</v>
      </c>
      <c r="V18" s="22">
        <f t="shared" si="2"/>
        <v>16</v>
      </c>
      <c r="W18" s="22">
        <f t="shared" si="3"/>
        <v>5</v>
      </c>
      <c r="X18" s="23">
        <f t="shared" si="4"/>
        <v>44.44444444</v>
      </c>
      <c r="Y18" s="23">
        <f t="shared" si="5"/>
        <v>45.71428571</v>
      </c>
      <c r="Z18" s="23">
        <f t="shared" si="6"/>
        <v>27.77777778</v>
      </c>
    </row>
    <row r="19" ht="14.25" customHeight="1">
      <c r="A19" s="24">
        <v>12.0</v>
      </c>
      <c r="B19" s="25" t="s">
        <v>28</v>
      </c>
      <c r="C19" s="26">
        <v>11.0</v>
      </c>
      <c r="D19" s="26">
        <v>8.0</v>
      </c>
      <c r="E19" s="26">
        <v>2.0</v>
      </c>
      <c r="F19" s="27">
        <v>4.0</v>
      </c>
      <c r="G19" s="27">
        <v>9.0</v>
      </c>
      <c r="H19" s="27">
        <v>0.0</v>
      </c>
      <c r="I19" s="27">
        <v>6.0</v>
      </c>
      <c r="J19" s="27">
        <v>3.0</v>
      </c>
      <c r="K19" s="27">
        <v>1.0</v>
      </c>
      <c r="L19" s="27">
        <v>5.0</v>
      </c>
      <c r="M19" s="27">
        <v>6.0</v>
      </c>
      <c r="N19" s="27">
        <v>2.0</v>
      </c>
      <c r="O19" s="31">
        <v>5.0</v>
      </c>
      <c r="P19" s="32">
        <v>2.0</v>
      </c>
      <c r="Q19" s="32">
        <v>1.0</v>
      </c>
      <c r="R19" s="31">
        <v>4.0</v>
      </c>
      <c r="S19" s="30">
        <v>0.0</v>
      </c>
      <c r="T19" s="32">
        <v>5.0</v>
      </c>
      <c r="U19" s="22">
        <f t="shared" si="1"/>
        <v>40</v>
      </c>
      <c r="V19" s="22">
        <f t="shared" si="2"/>
        <v>23</v>
      </c>
      <c r="W19" s="22">
        <f t="shared" si="3"/>
        <v>11</v>
      </c>
      <c r="X19" s="23">
        <f t="shared" si="4"/>
        <v>74.07407407</v>
      </c>
      <c r="Y19" s="23">
        <f t="shared" si="5"/>
        <v>65.71428571</v>
      </c>
      <c r="Z19" s="23">
        <f t="shared" si="6"/>
        <v>61.11111111</v>
      </c>
    </row>
    <row r="20" ht="14.25" customHeight="1">
      <c r="A20" s="24">
        <v>13.0</v>
      </c>
      <c r="B20" s="25" t="s">
        <v>29</v>
      </c>
      <c r="C20" s="26">
        <v>9.0</v>
      </c>
      <c r="D20" s="26">
        <v>8.0</v>
      </c>
      <c r="E20" s="26">
        <v>2.0</v>
      </c>
      <c r="F20" s="27">
        <v>2.0</v>
      </c>
      <c r="G20" s="27">
        <v>6.0</v>
      </c>
      <c r="H20" s="27">
        <v>0.0</v>
      </c>
      <c r="I20" s="27">
        <v>3.0</v>
      </c>
      <c r="J20" s="27">
        <v>0.0</v>
      </c>
      <c r="K20" s="27">
        <v>1.0</v>
      </c>
      <c r="L20" s="27">
        <v>3.0</v>
      </c>
      <c r="M20" s="27">
        <v>6.0</v>
      </c>
      <c r="N20" s="27">
        <v>2.0</v>
      </c>
      <c r="O20" s="31">
        <v>5.0</v>
      </c>
      <c r="P20" s="32">
        <v>1.0</v>
      </c>
      <c r="Q20" s="32">
        <v>1.0</v>
      </c>
      <c r="R20" s="31">
        <v>2.0</v>
      </c>
      <c r="S20" s="30">
        <v>0.0</v>
      </c>
      <c r="T20" s="32">
        <v>3.0</v>
      </c>
      <c r="U20" s="22">
        <f t="shared" si="1"/>
        <v>28</v>
      </c>
      <c r="V20" s="22">
        <f t="shared" si="2"/>
        <v>17</v>
      </c>
      <c r="W20" s="22">
        <f t="shared" si="3"/>
        <v>9</v>
      </c>
      <c r="X20" s="23">
        <f t="shared" si="4"/>
        <v>51.85185185</v>
      </c>
      <c r="Y20" s="23">
        <f t="shared" si="5"/>
        <v>48.57142857</v>
      </c>
      <c r="Z20" s="23">
        <f t="shared" si="6"/>
        <v>50</v>
      </c>
    </row>
    <row r="21" ht="14.25" customHeight="1">
      <c r="A21" s="24">
        <v>14.0</v>
      </c>
      <c r="B21" s="25" t="s">
        <v>30</v>
      </c>
      <c r="C21" s="26">
        <v>10.0</v>
      </c>
      <c r="D21" s="26">
        <v>8.0</v>
      </c>
      <c r="E21" s="26">
        <v>2.0</v>
      </c>
      <c r="F21" s="28">
        <v>3.0</v>
      </c>
      <c r="G21" s="28">
        <v>7.0</v>
      </c>
      <c r="H21" s="28">
        <v>0.0</v>
      </c>
      <c r="I21" s="27">
        <v>4.0</v>
      </c>
      <c r="J21" s="27">
        <v>4.0</v>
      </c>
      <c r="K21" s="27">
        <v>0.0</v>
      </c>
      <c r="L21" s="27">
        <v>4.0</v>
      </c>
      <c r="M21" s="27">
        <v>6.0</v>
      </c>
      <c r="N21" s="27">
        <v>1.0</v>
      </c>
      <c r="O21" s="31">
        <v>4.0</v>
      </c>
      <c r="P21" s="32">
        <v>1.0</v>
      </c>
      <c r="Q21" s="32">
        <v>1.0</v>
      </c>
      <c r="R21" s="31">
        <v>4.0</v>
      </c>
      <c r="S21" s="30">
        <v>0.0</v>
      </c>
      <c r="T21" s="32">
        <v>4.0</v>
      </c>
      <c r="U21" s="22">
        <f t="shared" si="1"/>
        <v>33</v>
      </c>
      <c r="V21" s="22">
        <f t="shared" si="2"/>
        <v>22</v>
      </c>
      <c r="W21" s="22">
        <f t="shared" si="3"/>
        <v>8</v>
      </c>
      <c r="X21" s="23">
        <f t="shared" si="4"/>
        <v>61.11111111</v>
      </c>
      <c r="Y21" s="23">
        <f t="shared" si="5"/>
        <v>62.85714286</v>
      </c>
      <c r="Z21" s="23">
        <f t="shared" si="6"/>
        <v>44.44444444</v>
      </c>
    </row>
    <row r="22" ht="14.25" customHeight="1">
      <c r="A22" s="24">
        <v>15.0</v>
      </c>
      <c r="B22" s="25" t="s">
        <v>31</v>
      </c>
      <c r="C22" s="26">
        <v>11.0</v>
      </c>
      <c r="D22" s="26">
        <v>7.0</v>
      </c>
      <c r="E22" s="26">
        <v>2.0</v>
      </c>
      <c r="F22" s="28">
        <v>4.0</v>
      </c>
      <c r="G22" s="28">
        <v>9.0</v>
      </c>
      <c r="H22" s="28">
        <v>0.0</v>
      </c>
      <c r="I22" s="27">
        <v>4.0</v>
      </c>
      <c r="J22" s="27">
        <v>3.0</v>
      </c>
      <c r="K22" s="27">
        <v>1.0</v>
      </c>
      <c r="L22" s="27">
        <v>5.0</v>
      </c>
      <c r="M22" s="27">
        <v>6.0</v>
      </c>
      <c r="N22" s="27">
        <v>2.0</v>
      </c>
      <c r="O22" s="31">
        <v>7.0</v>
      </c>
      <c r="P22" s="32">
        <v>2.0</v>
      </c>
      <c r="Q22" s="32">
        <v>1.0</v>
      </c>
      <c r="R22" s="31">
        <v>4.0</v>
      </c>
      <c r="S22" s="30">
        <v>0.0</v>
      </c>
      <c r="T22" s="32">
        <v>5.0</v>
      </c>
      <c r="U22" s="22">
        <f t="shared" si="1"/>
        <v>40</v>
      </c>
      <c r="V22" s="22">
        <f t="shared" si="2"/>
        <v>22</v>
      </c>
      <c r="W22" s="22">
        <f t="shared" si="3"/>
        <v>11</v>
      </c>
      <c r="X22" s="23">
        <f t="shared" si="4"/>
        <v>74.07407407</v>
      </c>
      <c r="Y22" s="23">
        <f t="shared" si="5"/>
        <v>62.85714286</v>
      </c>
      <c r="Z22" s="23">
        <f t="shared" si="6"/>
        <v>61.11111111</v>
      </c>
    </row>
    <row r="23" ht="14.25" customHeight="1">
      <c r="A23" s="24">
        <v>16.0</v>
      </c>
      <c r="B23" s="25" t="s">
        <v>32</v>
      </c>
      <c r="C23" s="33">
        <v>7.0</v>
      </c>
      <c r="D23" s="33">
        <v>7.0</v>
      </c>
      <c r="E23" s="33">
        <v>1.0</v>
      </c>
      <c r="F23" s="34">
        <v>0.0</v>
      </c>
      <c r="G23" s="34">
        <v>2.0</v>
      </c>
      <c r="H23" s="34">
        <v>0.0</v>
      </c>
      <c r="I23" s="27">
        <v>1.0</v>
      </c>
      <c r="J23" s="34">
        <v>0.0</v>
      </c>
      <c r="K23" s="34">
        <v>0.0</v>
      </c>
      <c r="L23" s="34">
        <v>1.0</v>
      </c>
      <c r="M23" s="34">
        <v>2.0</v>
      </c>
      <c r="N23" s="34">
        <v>2.0</v>
      </c>
      <c r="O23" s="80">
        <v>6.0</v>
      </c>
      <c r="P23" s="81">
        <v>1.0</v>
      </c>
      <c r="Q23" s="81">
        <v>0.0</v>
      </c>
      <c r="R23" s="35">
        <v>0.0</v>
      </c>
      <c r="S23" s="30">
        <v>0.0</v>
      </c>
      <c r="T23" s="36">
        <v>1.0</v>
      </c>
      <c r="U23" s="22">
        <f t="shared" si="1"/>
        <v>17</v>
      </c>
      <c r="V23" s="22">
        <f t="shared" si="2"/>
        <v>10</v>
      </c>
      <c r="W23" s="22">
        <f t="shared" si="3"/>
        <v>4</v>
      </c>
      <c r="X23" s="23">
        <f t="shared" si="4"/>
        <v>31.48148148</v>
      </c>
      <c r="Y23" s="23">
        <f t="shared" si="5"/>
        <v>28.57142857</v>
      </c>
      <c r="Z23" s="23">
        <f t="shared" si="6"/>
        <v>22.22222222</v>
      </c>
    </row>
    <row r="24" ht="14.25" customHeight="1">
      <c r="A24" s="24">
        <v>17.0</v>
      </c>
      <c r="B24" s="25" t="s">
        <v>33</v>
      </c>
      <c r="C24" s="37">
        <v>10.0</v>
      </c>
      <c r="D24" s="37">
        <v>7.0</v>
      </c>
      <c r="E24" s="37">
        <v>2.0</v>
      </c>
      <c r="F24" s="27">
        <v>4.0</v>
      </c>
      <c r="G24" s="27">
        <v>10.0</v>
      </c>
      <c r="H24" s="27">
        <v>0.0</v>
      </c>
      <c r="I24" s="27">
        <v>6.0</v>
      </c>
      <c r="J24" s="27">
        <v>4.0</v>
      </c>
      <c r="K24" s="27">
        <v>1.0</v>
      </c>
      <c r="L24" s="27">
        <v>6.0</v>
      </c>
      <c r="M24" s="27">
        <v>6.0</v>
      </c>
      <c r="N24" s="27">
        <v>2.0</v>
      </c>
      <c r="O24" s="31">
        <v>4.0</v>
      </c>
      <c r="P24" s="32">
        <v>2.0</v>
      </c>
      <c r="Q24" s="32">
        <v>1.0</v>
      </c>
      <c r="R24" s="31">
        <v>4.0</v>
      </c>
      <c r="S24" s="30">
        <v>0.0</v>
      </c>
      <c r="T24" s="32">
        <v>5.0</v>
      </c>
      <c r="U24" s="22">
        <f t="shared" si="1"/>
        <v>40</v>
      </c>
      <c r="V24" s="22">
        <f t="shared" si="2"/>
        <v>23</v>
      </c>
      <c r="W24" s="22">
        <f t="shared" si="3"/>
        <v>11</v>
      </c>
      <c r="X24" s="23">
        <f t="shared" si="4"/>
        <v>74.07407407</v>
      </c>
      <c r="Y24" s="23">
        <f t="shared" si="5"/>
        <v>65.71428571</v>
      </c>
      <c r="Z24" s="23">
        <f t="shared" si="6"/>
        <v>61.11111111</v>
      </c>
    </row>
    <row r="25" ht="14.25" customHeight="1">
      <c r="A25" s="24">
        <v>18.0</v>
      </c>
      <c r="B25" s="25" t="s">
        <v>34</v>
      </c>
      <c r="C25" s="37">
        <v>10.0</v>
      </c>
      <c r="D25" s="37">
        <v>8.0</v>
      </c>
      <c r="E25" s="37">
        <v>2.0</v>
      </c>
      <c r="F25" s="27">
        <v>4.0</v>
      </c>
      <c r="G25" s="27">
        <v>10.0</v>
      </c>
      <c r="H25" s="27">
        <v>0.0</v>
      </c>
      <c r="I25" s="27">
        <v>6.0</v>
      </c>
      <c r="J25" s="27">
        <v>4.0</v>
      </c>
      <c r="K25" s="27">
        <v>1.0</v>
      </c>
      <c r="L25" s="27">
        <v>6.0</v>
      </c>
      <c r="M25" s="27">
        <v>6.0</v>
      </c>
      <c r="N25" s="27">
        <v>2.0</v>
      </c>
      <c r="O25" s="31">
        <v>6.0</v>
      </c>
      <c r="P25" s="32">
        <v>2.0</v>
      </c>
      <c r="Q25" s="32">
        <v>1.0</v>
      </c>
      <c r="R25" s="31">
        <v>4.0</v>
      </c>
      <c r="S25" s="30">
        <v>0.0</v>
      </c>
      <c r="T25" s="32">
        <v>5.0</v>
      </c>
      <c r="U25" s="22">
        <f t="shared" si="1"/>
        <v>42</v>
      </c>
      <c r="V25" s="22">
        <f t="shared" si="2"/>
        <v>24</v>
      </c>
      <c r="W25" s="22">
        <f t="shared" si="3"/>
        <v>11</v>
      </c>
      <c r="X25" s="23">
        <f t="shared" si="4"/>
        <v>77.77777778</v>
      </c>
      <c r="Y25" s="23">
        <f t="shared" si="5"/>
        <v>68.57142857</v>
      </c>
      <c r="Z25" s="23">
        <f t="shared" si="6"/>
        <v>61.11111111</v>
      </c>
    </row>
    <row r="26" ht="14.25" customHeight="1">
      <c r="A26" s="24">
        <v>19.0</v>
      </c>
      <c r="B26" s="25" t="s">
        <v>35</v>
      </c>
      <c r="C26" s="37">
        <v>11.0</v>
      </c>
      <c r="D26" s="38">
        <v>7.0</v>
      </c>
      <c r="E26" s="38">
        <v>0.0</v>
      </c>
      <c r="F26" s="27">
        <v>3.0</v>
      </c>
      <c r="G26" s="28">
        <v>9.0</v>
      </c>
      <c r="H26" s="28">
        <v>0.0</v>
      </c>
      <c r="I26" s="27">
        <v>5.0</v>
      </c>
      <c r="J26" s="27">
        <v>3.0</v>
      </c>
      <c r="K26" s="27">
        <v>1.0</v>
      </c>
      <c r="L26" s="27">
        <v>4.0</v>
      </c>
      <c r="M26" s="27">
        <v>6.0</v>
      </c>
      <c r="N26" s="27">
        <v>1.0</v>
      </c>
      <c r="O26" s="31">
        <v>7.0</v>
      </c>
      <c r="P26" s="32">
        <v>1.0</v>
      </c>
      <c r="Q26" s="32">
        <v>1.0</v>
      </c>
      <c r="R26" s="31">
        <v>4.0</v>
      </c>
      <c r="S26" s="30">
        <v>0.0</v>
      </c>
      <c r="T26" s="32">
        <v>4.0</v>
      </c>
      <c r="U26" s="22">
        <f t="shared" si="1"/>
        <v>40</v>
      </c>
      <c r="V26" s="22">
        <f t="shared" si="2"/>
        <v>20</v>
      </c>
      <c r="W26" s="22">
        <f t="shared" si="3"/>
        <v>7</v>
      </c>
      <c r="X26" s="23">
        <f t="shared" si="4"/>
        <v>74.07407407</v>
      </c>
      <c r="Y26" s="23">
        <f t="shared" si="5"/>
        <v>57.14285714</v>
      </c>
      <c r="Z26" s="23">
        <f t="shared" si="6"/>
        <v>38.88888889</v>
      </c>
    </row>
    <row r="27" ht="14.25" customHeight="1">
      <c r="A27" s="24">
        <v>20.0</v>
      </c>
      <c r="B27" s="25" t="s">
        <v>36</v>
      </c>
      <c r="C27" s="38">
        <v>11.0</v>
      </c>
      <c r="D27" s="38">
        <v>8.0</v>
      </c>
      <c r="E27" s="38">
        <v>2.0</v>
      </c>
      <c r="F27" s="28">
        <v>4.0</v>
      </c>
      <c r="G27" s="28">
        <v>10.0</v>
      </c>
      <c r="H27" s="28">
        <v>0.0</v>
      </c>
      <c r="I27" s="27">
        <v>6.0</v>
      </c>
      <c r="J27" s="27">
        <v>4.0</v>
      </c>
      <c r="K27" s="27">
        <v>1.0</v>
      </c>
      <c r="L27" s="27">
        <v>5.0</v>
      </c>
      <c r="M27" s="27">
        <v>6.0</v>
      </c>
      <c r="N27" s="27">
        <v>2.0</v>
      </c>
      <c r="O27" s="31">
        <v>5.0</v>
      </c>
      <c r="P27" s="32">
        <v>2.0</v>
      </c>
      <c r="Q27" s="32">
        <v>1.0</v>
      </c>
      <c r="R27" s="31">
        <v>4.0</v>
      </c>
      <c r="S27" s="30">
        <v>0.0</v>
      </c>
      <c r="T27" s="32">
        <v>5.0</v>
      </c>
      <c r="U27" s="22">
        <f t="shared" si="1"/>
        <v>41</v>
      </c>
      <c r="V27" s="22">
        <f t="shared" si="2"/>
        <v>24</v>
      </c>
      <c r="W27" s="22">
        <f t="shared" si="3"/>
        <v>11</v>
      </c>
      <c r="X27" s="23">
        <f t="shared" si="4"/>
        <v>75.92592593</v>
      </c>
      <c r="Y27" s="23">
        <f t="shared" si="5"/>
        <v>68.57142857</v>
      </c>
      <c r="Z27" s="23">
        <f t="shared" si="6"/>
        <v>61.11111111</v>
      </c>
    </row>
    <row r="28" ht="14.25" customHeight="1">
      <c r="A28" s="24">
        <v>21.0</v>
      </c>
      <c r="B28" s="25" t="s">
        <v>37</v>
      </c>
      <c r="C28" s="37">
        <v>10.0</v>
      </c>
      <c r="D28" s="37">
        <v>8.0</v>
      </c>
      <c r="E28" s="37">
        <v>2.0</v>
      </c>
      <c r="F28" s="27">
        <v>4.0</v>
      </c>
      <c r="G28" s="27">
        <v>8.0</v>
      </c>
      <c r="H28" s="27">
        <v>0.0</v>
      </c>
      <c r="I28" s="27">
        <v>6.0</v>
      </c>
      <c r="J28" s="27">
        <v>3.0</v>
      </c>
      <c r="K28" s="27">
        <v>1.0</v>
      </c>
      <c r="L28" s="27">
        <v>5.0</v>
      </c>
      <c r="M28" s="27">
        <v>4.0</v>
      </c>
      <c r="N28" s="27">
        <v>2.0</v>
      </c>
      <c r="O28" s="31">
        <v>8.0</v>
      </c>
      <c r="P28" s="32">
        <v>2.0</v>
      </c>
      <c r="Q28" s="32">
        <v>1.0</v>
      </c>
      <c r="R28" s="31">
        <v>3.0</v>
      </c>
      <c r="S28" s="30">
        <v>0.0</v>
      </c>
      <c r="T28" s="32">
        <v>4.0</v>
      </c>
      <c r="U28" s="22">
        <f t="shared" si="1"/>
        <v>40</v>
      </c>
      <c r="V28" s="22">
        <f t="shared" si="2"/>
        <v>21</v>
      </c>
      <c r="W28" s="22">
        <f t="shared" si="3"/>
        <v>10</v>
      </c>
      <c r="X28" s="23">
        <f t="shared" si="4"/>
        <v>74.07407407</v>
      </c>
      <c r="Y28" s="23">
        <f t="shared" si="5"/>
        <v>60</v>
      </c>
      <c r="Z28" s="23">
        <f t="shared" si="6"/>
        <v>55.55555556</v>
      </c>
    </row>
    <row r="29" ht="14.25" customHeight="1">
      <c r="A29" s="24">
        <v>22.0</v>
      </c>
      <c r="B29" s="25" t="s">
        <v>38</v>
      </c>
      <c r="C29" s="38">
        <v>11.0</v>
      </c>
      <c r="D29" s="38">
        <v>7.0</v>
      </c>
      <c r="E29" s="38">
        <v>1.0</v>
      </c>
      <c r="F29" s="28">
        <v>4.0</v>
      </c>
      <c r="G29" s="28">
        <v>9.0</v>
      </c>
      <c r="H29" s="27">
        <v>0.0</v>
      </c>
      <c r="I29" s="27">
        <v>6.0</v>
      </c>
      <c r="J29" s="27">
        <v>3.0</v>
      </c>
      <c r="K29" s="27">
        <v>1.0</v>
      </c>
      <c r="L29" s="27">
        <v>5.0</v>
      </c>
      <c r="M29" s="27">
        <v>6.0</v>
      </c>
      <c r="N29" s="27">
        <v>2.0</v>
      </c>
      <c r="O29" s="31">
        <v>8.0</v>
      </c>
      <c r="P29" s="32">
        <v>2.0</v>
      </c>
      <c r="Q29" s="32">
        <v>1.0</v>
      </c>
      <c r="R29" s="31">
        <v>4.0</v>
      </c>
      <c r="S29" s="30">
        <v>0.0</v>
      </c>
      <c r="T29" s="32">
        <v>5.0</v>
      </c>
      <c r="U29" s="22">
        <f t="shared" si="1"/>
        <v>43</v>
      </c>
      <c r="V29" s="22">
        <f t="shared" si="2"/>
        <v>22</v>
      </c>
      <c r="W29" s="22">
        <f t="shared" si="3"/>
        <v>10</v>
      </c>
      <c r="X29" s="23">
        <f t="shared" si="4"/>
        <v>79.62962963</v>
      </c>
      <c r="Y29" s="23">
        <f t="shared" si="5"/>
        <v>62.85714286</v>
      </c>
      <c r="Z29" s="23">
        <f t="shared" si="6"/>
        <v>55.55555556</v>
      </c>
    </row>
    <row r="30" ht="14.25" customHeight="1">
      <c r="A30" s="24">
        <v>23.0</v>
      </c>
      <c r="B30" s="25" t="s">
        <v>39</v>
      </c>
      <c r="C30" s="37">
        <v>9.0</v>
      </c>
      <c r="D30" s="38">
        <v>8.0</v>
      </c>
      <c r="E30" s="38">
        <v>2.0</v>
      </c>
      <c r="F30" s="27">
        <v>4.0</v>
      </c>
      <c r="G30" s="28">
        <v>8.0</v>
      </c>
      <c r="H30" s="27">
        <v>0.0</v>
      </c>
      <c r="I30" s="27">
        <v>4.0</v>
      </c>
      <c r="J30" s="27">
        <v>3.0</v>
      </c>
      <c r="K30" s="27">
        <v>1.0</v>
      </c>
      <c r="L30" s="27">
        <v>5.0</v>
      </c>
      <c r="M30" s="27">
        <v>6.0</v>
      </c>
      <c r="N30" s="27">
        <v>2.0</v>
      </c>
      <c r="O30" s="31">
        <v>9.0</v>
      </c>
      <c r="P30" s="32">
        <v>2.0</v>
      </c>
      <c r="Q30" s="32">
        <v>1.0</v>
      </c>
      <c r="R30" s="31">
        <v>4.0</v>
      </c>
      <c r="S30" s="30">
        <v>0.0</v>
      </c>
      <c r="T30" s="32">
        <v>4.0</v>
      </c>
      <c r="U30" s="22">
        <f t="shared" si="1"/>
        <v>39</v>
      </c>
      <c r="V30" s="22">
        <f t="shared" si="2"/>
        <v>23</v>
      </c>
      <c r="W30" s="22">
        <f t="shared" si="3"/>
        <v>10</v>
      </c>
      <c r="X30" s="23">
        <f t="shared" si="4"/>
        <v>72.22222222</v>
      </c>
      <c r="Y30" s="23">
        <f t="shared" si="5"/>
        <v>65.71428571</v>
      </c>
      <c r="Z30" s="23">
        <f t="shared" si="6"/>
        <v>55.55555556</v>
      </c>
    </row>
    <row r="31" ht="14.25" customHeight="1">
      <c r="A31" s="24">
        <v>24.0</v>
      </c>
      <c r="B31" s="25" t="s">
        <v>40</v>
      </c>
      <c r="C31" s="37">
        <v>11.0</v>
      </c>
      <c r="D31" s="37">
        <v>8.0</v>
      </c>
      <c r="E31" s="37">
        <v>2.0</v>
      </c>
      <c r="F31" s="27">
        <v>4.0</v>
      </c>
      <c r="G31" s="27">
        <v>9.0</v>
      </c>
      <c r="H31" s="27">
        <v>0.0</v>
      </c>
      <c r="I31" s="27">
        <v>6.0</v>
      </c>
      <c r="J31" s="27">
        <v>2.0</v>
      </c>
      <c r="K31" s="27">
        <v>1.0</v>
      </c>
      <c r="L31" s="27">
        <v>5.0</v>
      </c>
      <c r="M31" s="27">
        <v>6.0</v>
      </c>
      <c r="N31" s="27">
        <v>2.0</v>
      </c>
      <c r="O31" s="31">
        <v>7.0</v>
      </c>
      <c r="P31" s="32">
        <v>2.0</v>
      </c>
      <c r="Q31" s="32">
        <v>1.0</v>
      </c>
      <c r="R31" s="31">
        <v>4.0</v>
      </c>
      <c r="S31" s="30">
        <v>0.0</v>
      </c>
      <c r="T31" s="32">
        <v>5.0</v>
      </c>
      <c r="U31" s="22">
        <f t="shared" si="1"/>
        <v>42</v>
      </c>
      <c r="V31" s="22">
        <f t="shared" si="2"/>
        <v>22</v>
      </c>
      <c r="W31" s="22">
        <f t="shared" si="3"/>
        <v>11</v>
      </c>
      <c r="X31" s="23">
        <f t="shared" si="4"/>
        <v>77.77777778</v>
      </c>
      <c r="Y31" s="23">
        <f t="shared" si="5"/>
        <v>62.85714286</v>
      </c>
      <c r="Z31" s="23">
        <f t="shared" si="6"/>
        <v>61.11111111</v>
      </c>
    </row>
    <row r="32" ht="14.25" customHeight="1">
      <c r="A32" s="24">
        <v>25.0</v>
      </c>
      <c r="B32" s="25" t="s">
        <v>41</v>
      </c>
      <c r="C32" s="38">
        <v>10.0</v>
      </c>
      <c r="D32" s="38">
        <v>8.0</v>
      </c>
      <c r="E32" s="38">
        <v>0.0</v>
      </c>
      <c r="F32" s="28">
        <v>4.0</v>
      </c>
      <c r="G32" s="27">
        <v>9.0</v>
      </c>
      <c r="H32" s="28">
        <v>0.0</v>
      </c>
      <c r="I32" s="27">
        <v>5.0</v>
      </c>
      <c r="J32" s="27">
        <v>3.0</v>
      </c>
      <c r="K32" s="27">
        <v>1.0</v>
      </c>
      <c r="L32" s="27">
        <v>5.0</v>
      </c>
      <c r="M32" s="27">
        <v>6.0</v>
      </c>
      <c r="N32" s="27">
        <v>2.0</v>
      </c>
      <c r="O32" s="31">
        <v>7.0</v>
      </c>
      <c r="P32" s="32">
        <v>2.0</v>
      </c>
      <c r="Q32" s="32">
        <v>1.0</v>
      </c>
      <c r="R32" s="31">
        <v>3.0</v>
      </c>
      <c r="S32" s="30">
        <v>0.0</v>
      </c>
      <c r="T32" s="32">
        <v>4.0</v>
      </c>
      <c r="U32" s="22">
        <f t="shared" si="1"/>
        <v>39</v>
      </c>
      <c r="V32" s="22">
        <f t="shared" si="2"/>
        <v>23</v>
      </c>
      <c r="W32" s="22">
        <f t="shared" si="3"/>
        <v>8</v>
      </c>
      <c r="X32" s="23">
        <f t="shared" si="4"/>
        <v>72.22222222</v>
      </c>
      <c r="Y32" s="23">
        <f t="shared" si="5"/>
        <v>65.71428571</v>
      </c>
      <c r="Z32" s="23">
        <f t="shared" si="6"/>
        <v>44.44444444</v>
      </c>
    </row>
    <row r="33" ht="14.25" customHeight="1">
      <c r="A33" s="24">
        <v>26.0</v>
      </c>
      <c r="B33" s="25" t="s">
        <v>42</v>
      </c>
      <c r="C33" s="38">
        <v>12.0</v>
      </c>
      <c r="D33" s="38">
        <v>8.0</v>
      </c>
      <c r="E33" s="38">
        <v>2.0</v>
      </c>
      <c r="F33" s="28">
        <v>4.0</v>
      </c>
      <c r="G33" s="28">
        <v>9.0</v>
      </c>
      <c r="H33" s="28">
        <v>0.0</v>
      </c>
      <c r="I33" s="27">
        <v>4.0</v>
      </c>
      <c r="J33" s="27">
        <v>3.0</v>
      </c>
      <c r="K33" s="27">
        <v>1.0</v>
      </c>
      <c r="L33" s="27">
        <v>5.0</v>
      </c>
      <c r="M33" s="27">
        <v>6.0</v>
      </c>
      <c r="N33" s="27">
        <v>2.0</v>
      </c>
      <c r="O33" s="31">
        <v>8.0</v>
      </c>
      <c r="P33" s="32">
        <v>2.0</v>
      </c>
      <c r="Q33" s="32">
        <v>1.0</v>
      </c>
      <c r="R33" s="31">
        <v>3.0</v>
      </c>
      <c r="S33" s="30">
        <v>0.0</v>
      </c>
      <c r="T33" s="32">
        <v>4.0</v>
      </c>
      <c r="U33" s="22">
        <f t="shared" si="1"/>
        <v>41</v>
      </c>
      <c r="V33" s="22">
        <f t="shared" si="2"/>
        <v>23</v>
      </c>
      <c r="W33" s="22">
        <f t="shared" si="3"/>
        <v>10</v>
      </c>
      <c r="X33" s="23">
        <f t="shared" si="4"/>
        <v>75.92592593</v>
      </c>
      <c r="Y33" s="23">
        <f t="shared" si="5"/>
        <v>65.71428571</v>
      </c>
      <c r="Z33" s="23">
        <f t="shared" si="6"/>
        <v>55.55555556</v>
      </c>
    </row>
    <row r="34" ht="14.25" customHeight="1">
      <c r="A34" s="24">
        <v>27.0</v>
      </c>
      <c r="B34" s="25" t="s">
        <v>43</v>
      </c>
      <c r="C34" s="37">
        <v>11.0</v>
      </c>
      <c r="D34" s="38">
        <v>7.0</v>
      </c>
      <c r="E34" s="38">
        <v>2.0</v>
      </c>
      <c r="F34" s="27">
        <v>4.0</v>
      </c>
      <c r="G34" s="28">
        <v>9.0</v>
      </c>
      <c r="H34" s="27">
        <v>0.0</v>
      </c>
      <c r="I34" s="27">
        <v>6.0</v>
      </c>
      <c r="J34" s="27">
        <v>3.0</v>
      </c>
      <c r="K34" s="27">
        <v>1.0</v>
      </c>
      <c r="L34" s="27">
        <v>5.0</v>
      </c>
      <c r="M34" s="27">
        <v>6.0</v>
      </c>
      <c r="N34" s="27">
        <v>2.0</v>
      </c>
      <c r="O34" s="31">
        <v>8.0</v>
      </c>
      <c r="P34" s="32">
        <v>2.0</v>
      </c>
      <c r="Q34" s="32">
        <v>1.0</v>
      </c>
      <c r="R34" s="31">
        <v>4.0</v>
      </c>
      <c r="S34" s="30">
        <v>0.0</v>
      </c>
      <c r="T34" s="32">
        <v>5.0</v>
      </c>
      <c r="U34" s="22">
        <f t="shared" si="1"/>
        <v>43</v>
      </c>
      <c r="V34" s="22">
        <f t="shared" si="2"/>
        <v>22</v>
      </c>
      <c r="W34" s="22">
        <f t="shared" si="3"/>
        <v>11</v>
      </c>
      <c r="X34" s="23">
        <f t="shared" si="4"/>
        <v>79.62962963</v>
      </c>
      <c r="Y34" s="23">
        <f t="shared" si="5"/>
        <v>62.85714286</v>
      </c>
      <c r="Z34" s="23">
        <f t="shared" si="6"/>
        <v>61.11111111</v>
      </c>
    </row>
    <row r="35" ht="14.25" customHeight="1">
      <c r="A35" s="24">
        <v>28.0</v>
      </c>
      <c r="B35" s="25" t="s">
        <v>44</v>
      </c>
      <c r="C35" s="37">
        <v>9.0</v>
      </c>
      <c r="D35" s="38">
        <v>8.0</v>
      </c>
      <c r="E35" s="38">
        <v>2.0</v>
      </c>
      <c r="F35" s="27">
        <v>3.0</v>
      </c>
      <c r="G35" s="27">
        <v>8.0</v>
      </c>
      <c r="H35" s="27">
        <v>0.0</v>
      </c>
      <c r="I35" s="27">
        <v>5.0</v>
      </c>
      <c r="J35" s="27">
        <v>3.0</v>
      </c>
      <c r="K35" s="27">
        <v>1.0</v>
      </c>
      <c r="L35" s="27">
        <v>5.0</v>
      </c>
      <c r="M35" s="27">
        <v>4.0</v>
      </c>
      <c r="N35" s="27">
        <v>2.0</v>
      </c>
      <c r="O35" s="31">
        <v>8.0</v>
      </c>
      <c r="P35" s="32">
        <v>1.0</v>
      </c>
      <c r="Q35" s="32">
        <v>1.0</v>
      </c>
      <c r="R35" s="31">
        <v>3.0</v>
      </c>
      <c r="S35" s="30">
        <v>0.0</v>
      </c>
      <c r="T35" s="32">
        <v>5.0</v>
      </c>
      <c r="U35" s="22">
        <f t="shared" si="1"/>
        <v>38</v>
      </c>
      <c r="V35" s="22">
        <f t="shared" si="2"/>
        <v>19</v>
      </c>
      <c r="W35" s="22">
        <f t="shared" si="3"/>
        <v>11</v>
      </c>
      <c r="X35" s="23">
        <f t="shared" si="4"/>
        <v>70.37037037</v>
      </c>
      <c r="Y35" s="23">
        <f t="shared" si="5"/>
        <v>54.28571429</v>
      </c>
      <c r="Z35" s="23">
        <f t="shared" si="6"/>
        <v>61.11111111</v>
      </c>
    </row>
    <row r="36" ht="14.25" customHeight="1">
      <c r="A36" s="24">
        <v>29.0</v>
      </c>
      <c r="B36" s="25" t="s">
        <v>45</v>
      </c>
      <c r="C36" s="37">
        <v>12.0</v>
      </c>
      <c r="D36" s="37">
        <v>8.0</v>
      </c>
      <c r="E36" s="37">
        <v>2.0</v>
      </c>
      <c r="F36" s="27">
        <v>4.0</v>
      </c>
      <c r="G36" s="27">
        <v>8.0</v>
      </c>
      <c r="H36" s="27">
        <v>0.0</v>
      </c>
      <c r="I36" s="27">
        <v>6.0</v>
      </c>
      <c r="J36" s="27">
        <v>2.0</v>
      </c>
      <c r="K36" s="27">
        <v>1.0</v>
      </c>
      <c r="L36" s="27">
        <v>5.0</v>
      </c>
      <c r="M36" s="27">
        <v>6.0</v>
      </c>
      <c r="N36" s="27">
        <v>2.0</v>
      </c>
      <c r="O36" s="31">
        <v>8.0</v>
      </c>
      <c r="P36" s="32">
        <v>2.0</v>
      </c>
      <c r="Q36" s="32">
        <v>1.0</v>
      </c>
      <c r="R36" s="31">
        <v>3.0</v>
      </c>
      <c r="S36" s="30">
        <v>0.0</v>
      </c>
      <c r="T36" s="32">
        <v>4.0</v>
      </c>
      <c r="U36" s="22">
        <f t="shared" si="1"/>
        <v>42</v>
      </c>
      <c r="V36" s="22">
        <f t="shared" si="2"/>
        <v>22</v>
      </c>
      <c r="W36" s="22">
        <f t="shared" si="3"/>
        <v>10</v>
      </c>
      <c r="X36" s="23">
        <f t="shared" si="4"/>
        <v>77.77777778</v>
      </c>
      <c r="Y36" s="23">
        <f t="shared" si="5"/>
        <v>62.85714286</v>
      </c>
      <c r="Z36" s="23">
        <f t="shared" si="6"/>
        <v>55.55555556</v>
      </c>
    </row>
    <row r="37" ht="14.25" customHeight="1">
      <c r="A37" s="39"/>
      <c r="B37" s="19" t="s">
        <v>46</v>
      </c>
      <c r="C37" s="40"/>
      <c r="D37" s="40"/>
      <c r="E37" s="40"/>
      <c r="F37" s="43">
        <v>9.0</v>
      </c>
      <c r="G37" s="43">
        <v>13.0</v>
      </c>
      <c r="H37" s="43">
        <v>2.0</v>
      </c>
      <c r="I37" s="43">
        <v>9.0</v>
      </c>
      <c r="J37" s="43">
        <v>5.0</v>
      </c>
      <c r="K37" s="43">
        <v>4.0</v>
      </c>
      <c r="L37" s="42"/>
      <c r="M37" s="42"/>
      <c r="N37" s="42"/>
      <c r="O37" s="44"/>
      <c r="P37" s="45"/>
      <c r="Q37" s="45"/>
      <c r="R37" s="44"/>
      <c r="S37" s="30">
        <v>0.0</v>
      </c>
      <c r="T37" s="45"/>
      <c r="U37" s="22">
        <f t="shared" si="1"/>
        <v>22</v>
      </c>
      <c r="V37" s="22">
        <f t="shared" si="2"/>
        <v>14</v>
      </c>
      <c r="W37" s="22">
        <f t="shared" si="3"/>
        <v>6</v>
      </c>
      <c r="X37" s="23">
        <f t="shared" si="4"/>
        <v>40.74074074</v>
      </c>
      <c r="Y37" s="23">
        <f t="shared" si="5"/>
        <v>40</v>
      </c>
      <c r="Z37" s="23">
        <f t="shared" si="6"/>
        <v>33.33333333</v>
      </c>
    </row>
    <row r="38" ht="14.25" customHeight="1">
      <c r="A38" s="24">
        <v>30.0</v>
      </c>
      <c r="B38" s="25" t="s">
        <v>47</v>
      </c>
      <c r="C38" s="38">
        <v>12.0</v>
      </c>
      <c r="D38" s="38">
        <v>8.0</v>
      </c>
      <c r="E38" s="38">
        <v>2.0</v>
      </c>
      <c r="F38" s="28">
        <v>2.0</v>
      </c>
      <c r="G38" s="27">
        <v>8.0</v>
      </c>
      <c r="H38" s="28">
        <v>0.0</v>
      </c>
      <c r="I38" s="27">
        <v>5.0</v>
      </c>
      <c r="J38" s="27">
        <v>2.0</v>
      </c>
      <c r="K38" s="27">
        <v>1.0</v>
      </c>
      <c r="L38" s="27">
        <v>5.0</v>
      </c>
      <c r="M38" s="27">
        <v>6.0</v>
      </c>
      <c r="N38" s="27">
        <v>2.0</v>
      </c>
      <c r="O38" s="31">
        <v>8.0</v>
      </c>
      <c r="P38" s="32">
        <v>1.0</v>
      </c>
      <c r="Q38" s="32">
        <v>0.0</v>
      </c>
      <c r="R38" s="31">
        <v>3.0</v>
      </c>
      <c r="S38" s="30">
        <v>0.0</v>
      </c>
      <c r="T38" s="32">
        <v>4.0</v>
      </c>
      <c r="U38" s="22">
        <f t="shared" si="1"/>
        <v>41</v>
      </c>
      <c r="V38" s="22">
        <f t="shared" si="2"/>
        <v>19</v>
      </c>
      <c r="W38" s="22">
        <f t="shared" si="3"/>
        <v>9</v>
      </c>
      <c r="X38" s="23">
        <f t="shared" si="4"/>
        <v>75.92592593</v>
      </c>
      <c r="Y38" s="23">
        <f t="shared" si="5"/>
        <v>54.28571429</v>
      </c>
      <c r="Z38" s="23">
        <f t="shared" si="6"/>
        <v>50</v>
      </c>
    </row>
    <row r="39" ht="14.25" customHeight="1">
      <c r="A39" s="24">
        <v>31.0</v>
      </c>
      <c r="B39" s="25" t="s">
        <v>48</v>
      </c>
      <c r="C39" s="38">
        <v>8.0</v>
      </c>
      <c r="D39" s="38">
        <v>5.0</v>
      </c>
      <c r="E39" s="38">
        <v>1.0</v>
      </c>
      <c r="F39" s="28">
        <v>0.0</v>
      </c>
      <c r="G39" s="28">
        <v>5.0</v>
      </c>
      <c r="H39" s="28">
        <v>0.0</v>
      </c>
      <c r="I39" s="27">
        <v>1.0</v>
      </c>
      <c r="J39" s="27">
        <v>0.0</v>
      </c>
      <c r="K39" s="27">
        <v>1.0</v>
      </c>
      <c r="L39" s="27">
        <v>3.0</v>
      </c>
      <c r="M39" s="27">
        <v>6.0</v>
      </c>
      <c r="N39" s="27">
        <v>2.0</v>
      </c>
      <c r="O39" s="31">
        <v>7.0</v>
      </c>
      <c r="P39" s="32">
        <v>0.0</v>
      </c>
      <c r="Q39" s="32">
        <v>0.0</v>
      </c>
      <c r="R39" s="31">
        <v>1.0</v>
      </c>
      <c r="S39" s="30">
        <v>0.0</v>
      </c>
      <c r="T39" s="32">
        <v>2.0</v>
      </c>
      <c r="U39" s="22">
        <f t="shared" si="1"/>
        <v>25</v>
      </c>
      <c r="V39" s="22">
        <f t="shared" si="2"/>
        <v>11</v>
      </c>
      <c r="W39" s="22">
        <f t="shared" si="3"/>
        <v>6</v>
      </c>
      <c r="X39" s="23">
        <f t="shared" si="4"/>
        <v>46.2962963</v>
      </c>
      <c r="Y39" s="23">
        <f t="shared" si="5"/>
        <v>31.42857143</v>
      </c>
      <c r="Z39" s="23">
        <f t="shared" si="6"/>
        <v>33.33333333</v>
      </c>
    </row>
    <row r="40" ht="14.25" customHeight="1">
      <c r="A40" s="24">
        <v>32.0</v>
      </c>
      <c r="B40" s="25" t="s">
        <v>49</v>
      </c>
      <c r="C40" s="37">
        <v>7.0</v>
      </c>
      <c r="D40" s="37">
        <v>8.0</v>
      </c>
      <c r="E40" s="37">
        <v>2.0</v>
      </c>
      <c r="F40" s="27">
        <v>0.0</v>
      </c>
      <c r="G40" s="27">
        <v>4.0</v>
      </c>
      <c r="H40" s="27">
        <v>0.0</v>
      </c>
      <c r="I40" s="27">
        <v>2.0</v>
      </c>
      <c r="J40" s="27">
        <v>0.0</v>
      </c>
      <c r="K40" s="27">
        <v>1.0</v>
      </c>
      <c r="L40" s="27">
        <v>1.0</v>
      </c>
      <c r="M40" s="27">
        <v>6.0</v>
      </c>
      <c r="N40" s="27">
        <v>2.0</v>
      </c>
      <c r="O40" s="31">
        <v>3.0</v>
      </c>
      <c r="P40" s="32">
        <v>0.0</v>
      </c>
      <c r="Q40" s="32">
        <v>0.0</v>
      </c>
      <c r="R40" s="31">
        <v>0.0</v>
      </c>
      <c r="S40" s="30">
        <v>0.0</v>
      </c>
      <c r="T40" s="32">
        <v>1.0</v>
      </c>
      <c r="U40" s="22">
        <f t="shared" si="1"/>
        <v>17</v>
      </c>
      <c r="V40" s="22">
        <f t="shared" si="2"/>
        <v>14</v>
      </c>
      <c r="W40" s="22">
        <f t="shared" si="3"/>
        <v>6</v>
      </c>
      <c r="X40" s="23">
        <f t="shared" si="4"/>
        <v>31.48148148</v>
      </c>
      <c r="Y40" s="23">
        <f t="shared" si="5"/>
        <v>40</v>
      </c>
      <c r="Z40" s="23">
        <f t="shared" si="6"/>
        <v>33.33333333</v>
      </c>
    </row>
    <row r="41" ht="14.25" customHeight="1">
      <c r="A41" s="24">
        <v>33.0</v>
      </c>
      <c r="B41" s="25" t="s">
        <v>50</v>
      </c>
      <c r="C41" s="38">
        <v>7.0</v>
      </c>
      <c r="D41" s="38">
        <v>7.0</v>
      </c>
      <c r="E41" s="38">
        <v>1.0</v>
      </c>
      <c r="F41" s="28">
        <v>0.0</v>
      </c>
      <c r="G41" s="28">
        <v>6.0</v>
      </c>
      <c r="H41" s="28">
        <v>0.0</v>
      </c>
      <c r="I41" s="27">
        <v>2.0</v>
      </c>
      <c r="J41" s="27">
        <v>0.0</v>
      </c>
      <c r="K41" s="27">
        <v>1.0</v>
      </c>
      <c r="L41" s="27">
        <v>3.0</v>
      </c>
      <c r="M41" s="27">
        <v>6.0</v>
      </c>
      <c r="N41" s="27">
        <v>2.0</v>
      </c>
      <c r="O41" s="31">
        <v>4.0</v>
      </c>
      <c r="P41" s="32">
        <v>0.0</v>
      </c>
      <c r="Q41" s="32">
        <v>0.0</v>
      </c>
      <c r="R41" s="31">
        <v>2.0</v>
      </c>
      <c r="S41" s="30">
        <v>0.0</v>
      </c>
      <c r="T41" s="32">
        <v>3.0</v>
      </c>
      <c r="U41" s="22">
        <f t="shared" si="1"/>
        <v>24</v>
      </c>
      <c r="V41" s="22">
        <f t="shared" si="2"/>
        <v>13</v>
      </c>
      <c r="W41" s="22">
        <f t="shared" si="3"/>
        <v>7</v>
      </c>
      <c r="X41" s="23">
        <f t="shared" si="4"/>
        <v>44.44444444</v>
      </c>
      <c r="Y41" s="23">
        <f t="shared" si="5"/>
        <v>37.14285714</v>
      </c>
      <c r="Z41" s="23">
        <f t="shared" si="6"/>
        <v>38.88888889</v>
      </c>
    </row>
    <row r="42" ht="14.25" customHeight="1">
      <c r="A42" s="24">
        <v>34.0</v>
      </c>
      <c r="B42" s="25" t="s">
        <v>51</v>
      </c>
      <c r="C42" s="38">
        <v>8.0</v>
      </c>
      <c r="D42" s="38">
        <v>7.0</v>
      </c>
      <c r="E42" s="38">
        <v>2.0</v>
      </c>
      <c r="F42" s="28">
        <v>1.0</v>
      </c>
      <c r="G42" s="28">
        <v>6.0</v>
      </c>
      <c r="H42" s="27">
        <v>0.0</v>
      </c>
      <c r="I42" s="27">
        <v>2.0</v>
      </c>
      <c r="J42" s="27">
        <v>0.0</v>
      </c>
      <c r="K42" s="27">
        <v>1.0</v>
      </c>
      <c r="L42" s="27">
        <v>3.0</v>
      </c>
      <c r="M42" s="27">
        <v>6.0</v>
      </c>
      <c r="N42" s="27">
        <v>2.0</v>
      </c>
      <c r="O42" s="31">
        <v>5.0</v>
      </c>
      <c r="P42" s="32">
        <v>0.0</v>
      </c>
      <c r="Q42" s="32">
        <v>0.0</v>
      </c>
      <c r="R42" s="31">
        <v>2.0</v>
      </c>
      <c r="S42" s="30">
        <v>0.0</v>
      </c>
      <c r="T42" s="32">
        <v>3.0</v>
      </c>
      <c r="U42" s="22">
        <f t="shared" si="1"/>
        <v>26</v>
      </c>
      <c r="V42" s="22">
        <f t="shared" si="2"/>
        <v>14</v>
      </c>
      <c r="W42" s="22">
        <f t="shared" si="3"/>
        <v>8</v>
      </c>
      <c r="X42" s="23">
        <f t="shared" si="4"/>
        <v>48.14814815</v>
      </c>
      <c r="Y42" s="23">
        <f t="shared" si="5"/>
        <v>40</v>
      </c>
      <c r="Z42" s="23">
        <f t="shared" si="6"/>
        <v>44.44444444</v>
      </c>
    </row>
    <row r="43" ht="14.25" customHeight="1">
      <c r="A43" s="24">
        <v>35.0</v>
      </c>
      <c r="B43" s="25" t="s">
        <v>52</v>
      </c>
      <c r="C43" s="37">
        <v>12.0</v>
      </c>
      <c r="D43" s="37">
        <v>8.0</v>
      </c>
      <c r="E43" s="37">
        <v>2.0</v>
      </c>
      <c r="F43" s="27">
        <v>3.0</v>
      </c>
      <c r="G43" s="27">
        <v>10.0</v>
      </c>
      <c r="H43" s="27">
        <v>0.0</v>
      </c>
      <c r="I43" s="27">
        <v>6.0</v>
      </c>
      <c r="J43" s="27">
        <v>4.0</v>
      </c>
      <c r="K43" s="27">
        <v>1.0</v>
      </c>
      <c r="L43" s="27">
        <v>6.0</v>
      </c>
      <c r="M43" s="27">
        <v>6.0</v>
      </c>
      <c r="N43" s="27">
        <v>2.0</v>
      </c>
      <c r="O43" s="31">
        <v>5.0</v>
      </c>
      <c r="P43" s="32">
        <v>1.0</v>
      </c>
      <c r="Q43" s="32">
        <v>1.0</v>
      </c>
      <c r="R43" s="31">
        <v>4.0</v>
      </c>
      <c r="S43" s="30">
        <v>0.0</v>
      </c>
      <c r="T43" s="32">
        <v>5.0</v>
      </c>
      <c r="U43" s="22">
        <f t="shared" si="1"/>
        <v>43</v>
      </c>
      <c r="V43" s="22">
        <f t="shared" si="2"/>
        <v>22</v>
      </c>
      <c r="W43" s="22">
        <f t="shared" si="3"/>
        <v>11</v>
      </c>
      <c r="X43" s="23">
        <f t="shared" si="4"/>
        <v>79.62962963</v>
      </c>
      <c r="Y43" s="23">
        <f t="shared" si="5"/>
        <v>62.85714286</v>
      </c>
      <c r="Z43" s="23">
        <f t="shared" si="6"/>
        <v>61.11111111</v>
      </c>
    </row>
    <row r="44" ht="14.25" customHeight="1">
      <c r="A44" s="24">
        <v>36.0</v>
      </c>
      <c r="B44" s="25" t="s">
        <v>53</v>
      </c>
      <c r="C44" s="37">
        <v>8.0</v>
      </c>
      <c r="D44" s="37">
        <v>8.0</v>
      </c>
      <c r="E44" s="37">
        <v>0.0</v>
      </c>
      <c r="F44" s="27">
        <v>2.0</v>
      </c>
      <c r="G44" s="27">
        <v>7.0</v>
      </c>
      <c r="H44" s="27">
        <v>0.0</v>
      </c>
      <c r="I44" s="27">
        <v>3.0</v>
      </c>
      <c r="J44" s="27">
        <v>1.0</v>
      </c>
      <c r="K44" s="27">
        <v>1.0</v>
      </c>
      <c r="L44" s="27">
        <v>3.0</v>
      </c>
      <c r="M44" s="27">
        <v>6.0</v>
      </c>
      <c r="N44" s="27">
        <v>2.0</v>
      </c>
      <c r="O44" s="31">
        <v>8.0</v>
      </c>
      <c r="P44" s="32">
        <v>0.0</v>
      </c>
      <c r="Q44" s="32">
        <v>1.0</v>
      </c>
      <c r="R44" s="31">
        <v>2.0</v>
      </c>
      <c r="S44" s="30">
        <v>0.0</v>
      </c>
      <c r="T44" s="32">
        <v>3.0</v>
      </c>
      <c r="U44" s="22">
        <f t="shared" si="1"/>
        <v>31</v>
      </c>
      <c r="V44" s="22">
        <f t="shared" si="2"/>
        <v>17</v>
      </c>
      <c r="W44" s="22">
        <f t="shared" si="3"/>
        <v>7</v>
      </c>
      <c r="X44" s="23">
        <f t="shared" si="4"/>
        <v>57.40740741</v>
      </c>
      <c r="Y44" s="23">
        <f t="shared" si="5"/>
        <v>48.57142857</v>
      </c>
      <c r="Z44" s="23">
        <f t="shared" si="6"/>
        <v>38.88888889</v>
      </c>
    </row>
    <row r="45" ht="14.25" customHeight="1">
      <c r="A45" s="24">
        <v>37.0</v>
      </c>
      <c r="B45" s="25" t="s">
        <v>54</v>
      </c>
      <c r="C45" s="47">
        <v>9.0</v>
      </c>
      <c r="D45" s="47">
        <v>8.0</v>
      </c>
      <c r="E45" s="47">
        <v>2.0</v>
      </c>
      <c r="F45" s="48">
        <v>2.0</v>
      </c>
      <c r="G45" s="48">
        <v>5.0</v>
      </c>
      <c r="H45" s="49">
        <v>0.0</v>
      </c>
      <c r="I45" s="49">
        <v>3.0</v>
      </c>
      <c r="J45" s="49">
        <v>0.0</v>
      </c>
      <c r="K45" s="49">
        <v>1.0</v>
      </c>
      <c r="L45" s="49">
        <v>2.0</v>
      </c>
      <c r="M45" s="49">
        <v>6.0</v>
      </c>
      <c r="N45" s="49">
        <v>2.0</v>
      </c>
      <c r="O45" s="50">
        <v>5.0</v>
      </c>
      <c r="P45" s="51">
        <v>0.0</v>
      </c>
      <c r="Q45" s="51">
        <v>1.0</v>
      </c>
      <c r="R45" s="50">
        <v>1.0</v>
      </c>
      <c r="S45" s="30">
        <v>0.0</v>
      </c>
      <c r="T45" s="51">
        <v>2.0</v>
      </c>
      <c r="U45" s="22">
        <f t="shared" si="1"/>
        <v>25</v>
      </c>
      <c r="V45" s="22">
        <f t="shared" si="2"/>
        <v>16</v>
      </c>
      <c r="W45" s="22">
        <f t="shared" si="3"/>
        <v>8</v>
      </c>
      <c r="X45" s="23">
        <f t="shared" si="4"/>
        <v>46.2962963</v>
      </c>
      <c r="Y45" s="23">
        <f t="shared" si="5"/>
        <v>45.71428571</v>
      </c>
      <c r="Z45" s="23">
        <f t="shared" si="6"/>
        <v>44.44444444</v>
      </c>
    </row>
    <row r="46" ht="14.25" customHeight="1">
      <c r="A46" s="24">
        <v>38.0</v>
      </c>
      <c r="B46" s="25" t="s">
        <v>55</v>
      </c>
      <c r="C46" s="27">
        <v>10.0</v>
      </c>
      <c r="D46" s="27">
        <v>8.0</v>
      </c>
      <c r="E46" s="27">
        <v>2.0</v>
      </c>
      <c r="F46" s="27">
        <v>1.0</v>
      </c>
      <c r="G46" s="27">
        <v>7.0</v>
      </c>
      <c r="H46" s="27">
        <v>0.0</v>
      </c>
      <c r="I46" s="27">
        <v>2.0</v>
      </c>
      <c r="J46" s="27">
        <v>0.0</v>
      </c>
      <c r="K46" s="27">
        <v>1.0</v>
      </c>
      <c r="L46" s="27">
        <v>3.0</v>
      </c>
      <c r="M46" s="27">
        <v>6.0</v>
      </c>
      <c r="N46" s="27">
        <v>2.0</v>
      </c>
      <c r="O46" s="29">
        <v>3.0</v>
      </c>
      <c r="P46" s="30">
        <v>0.0</v>
      </c>
      <c r="Q46" s="30">
        <v>0.0</v>
      </c>
      <c r="R46" s="29">
        <v>2.0</v>
      </c>
      <c r="S46" s="30">
        <v>0.0</v>
      </c>
      <c r="T46" s="30">
        <v>3.0</v>
      </c>
      <c r="U46" s="22">
        <f t="shared" si="1"/>
        <v>27</v>
      </c>
      <c r="V46" s="22">
        <f t="shared" si="2"/>
        <v>15</v>
      </c>
      <c r="W46" s="22">
        <f t="shared" si="3"/>
        <v>8</v>
      </c>
      <c r="X46" s="23">
        <f t="shared" si="4"/>
        <v>50</v>
      </c>
      <c r="Y46" s="23">
        <f t="shared" si="5"/>
        <v>42.85714286</v>
      </c>
      <c r="Z46" s="23">
        <f t="shared" si="6"/>
        <v>44.44444444</v>
      </c>
    </row>
    <row r="47" ht="14.25" customHeight="1">
      <c r="A47" s="24">
        <v>39.0</v>
      </c>
      <c r="B47" s="25" t="s">
        <v>56</v>
      </c>
      <c r="C47" s="27">
        <v>10.0</v>
      </c>
      <c r="D47" s="27">
        <v>8.0</v>
      </c>
      <c r="E47" s="27">
        <v>2.0</v>
      </c>
      <c r="F47" s="27">
        <v>3.0</v>
      </c>
      <c r="G47" s="27">
        <v>7.0</v>
      </c>
      <c r="H47" s="27">
        <v>0.0</v>
      </c>
      <c r="I47" s="27">
        <v>5.0</v>
      </c>
      <c r="J47" s="27">
        <v>2.0</v>
      </c>
      <c r="K47" s="27">
        <v>1.0</v>
      </c>
      <c r="L47" s="27">
        <v>4.0</v>
      </c>
      <c r="M47" s="27">
        <v>6.0</v>
      </c>
      <c r="N47" s="27">
        <v>2.0</v>
      </c>
      <c r="O47" s="31">
        <v>5.0</v>
      </c>
      <c r="P47" s="32">
        <v>1.0</v>
      </c>
      <c r="Q47" s="32">
        <v>1.0</v>
      </c>
      <c r="R47" s="31">
        <v>2.0</v>
      </c>
      <c r="S47" s="30">
        <v>0.0</v>
      </c>
      <c r="T47" s="32">
        <v>3.0</v>
      </c>
      <c r="U47" s="22">
        <f t="shared" si="1"/>
        <v>33</v>
      </c>
      <c r="V47" s="22">
        <f t="shared" si="2"/>
        <v>20</v>
      </c>
      <c r="W47" s="22">
        <f t="shared" si="3"/>
        <v>9</v>
      </c>
      <c r="X47" s="23">
        <f t="shared" si="4"/>
        <v>61.11111111</v>
      </c>
      <c r="Y47" s="23">
        <f t="shared" si="5"/>
        <v>57.14285714</v>
      </c>
      <c r="Z47" s="23">
        <f t="shared" si="6"/>
        <v>50</v>
      </c>
    </row>
    <row r="48" ht="14.25" customHeight="1">
      <c r="A48" s="24">
        <v>40.0</v>
      </c>
      <c r="B48" s="25" t="s">
        <v>57</v>
      </c>
      <c r="C48" s="52">
        <v>9.0</v>
      </c>
      <c r="D48" s="52">
        <v>8.0</v>
      </c>
      <c r="E48" s="52">
        <v>2.0</v>
      </c>
      <c r="F48" s="52">
        <v>0.0</v>
      </c>
      <c r="G48" s="52">
        <v>5.0</v>
      </c>
      <c r="H48" s="52">
        <v>0.0</v>
      </c>
      <c r="I48" s="52">
        <v>1.0</v>
      </c>
      <c r="J48" s="52">
        <v>0.0</v>
      </c>
      <c r="K48" s="52">
        <v>1.0</v>
      </c>
      <c r="L48" s="52">
        <v>3.0</v>
      </c>
      <c r="M48" s="52">
        <v>6.0</v>
      </c>
      <c r="N48" s="52">
        <v>2.0</v>
      </c>
      <c r="O48" s="53">
        <v>5.0</v>
      </c>
      <c r="P48" s="54">
        <v>0.0</v>
      </c>
      <c r="Q48" s="54">
        <v>0.0</v>
      </c>
      <c r="R48" s="53">
        <v>1.0</v>
      </c>
      <c r="S48" s="30">
        <v>0.0</v>
      </c>
      <c r="T48" s="54">
        <v>1.0</v>
      </c>
      <c r="U48" s="22">
        <f t="shared" si="1"/>
        <v>24</v>
      </c>
      <c r="V48" s="22">
        <f t="shared" si="2"/>
        <v>14</v>
      </c>
      <c r="W48" s="22">
        <f t="shared" si="3"/>
        <v>6</v>
      </c>
      <c r="X48" s="23">
        <f t="shared" si="4"/>
        <v>44.44444444</v>
      </c>
      <c r="Y48" s="23">
        <f t="shared" si="5"/>
        <v>40</v>
      </c>
      <c r="Z48" s="23">
        <f t="shared" si="6"/>
        <v>33.33333333</v>
      </c>
    </row>
    <row r="49" ht="14.25" customHeight="1">
      <c r="A49" s="24">
        <v>41.0</v>
      </c>
      <c r="B49" s="25" t="s">
        <v>58</v>
      </c>
      <c r="C49" s="52">
        <v>9.0</v>
      </c>
      <c r="D49" s="52">
        <v>7.0</v>
      </c>
      <c r="E49" s="52">
        <v>2.0</v>
      </c>
      <c r="F49" s="52">
        <v>0.0</v>
      </c>
      <c r="G49" s="52">
        <v>6.0</v>
      </c>
      <c r="H49" s="52">
        <v>0.0</v>
      </c>
      <c r="I49" s="52">
        <v>3.0</v>
      </c>
      <c r="J49" s="52">
        <v>3.0</v>
      </c>
      <c r="K49" s="52">
        <v>0.0</v>
      </c>
      <c r="L49" s="52">
        <v>3.0</v>
      </c>
      <c r="M49" s="52">
        <v>2.0</v>
      </c>
      <c r="N49" s="52">
        <v>1.0</v>
      </c>
      <c r="O49" s="53">
        <v>4.0</v>
      </c>
      <c r="P49" s="54">
        <v>1.0</v>
      </c>
      <c r="Q49" s="54">
        <v>0.0</v>
      </c>
      <c r="R49" s="53">
        <v>4.0</v>
      </c>
      <c r="S49" s="30">
        <v>0.0</v>
      </c>
      <c r="T49" s="54">
        <v>4.0</v>
      </c>
      <c r="U49" s="22">
        <f t="shared" si="1"/>
        <v>29</v>
      </c>
      <c r="V49" s="22">
        <f t="shared" si="2"/>
        <v>13</v>
      </c>
      <c r="W49" s="22">
        <f t="shared" si="3"/>
        <v>7</v>
      </c>
      <c r="X49" s="23">
        <f t="shared" si="4"/>
        <v>53.7037037</v>
      </c>
      <c r="Y49" s="23">
        <f t="shared" si="5"/>
        <v>37.14285714</v>
      </c>
      <c r="Z49" s="23">
        <f t="shared" si="6"/>
        <v>38.88888889</v>
      </c>
    </row>
    <row r="50" ht="14.25" customHeight="1">
      <c r="A50" s="24">
        <v>42.0</v>
      </c>
      <c r="B50" s="25" t="s">
        <v>59</v>
      </c>
      <c r="C50" s="52">
        <v>6.0</v>
      </c>
      <c r="D50" s="52">
        <v>7.0</v>
      </c>
      <c r="E50" s="52">
        <v>1.0</v>
      </c>
      <c r="F50" s="52">
        <v>0.0</v>
      </c>
      <c r="G50" s="52">
        <v>5.0</v>
      </c>
      <c r="H50" s="52">
        <v>0.0</v>
      </c>
      <c r="I50" s="52">
        <v>2.0</v>
      </c>
      <c r="J50" s="52">
        <v>0.0</v>
      </c>
      <c r="K50" s="52">
        <v>1.0</v>
      </c>
      <c r="L50" s="52">
        <v>2.0</v>
      </c>
      <c r="M50" s="52">
        <v>6.0</v>
      </c>
      <c r="N50" s="52">
        <v>2.0</v>
      </c>
      <c r="O50" s="53">
        <v>6.0</v>
      </c>
      <c r="P50" s="54">
        <v>0.0</v>
      </c>
      <c r="Q50" s="54">
        <v>0.0</v>
      </c>
      <c r="R50" s="53">
        <v>1.0</v>
      </c>
      <c r="S50" s="30">
        <v>0.0</v>
      </c>
      <c r="T50" s="54">
        <v>2.0</v>
      </c>
      <c r="U50" s="22">
        <f t="shared" si="1"/>
        <v>22</v>
      </c>
      <c r="V50" s="22">
        <f t="shared" si="2"/>
        <v>13</v>
      </c>
      <c r="W50" s="22">
        <f t="shared" si="3"/>
        <v>6</v>
      </c>
      <c r="X50" s="23">
        <f t="shared" si="4"/>
        <v>40.74074074</v>
      </c>
      <c r="Y50" s="23">
        <f t="shared" si="5"/>
        <v>37.14285714</v>
      </c>
      <c r="Z50" s="23">
        <f t="shared" si="6"/>
        <v>33.33333333</v>
      </c>
    </row>
    <row r="51" ht="14.25" customHeight="1">
      <c r="A51" s="24">
        <v>43.0</v>
      </c>
      <c r="B51" s="25" t="s">
        <v>60</v>
      </c>
      <c r="C51" s="52">
        <v>8.0</v>
      </c>
      <c r="D51" s="52">
        <v>7.0</v>
      </c>
      <c r="E51" s="52">
        <v>2.0</v>
      </c>
      <c r="F51" s="52">
        <v>0.0</v>
      </c>
      <c r="G51" s="52">
        <v>4.0</v>
      </c>
      <c r="H51" s="52">
        <v>0.0</v>
      </c>
      <c r="I51" s="52">
        <v>1.0</v>
      </c>
      <c r="J51" s="52">
        <v>0.0</v>
      </c>
      <c r="K51" s="52">
        <v>1.0</v>
      </c>
      <c r="L51" s="52">
        <v>5.0</v>
      </c>
      <c r="M51" s="52">
        <v>6.0</v>
      </c>
      <c r="N51" s="52">
        <v>2.0</v>
      </c>
      <c r="O51" s="53">
        <v>4.0</v>
      </c>
      <c r="P51" s="54">
        <v>0.0</v>
      </c>
      <c r="Q51" s="54">
        <v>0.0</v>
      </c>
      <c r="R51" s="53">
        <v>0.0</v>
      </c>
      <c r="S51" s="30">
        <v>0.0</v>
      </c>
      <c r="T51" s="54">
        <v>0.0</v>
      </c>
      <c r="U51" s="22">
        <f t="shared" si="1"/>
        <v>22</v>
      </c>
      <c r="V51" s="22">
        <f t="shared" si="2"/>
        <v>13</v>
      </c>
      <c r="W51" s="22">
        <f t="shared" si="3"/>
        <v>5</v>
      </c>
      <c r="X51" s="23">
        <f t="shared" si="4"/>
        <v>40.74074074</v>
      </c>
      <c r="Y51" s="23">
        <f t="shared" si="5"/>
        <v>37.14285714</v>
      </c>
      <c r="Z51" s="23">
        <f t="shared" si="6"/>
        <v>27.77777778</v>
      </c>
    </row>
    <row r="52" ht="14.25" customHeight="1">
      <c r="A52" s="24">
        <v>44.0</v>
      </c>
      <c r="B52" s="25" t="s">
        <v>61</v>
      </c>
      <c r="C52" s="52">
        <v>11.0</v>
      </c>
      <c r="D52" s="52">
        <v>6.0</v>
      </c>
      <c r="E52" s="52">
        <v>2.0</v>
      </c>
      <c r="F52" s="52">
        <v>3.0</v>
      </c>
      <c r="G52" s="52">
        <v>10.0</v>
      </c>
      <c r="H52" s="52">
        <v>0.0</v>
      </c>
      <c r="I52" s="52">
        <v>5.0</v>
      </c>
      <c r="J52" s="52">
        <v>4.0</v>
      </c>
      <c r="K52" s="52">
        <v>1.0</v>
      </c>
      <c r="L52" s="52">
        <v>5.0</v>
      </c>
      <c r="M52" s="52">
        <v>6.0</v>
      </c>
      <c r="N52" s="52">
        <v>2.0</v>
      </c>
      <c r="O52" s="53">
        <v>4.0</v>
      </c>
      <c r="P52" s="54">
        <v>1.0</v>
      </c>
      <c r="Q52" s="54">
        <v>1.0</v>
      </c>
      <c r="R52" s="53">
        <v>4.0</v>
      </c>
      <c r="S52" s="30">
        <v>0.0</v>
      </c>
      <c r="T52" s="54">
        <v>4.0</v>
      </c>
      <c r="U52" s="22">
        <f t="shared" si="1"/>
        <v>39</v>
      </c>
      <c r="V52" s="22">
        <f t="shared" si="2"/>
        <v>20</v>
      </c>
      <c r="W52" s="22">
        <f t="shared" si="3"/>
        <v>10</v>
      </c>
      <c r="X52" s="23">
        <f t="shared" si="4"/>
        <v>72.22222222</v>
      </c>
      <c r="Y52" s="23">
        <f t="shared" si="5"/>
        <v>57.14285714</v>
      </c>
      <c r="Z52" s="23">
        <f t="shared" si="6"/>
        <v>55.55555556</v>
      </c>
    </row>
    <row r="53" ht="14.25" customHeight="1">
      <c r="A53" s="24">
        <v>45.0</v>
      </c>
      <c r="B53" s="25" t="s">
        <v>62</v>
      </c>
      <c r="C53" s="52">
        <v>11.0</v>
      </c>
      <c r="D53" s="52">
        <v>8.0</v>
      </c>
      <c r="E53" s="52">
        <v>2.0</v>
      </c>
      <c r="F53" s="52">
        <v>3.0</v>
      </c>
      <c r="G53" s="52">
        <v>9.0</v>
      </c>
      <c r="H53" s="52">
        <v>0.0</v>
      </c>
      <c r="I53" s="52">
        <v>6.0</v>
      </c>
      <c r="J53" s="52">
        <v>3.0</v>
      </c>
      <c r="K53" s="52">
        <v>1.0</v>
      </c>
      <c r="L53" s="52">
        <v>5.0</v>
      </c>
      <c r="M53" s="52">
        <v>6.0</v>
      </c>
      <c r="N53" s="52">
        <v>2.0</v>
      </c>
      <c r="O53" s="53">
        <v>8.0</v>
      </c>
      <c r="P53" s="54">
        <v>1.0</v>
      </c>
      <c r="Q53" s="54">
        <v>1.0</v>
      </c>
      <c r="R53" s="53">
        <v>4.0</v>
      </c>
      <c r="S53" s="30">
        <v>0.0</v>
      </c>
      <c r="T53" s="54">
        <v>5.0</v>
      </c>
      <c r="U53" s="22">
        <f t="shared" si="1"/>
        <v>43</v>
      </c>
      <c r="V53" s="22">
        <f t="shared" si="2"/>
        <v>21</v>
      </c>
      <c r="W53" s="22">
        <f t="shared" si="3"/>
        <v>11</v>
      </c>
      <c r="X53" s="23">
        <f t="shared" si="4"/>
        <v>79.62962963</v>
      </c>
      <c r="Y53" s="23">
        <f t="shared" si="5"/>
        <v>60</v>
      </c>
      <c r="Z53" s="23">
        <f t="shared" si="6"/>
        <v>61.11111111</v>
      </c>
    </row>
    <row r="54" ht="14.25" customHeight="1">
      <c r="A54" s="24">
        <v>46.0</v>
      </c>
      <c r="B54" s="25" t="s">
        <v>63</v>
      </c>
      <c r="C54" s="52">
        <v>11.0</v>
      </c>
      <c r="D54" s="52">
        <v>8.0</v>
      </c>
      <c r="E54" s="52">
        <v>0.0</v>
      </c>
      <c r="F54" s="52">
        <v>3.0</v>
      </c>
      <c r="G54" s="52">
        <v>9.0</v>
      </c>
      <c r="H54" s="52">
        <v>0.0</v>
      </c>
      <c r="I54" s="52">
        <v>5.0</v>
      </c>
      <c r="J54" s="52">
        <v>3.0</v>
      </c>
      <c r="K54" s="52">
        <v>1.0</v>
      </c>
      <c r="L54" s="52">
        <v>1.0</v>
      </c>
      <c r="M54" s="52">
        <v>6.0</v>
      </c>
      <c r="N54" s="52">
        <v>1.0</v>
      </c>
      <c r="O54" s="53">
        <v>8.0</v>
      </c>
      <c r="P54" s="54">
        <v>0.0</v>
      </c>
      <c r="Q54" s="54">
        <v>1.0</v>
      </c>
      <c r="R54" s="53">
        <v>3.0</v>
      </c>
      <c r="S54" s="30">
        <v>0.0</v>
      </c>
      <c r="T54" s="54">
        <v>5.0</v>
      </c>
      <c r="U54" s="22">
        <f t="shared" si="1"/>
        <v>37</v>
      </c>
      <c r="V54" s="22">
        <f t="shared" si="2"/>
        <v>20</v>
      </c>
      <c r="W54" s="22">
        <f t="shared" si="3"/>
        <v>8</v>
      </c>
      <c r="X54" s="23">
        <f t="shared" si="4"/>
        <v>68.51851852</v>
      </c>
      <c r="Y54" s="23">
        <f t="shared" si="5"/>
        <v>57.14285714</v>
      </c>
      <c r="Z54" s="23">
        <f t="shared" si="6"/>
        <v>44.44444444</v>
      </c>
    </row>
    <row r="55" ht="14.25" customHeight="1">
      <c r="A55" s="24">
        <v>47.0</v>
      </c>
      <c r="B55" s="25" t="s">
        <v>64</v>
      </c>
      <c r="C55" s="52">
        <v>6.0</v>
      </c>
      <c r="D55" s="52">
        <v>8.0</v>
      </c>
      <c r="E55" s="52">
        <v>2.0</v>
      </c>
      <c r="F55" s="52">
        <v>0.0</v>
      </c>
      <c r="G55" s="52">
        <v>4.0</v>
      </c>
      <c r="H55" s="52">
        <v>0.0</v>
      </c>
      <c r="I55" s="52">
        <v>2.0</v>
      </c>
      <c r="J55" s="52">
        <v>0.0</v>
      </c>
      <c r="K55" s="52">
        <v>1.0</v>
      </c>
      <c r="L55" s="52">
        <v>0.0</v>
      </c>
      <c r="M55" s="52">
        <v>2.0</v>
      </c>
      <c r="N55" s="52">
        <v>1.0</v>
      </c>
      <c r="O55" s="53">
        <v>5.0</v>
      </c>
      <c r="P55" s="54">
        <v>0.0</v>
      </c>
      <c r="Q55" s="54">
        <v>0.0</v>
      </c>
      <c r="R55" s="53">
        <v>0.0</v>
      </c>
      <c r="S55" s="30">
        <v>0.0</v>
      </c>
      <c r="T55" s="54">
        <v>0.0</v>
      </c>
      <c r="U55" s="22">
        <f t="shared" si="1"/>
        <v>17</v>
      </c>
      <c r="V55" s="22">
        <f t="shared" si="2"/>
        <v>10</v>
      </c>
      <c r="W55" s="22">
        <f t="shared" si="3"/>
        <v>4</v>
      </c>
      <c r="X55" s="23">
        <f t="shared" si="4"/>
        <v>31.48148148</v>
      </c>
      <c r="Y55" s="23">
        <f t="shared" si="5"/>
        <v>28.57142857</v>
      </c>
      <c r="Z55" s="23">
        <f t="shared" si="6"/>
        <v>22.22222222</v>
      </c>
    </row>
    <row r="56" ht="14.25" customHeight="1">
      <c r="A56" s="24">
        <v>48.0</v>
      </c>
      <c r="B56" s="25" t="s">
        <v>65</v>
      </c>
      <c r="C56" s="52">
        <v>5.0</v>
      </c>
      <c r="D56" s="52">
        <v>7.0</v>
      </c>
      <c r="E56" s="52">
        <v>2.0</v>
      </c>
      <c r="F56" s="52">
        <v>0.0</v>
      </c>
      <c r="G56" s="52">
        <v>2.0</v>
      </c>
      <c r="H56" s="52">
        <v>0.0</v>
      </c>
      <c r="I56" s="52">
        <v>1.0</v>
      </c>
      <c r="J56" s="52">
        <v>0.0</v>
      </c>
      <c r="K56" s="52">
        <v>1.0</v>
      </c>
      <c r="L56" s="52">
        <v>1.0</v>
      </c>
      <c r="M56" s="52">
        <v>2.0</v>
      </c>
      <c r="N56" s="52">
        <v>2.0</v>
      </c>
      <c r="O56" s="53">
        <v>4.0</v>
      </c>
      <c r="P56" s="54">
        <v>0.0</v>
      </c>
      <c r="Q56" s="54">
        <v>0.0</v>
      </c>
      <c r="R56" s="53">
        <v>0.0</v>
      </c>
      <c r="S56" s="30">
        <v>0.0</v>
      </c>
      <c r="T56" s="54">
        <v>1.0</v>
      </c>
      <c r="U56" s="22">
        <f t="shared" si="1"/>
        <v>13</v>
      </c>
      <c r="V56" s="22">
        <f t="shared" si="2"/>
        <v>9</v>
      </c>
      <c r="W56" s="22">
        <f t="shared" si="3"/>
        <v>6</v>
      </c>
      <c r="X56" s="23">
        <f t="shared" si="4"/>
        <v>24.07407407</v>
      </c>
      <c r="Y56" s="23">
        <f t="shared" si="5"/>
        <v>25.71428571</v>
      </c>
      <c r="Z56" s="23">
        <f t="shared" si="6"/>
        <v>33.33333333</v>
      </c>
    </row>
    <row r="57" ht="14.25" customHeight="1">
      <c r="A57" s="24">
        <v>49.0</v>
      </c>
      <c r="B57" s="25" t="s">
        <v>66</v>
      </c>
      <c r="C57" s="52">
        <v>10.0</v>
      </c>
      <c r="D57" s="52">
        <v>8.0</v>
      </c>
      <c r="E57" s="52">
        <v>2.0</v>
      </c>
      <c r="F57" s="52">
        <v>2.0</v>
      </c>
      <c r="G57" s="52">
        <v>9.0</v>
      </c>
      <c r="H57" s="52">
        <v>0.0</v>
      </c>
      <c r="I57" s="52">
        <v>5.0</v>
      </c>
      <c r="J57" s="52">
        <v>3.0</v>
      </c>
      <c r="K57" s="52">
        <v>1.0</v>
      </c>
      <c r="L57" s="52">
        <v>5.0</v>
      </c>
      <c r="M57" s="52">
        <v>6.0</v>
      </c>
      <c r="N57" s="52">
        <v>2.0</v>
      </c>
      <c r="O57" s="53">
        <v>4.0</v>
      </c>
      <c r="P57" s="54">
        <v>1.0</v>
      </c>
      <c r="Q57" s="54">
        <v>0.0</v>
      </c>
      <c r="R57" s="53">
        <v>4.0</v>
      </c>
      <c r="S57" s="30">
        <v>0.0</v>
      </c>
      <c r="T57" s="54">
        <v>5.0</v>
      </c>
      <c r="U57" s="22">
        <f t="shared" si="1"/>
        <v>37</v>
      </c>
      <c r="V57" s="22">
        <f t="shared" si="2"/>
        <v>20</v>
      </c>
      <c r="W57" s="22">
        <f t="shared" si="3"/>
        <v>10</v>
      </c>
      <c r="X57" s="23">
        <f t="shared" si="4"/>
        <v>68.51851852</v>
      </c>
      <c r="Y57" s="23">
        <f t="shared" si="5"/>
        <v>57.14285714</v>
      </c>
      <c r="Z57" s="23">
        <f t="shared" si="6"/>
        <v>55.55555556</v>
      </c>
    </row>
    <row r="58" ht="14.25" customHeight="1">
      <c r="A58" s="24">
        <v>50.0</v>
      </c>
      <c r="B58" s="25" t="s">
        <v>67</v>
      </c>
      <c r="C58" s="52">
        <v>9.0</v>
      </c>
      <c r="D58" s="52">
        <v>7.0</v>
      </c>
      <c r="E58" s="52">
        <v>1.0</v>
      </c>
      <c r="F58" s="52">
        <v>2.0</v>
      </c>
      <c r="G58" s="52">
        <v>6.0</v>
      </c>
      <c r="H58" s="52">
        <v>0.0</v>
      </c>
      <c r="I58" s="52">
        <v>3.0</v>
      </c>
      <c r="J58" s="52">
        <v>0.0</v>
      </c>
      <c r="K58" s="52">
        <v>1.0</v>
      </c>
      <c r="L58" s="52">
        <v>3.0</v>
      </c>
      <c r="M58" s="52">
        <v>6.0</v>
      </c>
      <c r="N58" s="52">
        <v>2.0</v>
      </c>
      <c r="O58" s="53">
        <v>6.0</v>
      </c>
      <c r="P58" s="54">
        <v>0.0</v>
      </c>
      <c r="Q58" s="54">
        <v>1.0</v>
      </c>
      <c r="R58" s="53">
        <v>1.0</v>
      </c>
      <c r="S58" s="30">
        <v>0.0</v>
      </c>
      <c r="T58" s="54">
        <v>2.0</v>
      </c>
      <c r="U58" s="22">
        <f t="shared" si="1"/>
        <v>28</v>
      </c>
      <c r="V58" s="22">
        <f t="shared" si="2"/>
        <v>15</v>
      </c>
      <c r="W58" s="22">
        <f t="shared" si="3"/>
        <v>7</v>
      </c>
      <c r="X58" s="23">
        <f t="shared" si="4"/>
        <v>51.85185185</v>
      </c>
      <c r="Y58" s="23">
        <f t="shared" si="5"/>
        <v>42.85714286</v>
      </c>
      <c r="Z58" s="23">
        <f t="shared" si="6"/>
        <v>38.88888889</v>
      </c>
    </row>
    <row r="59" ht="14.25" customHeight="1">
      <c r="A59" s="24">
        <v>51.0</v>
      </c>
      <c r="B59" s="25" t="s">
        <v>68</v>
      </c>
      <c r="C59" s="52">
        <v>5.0</v>
      </c>
      <c r="D59" s="52">
        <v>8.0</v>
      </c>
      <c r="E59" s="52">
        <v>2.0</v>
      </c>
      <c r="F59" s="52">
        <v>0.0</v>
      </c>
      <c r="G59" s="52">
        <v>3.0</v>
      </c>
      <c r="H59" s="52">
        <v>0.0</v>
      </c>
      <c r="I59" s="52">
        <v>1.0</v>
      </c>
      <c r="J59" s="52">
        <v>0.0</v>
      </c>
      <c r="K59" s="52">
        <v>1.0</v>
      </c>
      <c r="L59" s="52">
        <v>2.0</v>
      </c>
      <c r="M59" s="52">
        <v>6.0</v>
      </c>
      <c r="N59" s="52">
        <v>2.0</v>
      </c>
      <c r="O59" s="53">
        <v>3.0</v>
      </c>
      <c r="P59" s="54">
        <v>0.0</v>
      </c>
      <c r="Q59" s="54">
        <v>0.0</v>
      </c>
      <c r="R59" s="53">
        <v>1.0</v>
      </c>
      <c r="S59" s="30">
        <v>0.0</v>
      </c>
      <c r="T59" s="54">
        <v>2.0</v>
      </c>
      <c r="U59" s="22">
        <f t="shared" si="1"/>
        <v>15</v>
      </c>
      <c r="V59" s="22">
        <f t="shared" si="2"/>
        <v>14</v>
      </c>
      <c r="W59" s="22">
        <f t="shared" si="3"/>
        <v>7</v>
      </c>
      <c r="X59" s="23">
        <f t="shared" si="4"/>
        <v>27.77777778</v>
      </c>
      <c r="Y59" s="23">
        <f t="shared" si="5"/>
        <v>40</v>
      </c>
      <c r="Z59" s="23">
        <f t="shared" si="6"/>
        <v>38.88888889</v>
      </c>
    </row>
    <row r="60" ht="14.25" customHeight="1">
      <c r="A60" s="24">
        <v>52.0</v>
      </c>
      <c r="B60" s="25" t="s">
        <v>69</v>
      </c>
      <c r="C60" s="52">
        <v>9.0</v>
      </c>
      <c r="D60" s="52">
        <v>8.0</v>
      </c>
      <c r="E60" s="52">
        <v>2.0</v>
      </c>
      <c r="F60" s="52">
        <v>2.0</v>
      </c>
      <c r="G60" s="52">
        <v>8.0</v>
      </c>
      <c r="H60" s="52">
        <v>0.0</v>
      </c>
      <c r="I60" s="52">
        <v>3.0</v>
      </c>
      <c r="J60" s="52">
        <v>2.0</v>
      </c>
      <c r="K60" s="52">
        <v>1.0</v>
      </c>
      <c r="L60" s="52">
        <v>4.0</v>
      </c>
      <c r="M60" s="52">
        <v>6.0</v>
      </c>
      <c r="N60" s="52">
        <v>2.0</v>
      </c>
      <c r="O60" s="53">
        <v>4.0</v>
      </c>
      <c r="P60" s="54">
        <v>0.0</v>
      </c>
      <c r="Q60" s="54">
        <v>1.0</v>
      </c>
      <c r="R60" s="53">
        <v>2.0</v>
      </c>
      <c r="S60" s="30">
        <v>0.0</v>
      </c>
      <c r="T60" s="54">
        <v>3.0</v>
      </c>
      <c r="U60" s="22">
        <f t="shared" si="1"/>
        <v>30</v>
      </c>
      <c r="V60" s="22">
        <f t="shared" si="2"/>
        <v>18</v>
      </c>
      <c r="W60" s="22">
        <f t="shared" si="3"/>
        <v>9</v>
      </c>
      <c r="X60" s="23">
        <f t="shared" si="4"/>
        <v>55.55555556</v>
      </c>
      <c r="Y60" s="23">
        <f t="shared" si="5"/>
        <v>51.42857143</v>
      </c>
      <c r="Z60" s="23">
        <f t="shared" si="6"/>
        <v>50</v>
      </c>
    </row>
    <row r="61" ht="14.25" customHeight="1">
      <c r="A61" s="24">
        <v>53.0</v>
      </c>
      <c r="B61" s="25" t="s">
        <v>70</v>
      </c>
      <c r="C61" s="52">
        <v>9.0</v>
      </c>
      <c r="D61" s="52">
        <v>8.0</v>
      </c>
      <c r="E61" s="52">
        <v>2.0</v>
      </c>
      <c r="F61" s="52">
        <v>1.0</v>
      </c>
      <c r="G61" s="52">
        <v>7.0</v>
      </c>
      <c r="H61" s="52">
        <v>0.0</v>
      </c>
      <c r="I61" s="52">
        <v>4.0</v>
      </c>
      <c r="J61" s="52">
        <v>3.0</v>
      </c>
      <c r="K61" s="52">
        <v>1.0</v>
      </c>
      <c r="L61" s="52">
        <v>5.0</v>
      </c>
      <c r="M61" s="52">
        <v>4.0</v>
      </c>
      <c r="N61" s="52">
        <v>2.0</v>
      </c>
      <c r="O61" s="53">
        <v>5.0</v>
      </c>
      <c r="P61" s="54">
        <v>0.0</v>
      </c>
      <c r="Q61" s="54">
        <v>0.0</v>
      </c>
      <c r="R61" s="53">
        <v>2.0</v>
      </c>
      <c r="S61" s="30">
        <v>0.0</v>
      </c>
      <c r="T61" s="54">
        <v>4.0</v>
      </c>
      <c r="U61" s="22">
        <f t="shared" si="1"/>
        <v>32</v>
      </c>
      <c r="V61" s="22">
        <f t="shared" si="2"/>
        <v>16</v>
      </c>
      <c r="W61" s="22">
        <f t="shared" si="3"/>
        <v>9</v>
      </c>
      <c r="X61" s="23">
        <f t="shared" si="4"/>
        <v>59.25925926</v>
      </c>
      <c r="Y61" s="23">
        <f t="shared" si="5"/>
        <v>45.71428571</v>
      </c>
      <c r="Z61" s="23">
        <f t="shared" si="6"/>
        <v>50</v>
      </c>
    </row>
    <row r="62" ht="14.25" customHeight="1">
      <c r="A62" s="24">
        <v>54.0</v>
      </c>
      <c r="B62" s="25" t="s">
        <v>77</v>
      </c>
      <c r="C62" s="52">
        <v>11.0</v>
      </c>
      <c r="D62" s="52">
        <v>8.0</v>
      </c>
      <c r="E62" s="52">
        <v>2.0</v>
      </c>
      <c r="F62" s="52">
        <v>3.0</v>
      </c>
      <c r="G62" s="52">
        <v>9.0</v>
      </c>
      <c r="H62" s="52">
        <v>0.0</v>
      </c>
      <c r="I62" s="52">
        <v>4.0</v>
      </c>
      <c r="J62" s="52">
        <v>3.0</v>
      </c>
      <c r="K62" s="52">
        <v>1.0</v>
      </c>
      <c r="L62" s="52">
        <v>5.0</v>
      </c>
      <c r="M62" s="52">
        <v>6.0</v>
      </c>
      <c r="N62" s="52">
        <v>2.0</v>
      </c>
      <c r="O62" s="53">
        <v>5.0</v>
      </c>
      <c r="P62" s="54">
        <v>0.0</v>
      </c>
      <c r="Q62" s="54">
        <v>0.0</v>
      </c>
      <c r="R62" s="53">
        <v>3.0</v>
      </c>
      <c r="S62" s="30">
        <v>0.0</v>
      </c>
      <c r="T62" s="54">
        <v>5.0</v>
      </c>
      <c r="U62" s="22">
        <f t="shared" si="1"/>
        <v>37</v>
      </c>
      <c r="V62" s="22">
        <f t="shared" si="2"/>
        <v>20</v>
      </c>
      <c r="W62" s="22">
        <f t="shared" si="3"/>
        <v>10</v>
      </c>
      <c r="X62" s="23">
        <f t="shared" si="4"/>
        <v>68.51851852</v>
      </c>
      <c r="Y62" s="23">
        <f t="shared" si="5"/>
        <v>57.14285714</v>
      </c>
      <c r="Z62" s="23">
        <f t="shared" si="6"/>
        <v>55.55555556</v>
      </c>
    </row>
    <row r="63" ht="14.25" customHeight="1">
      <c r="A63" s="24">
        <v>55.0</v>
      </c>
      <c r="B63" s="25" t="s">
        <v>78</v>
      </c>
      <c r="C63" s="52">
        <v>8.0</v>
      </c>
      <c r="D63" s="52">
        <v>8.0</v>
      </c>
      <c r="E63" s="52">
        <v>2.0</v>
      </c>
      <c r="F63" s="52">
        <v>0.0</v>
      </c>
      <c r="G63" s="52">
        <v>3.0</v>
      </c>
      <c r="H63" s="52">
        <v>0.0</v>
      </c>
      <c r="I63" s="52">
        <v>1.0</v>
      </c>
      <c r="J63" s="52">
        <v>0.0</v>
      </c>
      <c r="K63" s="52">
        <v>1.0</v>
      </c>
      <c r="L63" s="52">
        <v>2.0</v>
      </c>
      <c r="M63" s="52">
        <v>6.0</v>
      </c>
      <c r="N63" s="52">
        <v>2.0</v>
      </c>
      <c r="O63" s="53">
        <v>6.0</v>
      </c>
      <c r="P63" s="54">
        <v>0.0</v>
      </c>
      <c r="Q63" s="54">
        <v>1.0</v>
      </c>
      <c r="R63" s="53">
        <v>1.0</v>
      </c>
      <c r="S63" s="30">
        <v>0.0</v>
      </c>
      <c r="T63" s="54">
        <v>2.0</v>
      </c>
      <c r="U63" s="22">
        <f t="shared" si="1"/>
        <v>21</v>
      </c>
      <c r="V63" s="22">
        <f t="shared" si="2"/>
        <v>14</v>
      </c>
      <c r="W63" s="22">
        <f t="shared" si="3"/>
        <v>8</v>
      </c>
      <c r="X63" s="23">
        <f t="shared" si="4"/>
        <v>38.88888889</v>
      </c>
      <c r="Y63" s="23">
        <f t="shared" si="5"/>
        <v>40</v>
      </c>
      <c r="Z63" s="23">
        <f t="shared" si="6"/>
        <v>44.44444444</v>
      </c>
    </row>
    <row r="64" ht="14.25" customHeight="1">
      <c r="A64" s="24">
        <v>56.0</v>
      </c>
      <c r="B64" s="25" t="s">
        <v>73</v>
      </c>
      <c r="C64" s="52">
        <v>9.0</v>
      </c>
      <c r="D64" s="52">
        <v>8.0</v>
      </c>
      <c r="E64" s="52">
        <v>2.0</v>
      </c>
      <c r="F64" s="52">
        <v>0.0</v>
      </c>
      <c r="G64" s="52">
        <v>5.0</v>
      </c>
      <c r="H64" s="52">
        <v>0.0</v>
      </c>
      <c r="I64" s="52">
        <v>2.0</v>
      </c>
      <c r="J64" s="52">
        <v>0.0</v>
      </c>
      <c r="K64" s="52">
        <v>1.0</v>
      </c>
      <c r="L64" s="52">
        <v>2.0</v>
      </c>
      <c r="M64" s="52">
        <v>2.0</v>
      </c>
      <c r="N64" s="52">
        <v>2.0</v>
      </c>
      <c r="O64" s="53">
        <v>4.0</v>
      </c>
      <c r="P64" s="54">
        <v>0.0</v>
      </c>
      <c r="Q64" s="54">
        <v>0.0</v>
      </c>
      <c r="R64" s="53">
        <v>1.0</v>
      </c>
      <c r="S64" s="30">
        <v>0.0</v>
      </c>
      <c r="T64" s="54">
        <v>2.0</v>
      </c>
      <c r="U64" s="22">
        <f t="shared" si="1"/>
        <v>23</v>
      </c>
      <c r="V64" s="22">
        <f t="shared" si="2"/>
        <v>10</v>
      </c>
      <c r="W64" s="22">
        <f t="shared" si="3"/>
        <v>7</v>
      </c>
      <c r="X64" s="23">
        <f t="shared" si="4"/>
        <v>42.59259259</v>
      </c>
      <c r="Y64" s="23">
        <f t="shared" si="5"/>
        <v>28.57142857</v>
      </c>
      <c r="Z64" s="23">
        <f t="shared" si="6"/>
        <v>38.88888889</v>
      </c>
    </row>
    <row r="65" ht="14.25" customHeight="1">
      <c r="A65" s="24">
        <v>57.0</v>
      </c>
      <c r="B65" s="25" t="s">
        <v>74</v>
      </c>
      <c r="C65" s="52">
        <v>5.0</v>
      </c>
      <c r="D65" s="52">
        <v>8.0</v>
      </c>
      <c r="E65" s="52">
        <v>0.0</v>
      </c>
      <c r="F65" s="52">
        <v>0.0</v>
      </c>
      <c r="G65" s="52">
        <v>0.0</v>
      </c>
      <c r="H65" s="52">
        <v>0.0</v>
      </c>
      <c r="I65" s="52">
        <v>0.0</v>
      </c>
      <c r="J65" s="52">
        <v>0.0</v>
      </c>
      <c r="K65" s="52">
        <v>0.0</v>
      </c>
      <c r="L65" s="52">
        <v>2.0</v>
      </c>
      <c r="M65" s="52">
        <v>2.0</v>
      </c>
      <c r="N65" s="52">
        <v>1.0</v>
      </c>
      <c r="O65" s="53">
        <v>4.0</v>
      </c>
      <c r="P65" s="54">
        <v>0.0</v>
      </c>
      <c r="Q65" s="54">
        <v>0.0</v>
      </c>
      <c r="R65" s="53">
        <v>0.0</v>
      </c>
      <c r="S65" s="30">
        <v>0.0</v>
      </c>
      <c r="T65" s="54">
        <v>0.0</v>
      </c>
      <c r="U65" s="22">
        <f t="shared" si="1"/>
        <v>11</v>
      </c>
      <c r="V65" s="22">
        <f t="shared" si="2"/>
        <v>10</v>
      </c>
      <c r="W65" s="22">
        <f t="shared" si="3"/>
        <v>1</v>
      </c>
      <c r="X65" s="23">
        <f t="shared" si="4"/>
        <v>20.37037037</v>
      </c>
      <c r="Y65" s="23">
        <f t="shared" si="5"/>
        <v>28.57142857</v>
      </c>
      <c r="Z65" s="23">
        <f t="shared" si="6"/>
        <v>5.555555556</v>
      </c>
    </row>
    <row r="66" ht="14.25" customHeight="1">
      <c r="A66" s="24">
        <v>58.0</v>
      </c>
      <c r="B66" s="25" t="s">
        <v>75</v>
      </c>
      <c r="C66" s="52">
        <v>2.0</v>
      </c>
      <c r="D66" s="52">
        <v>0.0</v>
      </c>
      <c r="E66" s="52">
        <v>0.0</v>
      </c>
      <c r="F66" s="52">
        <v>0.0</v>
      </c>
      <c r="G66" s="52">
        <v>0.0</v>
      </c>
      <c r="H66" s="52">
        <v>0.0</v>
      </c>
      <c r="I66" s="52">
        <v>0.0</v>
      </c>
      <c r="J66" s="52">
        <v>0.0</v>
      </c>
      <c r="K66" s="52">
        <v>0.0</v>
      </c>
      <c r="L66" s="52">
        <v>2.0</v>
      </c>
      <c r="M66" s="52">
        <v>2.0</v>
      </c>
      <c r="N66" s="52">
        <v>1.0</v>
      </c>
      <c r="O66" s="53">
        <v>3.0</v>
      </c>
      <c r="P66" s="54">
        <v>0.0</v>
      </c>
      <c r="Q66" s="54">
        <v>0.0</v>
      </c>
      <c r="R66" s="53">
        <v>0.0</v>
      </c>
      <c r="S66" s="30">
        <v>0.0</v>
      </c>
      <c r="T66" s="54">
        <v>0.0</v>
      </c>
      <c r="U66" s="22">
        <f t="shared" si="1"/>
        <v>7</v>
      </c>
      <c r="V66" s="22">
        <f t="shared" si="2"/>
        <v>2</v>
      </c>
      <c r="W66" s="22">
        <f t="shared" si="3"/>
        <v>1</v>
      </c>
      <c r="X66" s="23">
        <f t="shared" si="4"/>
        <v>12.96296296</v>
      </c>
      <c r="Y66" s="23">
        <f t="shared" si="5"/>
        <v>5.714285714</v>
      </c>
      <c r="Z66" s="23">
        <f t="shared" si="6"/>
        <v>5.555555556</v>
      </c>
    </row>
    <row r="67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60"/>
      <c r="V67" s="60"/>
      <c r="W67" s="60"/>
      <c r="X67" s="59"/>
      <c r="Y67" s="59"/>
      <c r="Z67" s="59"/>
    </row>
    <row r="68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60"/>
      <c r="V68" s="60"/>
      <c r="W68" s="60"/>
      <c r="X68" s="59"/>
      <c r="Y68" s="59"/>
      <c r="Z68" s="59"/>
    </row>
    <row r="69" ht="14.25" customHeight="1">
      <c r="A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60"/>
      <c r="V69" s="60"/>
      <c r="W69" s="60"/>
      <c r="X69" s="59"/>
      <c r="Y69" s="59"/>
      <c r="Z69" s="59"/>
    </row>
    <row r="70" ht="14.25" customHeight="1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60"/>
      <c r="V70" s="60"/>
      <c r="W70" s="60"/>
      <c r="X70" s="59"/>
      <c r="Y70" s="59"/>
      <c r="Z70" s="59"/>
    </row>
    <row r="71" ht="14.25" customHeight="1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60"/>
      <c r="V71" s="60"/>
      <c r="W71" s="60"/>
      <c r="X71" s="59"/>
      <c r="Y71" s="59"/>
      <c r="Z71" s="59"/>
    </row>
    <row r="72" ht="14.2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60"/>
      <c r="V72" s="60"/>
      <c r="W72" s="60"/>
      <c r="X72" s="59"/>
      <c r="Y72" s="59"/>
      <c r="Z72" s="59"/>
    </row>
    <row r="73" ht="14.2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60"/>
      <c r="V73" s="60"/>
      <c r="W73" s="60"/>
      <c r="X73" s="59"/>
      <c r="Y73" s="59"/>
      <c r="Z73" s="59"/>
    </row>
    <row r="74" ht="14.2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60"/>
      <c r="V74" s="60"/>
      <c r="W74" s="60"/>
      <c r="X74" s="59"/>
      <c r="Y74" s="59"/>
      <c r="Z74" s="59"/>
    </row>
    <row r="75" ht="14.2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60"/>
      <c r="V75" s="60"/>
      <c r="W75" s="60"/>
      <c r="X75" s="59"/>
      <c r="Y75" s="59"/>
      <c r="Z75" s="59"/>
    </row>
    <row r="76" ht="14.2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60"/>
      <c r="V76" s="60"/>
      <c r="W76" s="60"/>
      <c r="X76" s="59"/>
      <c r="Y76" s="59"/>
      <c r="Z76" s="59"/>
    </row>
    <row r="77" ht="14.2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60"/>
      <c r="V77" s="60"/>
      <c r="W77" s="60"/>
      <c r="X77" s="59"/>
      <c r="Y77" s="59"/>
      <c r="Z77" s="59"/>
    </row>
    <row r="78" ht="14.2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60"/>
      <c r="V78" s="60"/>
      <c r="W78" s="60"/>
      <c r="X78" s="59"/>
      <c r="Y78" s="59"/>
      <c r="Z78" s="59"/>
    </row>
    <row r="79" ht="14.2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60"/>
      <c r="V79" s="60"/>
      <c r="W79" s="60"/>
      <c r="X79" s="59"/>
      <c r="Y79" s="59"/>
      <c r="Z79" s="59"/>
    </row>
    <row r="80" ht="14.2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60"/>
      <c r="V80" s="60"/>
      <c r="W80" s="60"/>
      <c r="X80" s="59"/>
      <c r="Y80" s="59"/>
      <c r="Z80" s="59"/>
    </row>
    <row r="81" ht="14.25" customHeight="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60"/>
      <c r="V81" s="60"/>
      <c r="W81" s="60"/>
      <c r="X81" s="59"/>
      <c r="Y81" s="59"/>
      <c r="Z81" s="59"/>
    </row>
    <row r="82" ht="14.2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60"/>
      <c r="V82" s="60"/>
      <c r="W82" s="60"/>
      <c r="X82" s="59"/>
      <c r="Y82" s="59"/>
      <c r="Z82" s="59"/>
    </row>
    <row r="83" ht="14.25" customHeight="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60"/>
      <c r="V83" s="60"/>
      <c r="W83" s="60"/>
      <c r="X83" s="59"/>
      <c r="Y83" s="59"/>
      <c r="Z83" s="59"/>
    </row>
    <row r="84" ht="14.25" customHeight="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60"/>
      <c r="V84" s="60"/>
      <c r="W84" s="60"/>
      <c r="X84" s="59"/>
      <c r="Y84" s="59"/>
      <c r="Z84" s="59"/>
    </row>
    <row r="85" ht="14.25" customHeight="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60"/>
      <c r="V85" s="60"/>
      <c r="W85" s="60"/>
      <c r="X85" s="59"/>
      <c r="Y85" s="59"/>
      <c r="Z85" s="59"/>
    </row>
    <row r="86" ht="14.25" customHeight="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60"/>
      <c r="V86" s="60"/>
      <c r="W86" s="60"/>
      <c r="X86" s="59"/>
      <c r="Y86" s="59"/>
      <c r="Z86" s="59"/>
    </row>
    <row r="87" ht="14.25" customHeight="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60"/>
      <c r="V87" s="60"/>
      <c r="W87" s="60"/>
      <c r="X87" s="59"/>
      <c r="Y87" s="59"/>
      <c r="Z87" s="59"/>
    </row>
    <row r="88" ht="14.25" customHeight="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60"/>
      <c r="V88" s="60"/>
      <c r="W88" s="60"/>
      <c r="X88" s="59"/>
      <c r="Y88" s="59"/>
      <c r="Z88" s="59"/>
    </row>
    <row r="89" ht="14.25" customHeight="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60"/>
      <c r="V89" s="60"/>
      <c r="W89" s="60"/>
      <c r="X89" s="59"/>
      <c r="Y89" s="59"/>
      <c r="Z89" s="59"/>
    </row>
    <row r="90" ht="14.25" customHeight="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60"/>
      <c r="V90" s="60"/>
      <c r="W90" s="60"/>
      <c r="X90" s="59"/>
      <c r="Y90" s="59"/>
      <c r="Z90" s="59"/>
    </row>
    <row r="91" ht="14.25" customHeigh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60"/>
      <c r="V91" s="60"/>
      <c r="W91" s="60"/>
      <c r="X91" s="59"/>
      <c r="Y91" s="59"/>
      <c r="Z91" s="59"/>
    </row>
    <row r="92" ht="14.25" customHeight="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60"/>
      <c r="V92" s="60"/>
      <c r="W92" s="60"/>
      <c r="X92" s="59"/>
      <c r="Y92" s="59"/>
      <c r="Z92" s="59"/>
    </row>
    <row r="93" ht="14.25" customHeigh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60"/>
      <c r="V93" s="60"/>
      <c r="W93" s="60"/>
      <c r="X93" s="59"/>
      <c r="Y93" s="59"/>
      <c r="Z93" s="59"/>
    </row>
    <row r="94" ht="14.25" customHeigh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60"/>
      <c r="V94" s="60"/>
      <c r="W94" s="60"/>
      <c r="X94" s="59"/>
      <c r="Y94" s="59"/>
      <c r="Z94" s="59"/>
    </row>
    <row r="95" ht="14.25" customHeigh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60"/>
      <c r="V95" s="60"/>
      <c r="W95" s="60"/>
      <c r="X95" s="59"/>
      <c r="Y95" s="59"/>
      <c r="Z95" s="59"/>
    </row>
    <row r="96" ht="14.25" customHeigh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60"/>
      <c r="V96" s="60"/>
      <c r="W96" s="60"/>
      <c r="X96" s="59"/>
      <c r="Y96" s="59"/>
      <c r="Z96" s="59"/>
    </row>
    <row r="97" ht="14.25" customHeight="1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60"/>
      <c r="V97" s="60"/>
      <c r="W97" s="60"/>
      <c r="X97" s="59"/>
      <c r="Y97" s="59"/>
      <c r="Z97" s="59"/>
    </row>
    <row r="98" ht="14.25" customHeight="1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60"/>
      <c r="V98" s="60"/>
      <c r="W98" s="60"/>
      <c r="X98" s="59"/>
      <c r="Y98" s="59"/>
      <c r="Z98" s="59"/>
    </row>
    <row r="99" ht="14.25" customHeight="1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60"/>
      <c r="V99" s="60"/>
      <c r="W99" s="60"/>
      <c r="X99" s="59"/>
      <c r="Y99" s="59"/>
      <c r="Z99" s="59"/>
    </row>
    <row r="100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60"/>
      <c r="V100" s="60"/>
      <c r="W100" s="60"/>
      <c r="X100" s="59"/>
      <c r="Y100" s="59"/>
      <c r="Z100" s="59"/>
    </row>
    <row r="101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60"/>
      <c r="V101" s="60"/>
      <c r="W101" s="60"/>
      <c r="X101" s="59"/>
      <c r="Y101" s="59"/>
      <c r="Z101" s="59"/>
    </row>
    <row r="102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60"/>
      <c r="V102" s="60"/>
      <c r="W102" s="60"/>
      <c r="X102" s="59"/>
      <c r="Y102" s="59"/>
      <c r="Z102" s="59"/>
    </row>
    <row r="103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60"/>
      <c r="V103" s="60"/>
      <c r="W103" s="60"/>
      <c r="X103" s="59"/>
      <c r="Y103" s="59"/>
      <c r="Z103" s="59"/>
    </row>
    <row r="104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60"/>
      <c r="V104" s="60"/>
      <c r="W104" s="60"/>
      <c r="X104" s="59"/>
      <c r="Y104" s="59"/>
      <c r="Z104" s="59"/>
    </row>
    <row r="105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60"/>
      <c r="V105" s="60"/>
      <c r="W105" s="60"/>
      <c r="X105" s="59"/>
      <c r="Y105" s="59"/>
      <c r="Z105" s="59"/>
    </row>
    <row r="10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60"/>
      <c r="V106" s="60"/>
      <c r="W106" s="60"/>
      <c r="X106" s="59"/>
      <c r="Y106" s="59"/>
      <c r="Z106" s="59"/>
    </row>
    <row r="107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60"/>
      <c r="V107" s="60"/>
      <c r="W107" s="60"/>
      <c r="X107" s="59"/>
      <c r="Y107" s="59"/>
      <c r="Z107" s="59"/>
    </row>
    <row r="108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60"/>
      <c r="V108" s="60"/>
      <c r="W108" s="60"/>
      <c r="X108" s="59"/>
      <c r="Y108" s="59"/>
      <c r="Z108" s="59"/>
    </row>
    <row r="109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60"/>
      <c r="V109" s="60"/>
      <c r="W109" s="60"/>
      <c r="X109" s="59"/>
      <c r="Y109" s="59"/>
      <c r="Z109" s="59"/>
    </row>
    <row r="110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60"/>
      <c r="V110" s="60"/>
      <c r="W110" s="60"/>
      <c r="X110" s="59"/>
      <c r="Y110" s="59"/>
      <c r="Z110" s="59"/>
    </row>
    <row r="111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60"/>
      <c r="V111" s="60"/>
      <c r="W111" s="60"/>
      <c r="X111" s="59"/>
      <c r="Y111" s="59"/>
      <c r="Z111" s="59"/>
    </row>
    <row r="112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60"/>
      <c r="V112" s="60"/>
      <c r="W112" s="60"/>
      <c r="X112" s="59"/>
      <c r="Y112" s="59"/>
      <c r="Z112" s="59"/>
    </row>
    <row r="113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60"/>
      <c r="V113" s="60"/>
      <c r="W113" s="60"/>
      <c r="X113" s="59"/>
      <c r="Y113" s="59"/>
      <c r="Z113" s="59"/>
    </row>
    <row r="114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60"/>
      <c r="V114" s="60"/>
      <c r="W114" s="60"/>
      <c r="X114" s="59"/>
      <c r="Y114" s="59"/>
      <c r="Z114" s="59"/>
    </row>
    <row r="115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60"/>
      <c r="V115" s="60"/>
      <c r="W115" s="60"/>
      <c r="X115" s="59"/>
      <c r="Y115" s="59"/>
      <c r="Z115" s="59"/>
    </row>
    <row r="11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60"/>
      <c r="V116" s="60"/>
      <c r="W116" s="60"/>
      <c r="X116" s="59"/>
      <c r="Y116" s="59"/>
      <c r="Z116" s="59"/>
    </row>
    <row r="117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60"/>
      <c r="V117" s="60"/>
      <c r="W117" s="60"/>
      <c r="X117" s="59"/>
      <c r="Y117" s="59"/>
      <c r="Z117" s="59"/>
    </row>
    <row r="118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60"/>
      <c r="V118" s="60"/>
      <c r="W118" s="60"/>
      <c r="X118" s="59"/>
      <c r="Y118" s="59"/>
      <c r="Z118" s="59"/>
    </row>
    <row r="119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60"/>
      <c r="V119" s="60"/>
      <c r="W119" s="60"/>
      <c r="X119" s="59"/>
      <c r="Y119" s="59"/>
      <c r="Z119" s="59"/>
    </row>
    <row r="120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60"/>
      <c r="V120" s="60"/>
      <c r="W120" s="60"/>
      <c r="X120" s="59"/>
      <c r="Y120" s="59"/>
      <c r="Z120" s="59"/>
    </row>
    <row r="121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60"/>
      <c r="V121" s="60"/>
      <c r="W121" s="60"/>
      <c r="X121" s="59"/>
      <c r="Y121" s="59"/>
      <c r="Z121" s="59"/>
    </row>
    <row r="122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60"/>
      <c r="V122" s="60"/>
      <c r="W122" s="60"/>
      <c r="X122" s="59"/>
      <c r="Y122" s="59"/>
      <c r="Z122" s="59"/>
    </row>
    <row r="123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60"/>
      <c r="V123" s="60"/>
      <c r="W123" s="60"/>
      <c r="X123" s="59"/>
      <c r="Y123" s="59"/>
      <c r="Z123" s="59"/>
    </row>
    <row r="124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60"/>
      <c r="V124" s="60"/>
      <c r="W124" s="60"/>
      <c r="X124" s="59"/>
      <c r="Y124" s="59"/>
      <c r="Z124" s="59"/>
    </row>
    <row r="125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60"/>
      <c r="V125" s="60"/>
      <c r="W125" s="60"/>
      <c r="X125" s="59"/>
      <c r="Y125" s="59"/>
      <c r="Z125" s="59"/>
    </row>
    <row r="1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60"/>
      <c r="V126" s="60"/>
      <c r="W126" s="60"/>
      <c r="X126" s="59"/>
      <c r="Y126" s="59"/>
      <c r="Z126" s="59"/>
    </row>
    <row r="127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60"/>
      <c r="V127" s="60"/>
      <c r="W127" s="60"/>
      <c r="X127" s="59"/>
      <c r="Y127" s="59"/>
      <c r="Z127" s="59"/>
    </row>
    <row r="128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60"/>
      <c r="V128" s="60"/>
      <c r="W128" s="60"/>
      <c r="X128" s="59"/>
      <c r="Y128" s="59"/>
      <c r="Z128" s="59"/>
    </row>
    <row r="129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60"/>
      <c r="V129" s="60"/>
      <c r="W129" s="60"/>
      <c r="X129" s="59"/>
      <c r="Y129" s="59"/>
      <c r="Z129" s="59"/>
    </row>
    <row r="130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60"/>
      <c r="V130" s="60"/>
      <c r="W130" s="60"/>
      <c r="X130" s="59"/>
      <c r="Y130" s="59"/>
      <c r="Z130" s="59"/>
    </row>
    <row r="131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60"/>
      <c r="V131" s="60"/>
      <c r="W131" s="60"/>
      <c r="X131" s="59"/>
      <c r="Y131" s="59"/>
      <c r="Z131" s="59"/>
    </row>
    <row r="132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60"/>
      <c r="V132" s="60"/>
      <c r="W132" s="60"/>
      <c r="X132" s="59"/>
      <c r="Y132" s="59"/>
      <c r="Z132" s="59"/>
    </row>
    <row r="133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60"/>
      <c r="V133" s="60"/>
      <c r="W133" s="60"/>
      <c r="X133" s="59"/>
      <c r="Y133" s="59"/>
      <c r="Z133" s="59"/>
    </row>
    <row r="134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60"/>
      <c r="V134" s="60"/>
      <c r="W134" s="60"/>
      <c r="X134" s="59"/>
      <c r="Y134" s="59"/>
      <c r="Z134" s="59"/>
    </row>
    <row r="135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60"/>
      <c r="V135" s="60"/>
      <c r="W135" s="60"/>
      <c r="X135" s="59"/>
      <c r="Y135" s="59"/>
      <c r="Z135" s="59"/>
    </row>
    <row r="13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60"/>
      <c r="V136" s="60"/>
      <c r="W136" s="60"/>
      <c r="X136" s="59"/>
      <c r="Y136" s="59"/>
      <c r="Z136" s="59"/>
    </row>
    <row r="137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60"/>
      <c r="V137" s="60"/>
      <c r="W137" s="60"/>
      <c r="X137" s="59"/>
      <c r="Y137" s="59"/>
      <c r="Z137" s="59"/>
    </row>
    <row r="138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60"/>
      <c r="V138" s="60"/>
      <c r="W138" s="60"/>
      <c r="X138" s="59"/>
      <c r="Y138" s="59"/>
      <c r="Z138" s="59"/>
    </row>
    <row r="139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60"/>
      <c r="V139" s="60"/>
      <c r="W139" s="60"/>
      <c r="X139" s="59"/>
      <c r="Y139" s="59"/>
      <c r="Z139" s="59"/>
    </row>
    <row r="140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60"/>
      <c r="V140" s="60"/>
      <c r="W140" s="60"/>
      <c r="X140" s="59"/>
      <c r="Y140" s="59"/>
      <c r="Z140" s="59"/>
    </row>
    <row r="141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60"/>
      <c r="V141" s="60"/>
      <c r="W141" s="60"/>
      <c r="X141" s="59"/>
      <c r="Y141" s="59"/>
      <c r="Z141" s="59"/>
    </row>
    <row r="142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60"/>
      <c r="V142" s="60"/>
      <c r="W142" s="60"/>
      <c r="X142" s="59"/>
      <c r="Y142" s="59"/>
      <c r="Z142" s="59"/>
    </row>
    <row r="143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60"/>
      <c r="V143" s="60"/>
      <c r="W143" s="60"/>
      <c r="X143" s="59"/>
      <c r="Y143" s="59"/>
      <c r="Z143" s="59"/>
    </row>
    <row r="144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60"/>
      <c r="V144" s="60"/>
      <c r="W144" s="60"/>
      <c r="X144" s="59"/>
      <c r="Y144" s="59"/>
      <c r="Z144" s="59"/>
    </row>
    <row r="145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60"/>
      <c r="V145" s="60"/>
      <c r="W145" s="60"/>
      <c r="X145" s="59"/>
      <c r="Y145" s="59"/>
      <c r="Z145" s="59"/>
    </row>
    <row r="14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60"/>
      <c r="V146" s="60"/>
      <c r="W146" s="60"/>
      <c r="X146" s="59"/>
      <c r="Y146" s="59"/>
      <c r="Z146" s="59"/>
    </row>
    <row r="147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60"/>
      <c r="V147" s="60"/>
      <c r="W147" s="60"/>
      <c r="X147" s="59"/>
      <c r="Y147" s="59"/>
      <c r="Z147" s="59"/>
    </row>
    <row r="148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60"/>
      <c r="V148" s="60"/>
      <c r="W148" s="60"/>
      <c r="X148" s="59"/>
      <c r="Y148" s="59"/>
      <c r="Z148" s="59"/>
    </row>
    <row r="149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60"/>
      <c r="V149" s="60"/>
      <c r="W149" s="60"/>
      <c r="X149" s="59"/>
      <c r="Y149" s="59"/>
      <c r="Z149" s="59"/>
    </row>
    <row r="150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60"/>
      <c r="V150" s="60"/>
      <c r="W150" s="60"/>
      <c r="X150" s="59"/>
      <c r="Y150" s="59"/>
      <c r="Z150" s="59"/>
    </row>
    <row r="151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60"/>
      <c r="V151" s="60"/>
      <c r="W151" s="60"/>
      <c r="X151" s="59"/>
      <c r="Y151" s="59"/>
      <c r="Z151" s="59"/>
    </row>
    <row r="152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60"/>
      <c r="V152" s="60"/>
      <c r="W152" s="60"/>
      <c r="X152" s="59"/>
      <c r="Y152" s="59"/>
      <c r="Z152" s="59"/>
    </row>
    <row r="153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60"/>
      <c r="V153" s="60"/>
      <c r="W153" s="60"/>
      <c r="X153" s="59"/>
      <c r="Y153" s="59"/>
      <c r="Z153" s="59"/>
    </row>
    <row r="154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60"/>
      <c r="V154" s="60"/>
      <c r="W154" s="60"/>
      <c r="X154" s="59"/>
      <c r="Y154" s="59"/>
      <c r="Z154" s="59"/>
    </row>
    <row r="155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60"/>
      <c r="V155" s="60"/>
      <c r="W155" s="60"/>
      <c r="X155" s="59"/>
      <c r="Y155" s="59"/>
      <c r="Z155" s="59"/>
    </row>
    <row r="15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60"/>
      <c r="V156" s="60"/>
      <c r="W156" s="60"/>
      <c r="X156" s="59"/>
      <c r="Y156" s="59"/>
      <c r="Z156" s="59"/>
    </row>
    <row r="157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60"/>
      <c r="V157" s="60"/>
      <c r="W157" s="60"/>
      <c r="X157" s="59"/>
      <c r="Y157" s="59"/>
      <c r="Z157" s="59"/>
    </row>
    <row r="158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60"/>
      <c r="V158" s="60"/>
      <c r="W158" s="60"/>
      <c r="X158" s="59"/>
      <c r="Y158" s="59"/>
      <c r="Z158" s="59"/>
    </row>
    <row r="159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60"/>
      <c r="V159" s="60"/>
      <c r="W159" s="60"/>
      <c r="X159" s="59"/>
      <c r="Y159" s="59"/>
      <c r="Z159" s="59"/>
    </row>
    <row r="160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60"/>
      <c r="V160" s="60"/>
      <c r="W160" s="60"/>
      <c r="X160" s="59"/>
      <c r="Y160" s="59"/>
      <c r="Z160" s="59"/>
    </row>
    <row r="161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60"/>
      <c r="V161" s="60"/>
      <c r="W161" s="60"/>
      <c r="X161" s="59"/>
      <c r="Y161" s="59"/>
      <c r="Z161" s="59"/>
    </row>
    <row r="162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60"/>
      <c r="V162" s="60"/>
      <c r="W162" s="60"/>
      <c r="X162" s="59"/>
      <c r="Y162" s="59"/>
      <c r="Z162" s="59"/>
    </row>
    <row r="163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60"/>
      <c r="V163" s="60"/>
      <c r="W163" s="60"/>
      <c r="X163" s="59"/>
      <c r="Y163" s="59"/>
      <c r="Z163" s="59"/>
    </row>
    <row r="164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60"/>
      <c r="V164" s="60"/>
      <c r="W164" s="60"/>
      <c r="X164" s="59"/>
      <c r="Y164" s="59"/>
      <c r="Z164" s="59"/>
    </row>
    <row r="165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60"/>
      <c r="V165" s="60"/>
      <c r="W165" s="60"/>
      <c r="X165" s="59"/>
      <c r="Y165" s="59"/>
      <c r="Z165" s="59"/>
    </row>
    <row r="16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60"/>
      <c r="V166" s="60"/>
      <c r="W166" s="60"/>
      <c r="X166" s="59"/>
      <c r="Y166" s="59"/>
      <c r="Z166" s="59"/>
    </row>
    <row r="167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60"/>
      <c r="V167" s="60"/>
      <c r="W167" s="60"/>
      <c r="X167" s="59"/>
      <c r="Y167" s="59"/>
      <c r="Z167" s="59"/>
    </row>
    <row r="168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60"/>
      <c r="V168" s="60"/>
      <c r="W168" s="60"/>
      <c r="X168" s="59"/>
      <c r="Y168" s="59"/>
      <c r="Z168" s="59"/>
    </row>
    <row r="169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60"/>
      <c r="V169" s="60"/>
      <c r="W169" s="60"/>
      <c r="X169" s="59"/>
      <c r="Y169" s="59"/>
      <c r="Z169" s="59"/>
    </row>
    <row r="170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60"/>
      <c r="V170" s="60"/>
      <c r="W170" s="60"/>
      <c r="X170" s="59"/>
      <c r="Y170" s="59"/>
      <c r="Z170" s="59"/>
    </row>
    <row r="171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60"/>
      <c r="V171" s="60"/>
      <c r="W171" s="60"/>
      <c r="X171" s="59"/>
      <c r="Y171" s="59"/>
      <c r="Z171" s="59"/>
    </row>
    <row r="172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60"/>
      <c r="V172" s="60"/>
      <c r="W172" s="60"/>
      <c r="X172" s="59"/>
      <c r="Y172" s="59"/>
      <c r="Z172" s="59"/>
    </row>
    <row r="173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60"/>
      <c r="V173" s="60"/>
      <c r="W173" s="60"/>
      <c r="X173" s="59"/>
      <c r="Y173" s="59"/>
      <c r="Z173" s="59"/>
    </row>
    <row r="174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60"/>
      <c r="V174" s="60"/>
      <c r="W174" s="60"/>
      <c r="X174" s="59"/>
      <c r="Y174" s="59"/>
      <c r="Z174" s="59"/>
    </row>
    <row r="175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60"/>
      <c r="V175" s="60"/>
      <c r="W175" s="60"/>
      <c r="X175" s="59"/>
      <c r="Y175" s="59"/>
      <c r="Z175" s="59"/>
    </row>
    <row r="17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60"/>
      <c r="V176" s="60"/>
      <c r="W176" s="60"/>
      <c r="X176" s="59"/>
      <c r="Y176" s="59"/>
      <c r="Z176" s="59"/>
    </row>
    <row r="177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60"/>
      <c r="V177" s="60"/>
      <c r="W177" s="60"/>
      <c r="X177" s="59"/>
      <c r="Y177" s="59"/>
      <c r="Z177" s="59"/>
    </row>
    <row r="178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60"/>
      <c r="V178" s="60"/>
      <c r="W178" s="60"/>
      <c r="X178" s="59"/>
      <c r="Y178" s="59"/>
      <c r="Z178" s="59"/>
    </row>
    <row r="179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60"/>
      <c r="V179" s="60"/>
      <c r="W179" s="60"/>
      <c r="X179" s="59"/>
      <c r="Y179" s="59"/>
      <c r="Z179" s="59"/>
    </row>
    <row r="180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60"/>
      <c r="V180" s="60"/>
      <c r="W180" s="60"/>
      <c r="X180" s="59"/>
      <c r="Y180" s="59"/>
      <c r="Z180" s="59"/>
    </row>
    <row r="181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60"/>
      <c r="V181" s="60"/>
      <c r="W181" s="60"/>
      <c r="X181" s="59"/>
      <c r="Y181" s="59"/>
      <c r="Z181" s="59"/>
    </row>
    <row r="182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60"/>
      <c r="V182" s="60"/>
      <c r="W182" s="60"/>
      <c r="X182" s="59"/>
      <c r="Y182" s="59"/>
      <c r="Z182" s="59"/>
    </row>
    <row r="183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60"/>
      <c r="V183" s="60"/>
      <c r="W183" s="60"/>
      <c r="X183" s="59"/>
      <c r="Y183" s="59"/>
      <c r="Z183" s="59"/>
    </row>
    <row r="184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60"/>
      <c r="V184" s="60"/>
      <c r="W184" s="60"/>
      <c r="X184" s="59"/>
      <c r="Y184" s="59"/>
      <c r="Z184" s="59"/>
    </row>
    <row r="185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60"/>
      <c r="V185" s="60"/>
      <c r="W185" s="60"/>
      <c r="X185" s="59"/>
      <c r="Y185" s="59"/>
      <c r="Z185" s="59"/>
    </row>
    <row r="18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60"/>
      <c r="V186" s="60"/>
      <c r="W186" s="60"/>
      <c r="X186" s="59"/>
      <c r="Y186" s="59"/>
      <c r="Z186" s="59"/>
    </row>
    <row r="187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60"/>
      <c r="V187" s="60"/>
      <c r="W187" s="60"/>
      <c r="X187" s="59"/>
      <c r="Y187" s="59"/>
      <c r="Z187" s="59"/>
    </row>
    <row r="188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60"/>
      <c r="V188" s="60"/>
      <c r="W188" s="60"/>
      <c r="X188" s="59"/>
      <c r="Y188" s="59"/>
      <c r="Z188" s="59"/>
    </row>
    <row r="189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60"/>
      <c r="V189" s="60"/>
      <c r="W189" s="60"/>
      <c r="X189" s="59"/>
      <c r="Y189" s="59"/>
      <c r="Z189" s="59"/>
    </row>
    <row r="190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60"/>
      <c r="V190" s="60"/>
      <c r="W190" s="60"/>
      <c r="X190" s="59"/>
      <c r="Y190" s="59"/>
      <c r="Z190" s="59"/>
    </row>
    <row r="191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60"/>
      <c r="V191" s="60"/>
      <c r="W191" s="60"/>
      <c r="X191" s="59"/>
      <c r="Y191" s="59"/>
      <c r="Z191" s="59"/>
    </row>
    <row r="192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60"/>
      <c r="V192" s="60"/>
      <c r="W192" s="60"/>
      <c r="X192" s="59"/>
      <c r="Y192" s="59"/>
      <c r="Z192" s="59"/>
    </row>
    <row r="193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60"/>
      <c r="V193" s="60"/>
      <c r="W193" s="60"/>
      <c r="X193" s="59"/>
      <c r="Y193" s="59"/>
      <c r="Z193" s="59"/>
    </row>
    <row r="194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60"/>
      <c r="V194" s="60"/>
      <c r="W194" s="60"/>
      <c r="X194" s="59"/>
      <c r="Y194" s="59"/>
      <c r="Z194" s="59"/>
    </row>
    <row r="195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60"/>
      <c r="V195" s="60"/>
      <c r="W195" s="60"/>
      <c r="X195" s="59"/>
      <c r="Y195" s="59"/>
      <c r="Z195" s="59"/>
    </row>
    <row r="19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60"/>
      <c r="V196" s="60"/>
      <c r="W196" s="60"/>
      <c r="X196" s="59"/>
      <c r="Y196" s="59"/>
      <c r="Z196" s="59"/>
    </row>
    <row r="197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60"/>
      <c r="V197" s="60"/>
      <c r="W197" s="60"/>
      <c r="X197" s="59"/>
      <c r="Y197" s="59"/>
      <c r="Z197" s="59"/>
    </row>
    <row r="198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60"/>
      <c r="V198" s="60"/>
      <c r="W198" s="60"/>
      <c r="X198" s="59"/>
      <c r="Y198" s="59"/>
      <c r="Z198" s="59"/>
    </row>
    <row r="199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60"/>
      <c r="V199" s="60"/>
      <c r="W199" s="60"/>
      <c r="X199" s="59"/>
      <c r="Y199" s="59"/>
      <c r="Z199" s="59"/>
    </row>
    <row r="200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60"/>
      <c r="V200" s="60"/>
      <c r="W200" s="60"/>
      <c r="X200" s="59"/>
      <c r="Y200" s="59"/>
      <c r="Z200" s="59"/>
    </row>
    <row r="201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60"/>
      <c r="V201" s="60"/>
      <c r="W201" s="60"/>
      <c r="X201" s="59"/>
      <c r="Y201" s="59"/>
      <c r="Z201" s="59"/>
    </row>
    <row r="202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60"/>
      <c r="V202" s="60"/>
      <c r="W202" s="60"/>
      <c r="X202" s="59"/>
      <c r="Y202" s="59"/>
      <c r="Z202" s="59"/>
    </row>
    <row r="203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60"/>
      <c r="V203" s="60"/>
      <c r="W203" s="60"/>
      <c r="X203" s="59"/>
      <c r="Y203" s="59"/>
      <c r="Z203" s="59"/>
    </row>
    <row r="204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60"/>
      <c r="V204" s="60"/>
      <c r="W204" s="60"/>
      <c r="X204" s="59"/>
      <c r="Y204" s="59"/>
      <c r="Z204" s="59"/>
    </row>
    <row r="205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60"/>
      <c r="V205" s="60"/>
      <c r="W205" s="60"/>
      <c r="X205" s="59"/>
      <c r="Y205" s="59"/>
      <c r="Z205" s="59"/>
    </row>
    <row r="20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60"/>
      <c r="V206" s="60"/>
      <c r="W206" s="60"/>
      <c r="X206" s="59"/>
      <c r="Y206" s="59"/>
      <c r="Z206" s="59"/>
    </row>
    <row r="207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60"/>
      <c r="V207" s="60"/>
      <c r="W207" s="60"/>
      <c r="X207" s="59"/>
      <c r="Y207" s="59"/>
      <c r="Z207" s="59"/>
    </row>
    <row r="208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60"/>
      <c r="V208" s="60"/>
      <c r="W208" s="60"/>
      <c r="X208" s="59"/>
      <c r="Y208" s="59"/>
      <c r="Z208" s="59"/>
    </row>
    <row r="209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60"/>
      <c r="V209" s="60"/>
      <c r="W209" s="60"/>
      <c r="X209" s="59"/>
      <c r="Y209" s="59"/>
      <c r="Z209" s="59"/>
    </row>
    <row r="210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60"/>
      <c r="V210" s="60"/>
      <c r="W210" s="60"/>
      <c r="X210" s="59"/>
      <c r="Y210" s="59"/>
      <c r="Z210" s="59"/>
    </row>
    <row r="211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60"/>
      <c r="V211" s="60"/>
      <c r="W211" s="60"/>
      <c r="X211" s="59"/>
      <c r="Y211" s="59"/>
      <c r="Z211" s="59"/>
    </row>
    <row r="212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60"/>
      <c r="V212" s="60"/>
      <c r="W212" s="60"/>
      <c r="X212" s="59"/>
      <c r="Y212" s="59"/>
      <c r="Z212" s="59"/>
    </row>
    <row r="213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60"/>
      <c r="V213" s="60"/>
      <c r="W213" s="60"/>
      <c r="X213" s="59"/>
      <c r="Y213" s="59"/>
      <c r="Z213" s="59"/>
    </row>
    <row r="214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60"/>
      <c r="V214" s="60"/>
      <c r="W214" s="60"/>
      <c r="X214" s="59"/>
      <c r="Y214" s="59"/>
      <c r="Z214" s="59"/>
    </row>
    <row r="215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60"/>
      <c r="V215" s="60"/>
      <c r="W215" s="60"/>
      <c r="X215" s="59"/>
      <c r="Y215" s="59"/>
      <c r="Z215" s="59"/>
    </row>
    <row r="21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60"/>
      <c r="V216" s="60"/>
      <c r="W216" s="60"/>
      <c r="X216" s="59"/>
      <c r="Y216" s="59"/>
      <c r="Z216" s="59"/>
    </row>
    <row r="217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60"/>
      <c r="V217" s="60"/>
      <c r="W217" s="60"/>
      <c r="X217" s="59"/>
      <c r="Y217" s="59"/>
      <c r="Z217" s="59"/>
    </row>
    <row r="218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60"/>
      <c r="V218" s="60"/>
      <c r="W218" s="60"/>
      <c r="X218" s="59"/>
      <c r="Y218" s="59"/>
      <c r="Z218" s="59"/>
    </row>
    <row r="219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60"/>
      <c r="V219" s="60"/>
      <c r="W219" s="60"/>
      <c r="X219" s="59"/>
      <c r="Y219" s="59"/>
      <c r="Z219" s="59"/>
    </row>
    <row r="220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60"/>
      <c r="V220" s="60"/>
      <c r="W220" s="60"/>
      <c r="X220" s="59"/>
      <c r="Y220" s="59"/>
      <c r="Z220" s="59"/>
    </row>
    <row r="221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60"/>
      <c r="V221" s="60"/>
      <c r="W221" s="60"/>
      <c r="X221" s="59"/>
      <c r="Y221" s="59"/>
      <c r="Z221" s="59"/>
    </row>
    <row r="222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60"/>
      <c r="V222" s="60"/>
      <c r="W222" s="60"/>
      <c r="X222" s="59"/>
      <c r="Y222" s="59"/>
      <c r="Z222" s="59"/>
    </row>
    <row r="223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60"/>
      <c r="V223" s="60"/>
      <c r="W223" s="60"/>
      <c r="X223" s="59"/>
      <c r="Y223" s="59"/>
      <c r="Z223" s="59"/>
    </row>
    <row r="224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60"/>
      <c r="V224" s="60"/>
      <c r="W224" s="60"/>
      <c r="X224" s="59"/>
      <c r="Y224" s="59"/>
      <c r="Z224" s="59"/>
    </row>
    <row r="225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60"/>
      <c r="V225" s="60"/>
      <c r="W225" s="60"/>
      <c r="X225" s="59"/>
      <c r="Y225" s="59"/>
      <c r="Z225" s="59"/>
    </row>
    <row r="2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60"/>
      <c r="V226" s="60"/>
      <c r="W226" s="60"/>
      <c r="X226" s="59"/>
      <c r="Y226" s="59"/>
      <c r="Z226" s="59"/>
    </row>
    <row r="227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60"/>
      <c r="V227" s="60"/>
      <c r="W227" s="60"/>
      <c r="X227" s="59"/>
      <c r="Y227" s="59"/>
      <c r="Z227" s="59"/>
    </row>
    <row r="228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60"/>
      <c r="V228" s="60"/>
      <c r="W228" s="60"/>
      <c r="X228" s="59"/>
      <c r="Y228" s="59"/>
      <c r="Z228" s="59"/>
    </row>
    <row r="229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60"/>
      <c r="V229" s="60"/>
      <c r="W229" s="60"/>
      <c r="X229" s="59"/>
      <c r="Y229" s="59"/>
      <c r="Z229" s="59"/>
    </row>
    <row r="230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60"/>
      <c r="V230" s="60"/>
      <c r="W230" s="60"/>
      <c r="X230" s="59"/>
      <c r="Y230" s="59"/>
      <c r="Z230" s="59"/>
    </row>
    <row r="231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60"/>
      <c r="V231" s="60"/>
      <c r="W231" s="60"/>
      <c r="X231" s="59"/>
      <c r="Y231" s="59"/>
      <c r="Z231" s="59"/>
    </row>
    <row r="232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60"/>
      <c r="V232" s="60"/>
      <c r="W232" s="60"/>
      <c r="X232" s="59"/>
      <c r="Y232" s="59"/>
      <c r="Z232" s="59"/>
    </row>
    <row r="233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60"/>
      <c r="V233" s="60"/>
      <c r="W233" s="60"/>
      <c r="X233" s="59"/>
      <c r="Y233" s="59"/>
      <c r="Z233" s="59"/>
    </row>
    <row r="234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60"/>
      <c r="V234" s="60"/>
      <c r="W234" s="60"/>
      <c r="X234" s="59"/>
      <c r="Y234" s="59"/>
      <c r="Z234" s="59"/>
    </row>
    <row r="235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60"/>
      <c r="V235" s="60"/>
      <c r="W235" s="60"/>
      <c r="X235" s="59"/>
      <c r="Y235" s="59"/>
      <c r="Z235" s="59"/>
    </row>
    <row r="23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60"/>
      <c r="V236" s="60"/>
      <c r="W236" s="60"/>
      <c r="X236" s="59"/>
      <c r="Y236" s="59"/>
      <c r="Z236" s="59"/>
    </row>
    <row r="237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60"/>
      <c r="V237" s="60"/>
      <c r="W237" s="60"/>
      <c r="X237" s="59"/>
      <c r="Y237" s="59"/>
      <c r="Z237" s="59"/>
    </row>
    <row r="238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60"/>
      <c r="V238" s="60"/>
      <c r="W238" s="60"/>
      <c r="X238" s="59"/>
      <c r="Y238" s="59"/>
      <c r="Z238" s="59"/>
    </row>
    <row r="239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60"/>
      <c r="V239" s="60"/>
      <c r="W239" s="60"/>
      <c r="X239" s="59"/>
      <c r="Y239" s="59"/>
      <c r="Z239" s="59"/>
    </row>
    <row r="240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60"/>
      <c r="V240" s="60"/>
      <c r="W240" s="60"/>
      <c r="X240" s="59"/>
      <c r="Y240" s="59"/>
      <c r="Z240" s="59"/>
    </row>
    <row r="241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60"/>
      <c r="V241" s="60"/>
      <c r="W241" s="60"/>
      <c r="X241" s="59"/>
      <c r="Y241" s="59"/>
      <c r="Z241" s="59"/>
    </row>
    <row r="242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60"/>
      <c r="V242" s="60"/>
      <c r="W242" s="60"/>
      <c r="X242" s="59"/>
      <c r="Y242" s="59"/>
      <c r="Z242" s="59"/>
    </row>
    <row r="243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60"/>
      <c r="V243" s="60"/>
      <c r="W243" s="60"/>
      <c r="X243" s="59"/>
      <c r="Y243" s="59"/>
      <c r="Z243" s="59"/>
    </row>
    <row r="244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60"/>
      <c r="V244" s="60"/>
      <c r="W244" s="60"/>
      <c r="X244" s="59"/>
      <c r="Y244" s="59"/>
      <c r="Z244" s="59"/>
    </row>
    <row r="245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60"/>
      <c r="V245" s="60"/>
      <c r="W245" s="60"/>
      <c r="X245" s="59"/>
      <c r="Y245" s="59"/>
      <c r="Z245" s="59"/>
    </row>
    <row r="24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60"/>
      <c r="V246" s="60"/>
      <c r="W246" s="60"/>
      <c r="X246" s="59"/>
      <c r="Y246" s="59"/>
      <c r="Z246" s="59"/>
    </row>
    <row r="247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60"/>
      <c r="V247" s="60"/>
      <c r="W247" s="60"/>
      <c r="X247" s="59"/>
      <c r="Y247" s="59"/>
      <c r="Z247" s="59"/>
    </row>
    <row r="248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60"/>
      <c r="V248" s="60"/>
      <c r="W248" s="60"/>
      <c r="X248" s="59"/>
      <c r="Y248" s="59"/>
      <c r="Z248" s="59"/>
    </row>
    <row r="249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60"/>
      <c r="V249" s="60"/>
      <c r="W249" s="60"/>
      <c r="X249" s="59"/>
      <c r="Y249" s="59"/>
      <c r="Z249" s="59"/>
    </row>
    <row r="250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60"/>
      <c r="V250" s="60"/>
      <c r="W250" s="60"/>
      <c r="X250" s="59"/>
      <c r="Y250" s="59"/>
      <c r="Z250" s="59"/>
    </row>
    <row r="251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60"/>
      <c r="V251" s="60"/>
      <c r="W251" s="60"/>
      <c r="X251" s="59"/>
      <c r="Y251" s="59"/>
      <c r="Z251" s="59"/>
    </row>
    <row r="252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60"/>
      <c r="V252" s="60"/>
      <c r="W252" s="60"/>
      <c r="X252" s="59"/>
      <c r="Y252" s="59"/>
      <c r="Z252" s="59"/>
    </row>
    <row r="253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60"/>
      <c r="V253" s="60"/>
      <c r="W253" s="60"/>
      <c r="X253" s="59"/>
      <c r="Y253" s="59"/>
      <c r="Z253" s="59"/>
    </row>
    <row r="254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60"/>
      <c r="V254" s="60"/>
      <c r="W254" s="60"/>
      <c r="X254" s="59"/>
      <c r="Y254" s="59"/>
      <c r="Z254" s="59"/>
    </row>
    <row r="255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60"/>
      <c r="V255" s="60"/>
      <c r="W255" s="60"/>
      <c r="X255" s="59"/>
      <c r="Y255" s="59"/>
      <c r="Z255" s="59"/>
    </row>
    <row r="25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60"/>
      <c r="V256" s="60"/>
      <c r="W256" s="60"/>
      <c r="X256" s="59"/>
      <c r="Y256" s="59"/>
      <c r="Z256" s="59"/>
    </row>
    <row r="257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60"/>
      <c r="V257" s="60"/>
      <c r="W257" s="60"/>
      <c r="X257" s="59"/>
      <c r="Y257" s="59"/>
      <c r="Z257" s="59"/>
    </row>
    <row r="258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60"/>
      <c r="V258" s="60"/>
      <c r="W258" s="60"/>
      <c r="X258" s="59"/>
      <c r="Y258" s="59"/>
      <c r="Z258" s="59"/>
    </row>
    <row r="259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60"/>
      <c r="V259" s="60"/>
      <c r="W259" s="60"/>
      <c r="X259" s="59"/>
      <c r="Y259" s="59"/>
      <c r="Z259" s="59"/>
    </row>
    <row r="260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60"/>
      <c r="V260" s="60"/>
      <c r="W260" s="60"/>
      <c r="X260" s="59"/>
      <c r="Y260" s="59"/>
      <c r="Z260" s="59"/>
    </row>
    <row r="261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60"/>
      <c r="V261" s="60"/>
      <c r="W261" s="60"/>
      <c r="X261" s="59"/>
      <c r="Y261" s="59"/>
      <c r="Z261" s="59"/>
    </row>
    <row r="262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60"/>
      <c r="V262" s="60"/>
      <c r="W262" s="60"/>
      <c r="X262" s="59"/>
      <c r="Y262" s="59"/>
      <c r="Z262" s="59"/>
    </row>
    <row r="263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60"/>
      <c r="V263" s="60"/>
      <c r="W263" s="60"/>
      <c r="X263" s="59"/>
      <c r="Y263" s="59"/>
      <c r="Z263" s="59"/>
    </row>
    <row r="264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60"/>
      <c r="V264" s="60"/>
      <c r="W264" s="60"/>
      <c r="X264" s="59"/>
      <c r="Y264" s="59"/>
      <c r="Z264" s="59"/>
    </row>
    <row r="265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60"/>
      <c r="V265" s="60"/>
      <c r="W265" s="60"/>
      <c r="X265" s="59"/>
      <c r="Y265" s="59"/>
      <c r="Z265" s="59"/>
    </row>
    <row r="26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60"/>
      <c r="V266" s="60"/>
      <c r="W266" s="60"/>
      <c r="X266" s="59"/>
      <c r="Y266" s="59"/>
      <c r="Z266" s="59"/>
    </row>
    <row r="267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60"/>
      <c r="V267" s="60"/>
      <c r="W267" s="60"/>
      <c r="X267" s="59"/>
      <c r="Y267" s="59"/>
      <c r="Z267" s="59"/>
    </row>
    <row r="268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60"/>
      <c r="V268" s="60"/>
      <c r="W268" s="60"/>
      <c r="X268" s="59"/>
      <c r="Y268" s="59"/>
      <c r="Z268" s="59"/>
    </row>
    <row r="269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60"/>
      <c r="V269" s="60"/>
      <c r="W269" s="60"/>
      <c r="X269" s="59"/>
      <c r="Y269" s="59"/>
      <c r="Z269" s="59"/>
    </row>
    <row r="270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60"/>
      <c r="V270" s="60"/>
      <c r="W270" s="60"/>
      <c r="X270" s="59"/>
      <c r="Y270" s="59"/>
      <c r="Z270" s="59"/>
    </row>
    <row r="271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60"/>
      <c r="V271" s="60"/>
      <c r="W271" s="60"/>
      <c r="X271" s="59"/>
      <c r="Y271" s="59"/>
      <c r="Z271" s="59"/>
    </row>
    <row r="272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60"/>
      <c r="V272" s="60"/>
      <c r="W272" s="60"/>
      <c r="X272" s="59"/>
      <c r="Y272" s="59"/>
      <c r="Z272" s="59"/>
    </row>
    <row r="273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60"/>
      <c r="V273" s="60"/>
      <c r="W273" s="60"/>
      <c r="X273" s="59"/>
      <c r="Y273" s="59"/>
      <c r="Z273" s="59"/>
    </row>
    <row r="274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60"/>
      <c r="V274" s="60"/>
      <c r="W274" s="60"/>
      <c r="X274" s="59"/>
      <c r="Y274" s="59"/>
      <c r="Z274" s="59"/>
    </row>
    <row r="275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60"/>
      <c r="V275" s="60"/>
      <c r="W275" s="60"/>
      <c r="X275" s="59"/>
      <c r="Y275" s="59"/>
      <c r="Z275" s="59"/>
    </row>
    <row r="27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60"/>
      <c r="V276" s="60"/>
      <c r="W276" s="60"/>
      <c r="X276" s="59"/>
      <c r="Y276" s="59"/>
      <c r="Z276" s="59"/>
    </row>
    <row r="277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60"/>
      <c r="V277" s="60"/>
      <c r="W277" s="60"/>
      <c r="X277" s="59"/>
      <c r="Y277" s="59"/>
      <c r="Z277" s="59"/>
    </row>
    <row r="278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60"/>
      <c r="V278" s="60"/>
      <c r="W278" s="60"/>
      <c r="X278" s="59"/>
      <c r="Y278" s="59"/>
      <c r="Z278" s="59"/>
    </row>
    <row r="279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60"/>
      <c r="V279" s="60"/>
      <c r="W279" s="60"/>
      <c r="X279" s="59"/>
      <c r="Y279" s="59"/>
      <c r="Z279" s="59"/>
    </row>
    <row r="280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60"/>
      <c r="V280" s="60"/>
      <c r="W280" s="60"/>
      <c r="X280" s="59"/>
      <c r="Y280" s="59"/>
      <c r="Z280" s="59"/>
    </row>
    <row r="281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60"/>
      <c r="V281" s="60"/>
      <c r="W281" s="60"/>
      <c r="X281" s="59"/>
      <c r="Y281" s="59"/>
      <c r="Z281" s="59"/>
    </row>
    <row r="282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60"/>
      <c r="V282" s="60"/>
      <c r="W282" s="60"/>
      <c r="X282" s="59"/>
      <c r="Y282" s="59"/>
      <c r="Z282" s="59"/>
    </row>
    <row r="283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60"/>
      <c r="V283" s="60"/>
      <c r="W283" s="60"/>
      <c r="X283" s="59"/>
      <c r="Y283" s="59"/>
      <c r="Z283" s="59"/>
    </row>
    <row r="284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60"/>
      <c r="V284" s="60"/>
      <c r="W284" s="60"/>
      <c r="X284" s="59"/>
      <c r="Y284" s="59"/>
      <c r="Z284" s="59"/>
    </row>
    <row r="285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60"/>
      <c r="V285" s="60"/>
      <c r="W285" s="60"/>
      <c r="X285" s="59"/>
      <c r="Y285" s="59"/>
      <c r="Z285" s="59"/>
    </row>
    <row r="28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60"/>
      <c r="V286" s="60"/>
      <c r="W286" s="60"/>
      <c r="X286" s="59"/>
      <c r="Y286" s="59"/>
      <c r="Z286" s="59"/>
    </row>
    <row r="287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60"/>
      <c r="V287" s="60"/>
      <c r="W287" s="60"/>
      <c r="X287" s="59"/>
      <c r="Y287" s="59"/>
      <c r="Z287" s="59"/>
    </row>
    <row r="288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60"/>
      <c r="V288" s="60"/>
      <c r="W288" s="60"/>
      <c r="X288" s="59"/>
      <c r="Y288" s="59"/>
      <c r="Z288" s="59"/>
    </row>
    <row r="289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60"/>
      <c r="V289" s="60"/>
      <c r="W289" s="60"/>
      <c r="X289" s="59"/>
      <c r="Y289" s="59"/>
      <c r="Z289" s="59"/>
    </row>
    <row r="290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60"/>
      <c r="V290" s="60"/>
      <c r="W290" s="60"/>
      <c r="X290" s="59"/>
      <c r="Y290" s="59"/>
      <c r="Z290" s="59"/>
    </row>
    <row r="291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60"/>
      <c r="V291" s="60"/>
      <c r="W291" s="60"/>
      <c r="X291" s="59"/>
      <c r="Y291" s="59"/>
      <c r="Z291" s="59"/>
    </row>
    <row r="292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60"/>
      <c r="V292" s="60"/>
      <c r="W292" s="60"/>
      <c r="X292" s="59"/>
      <c r="Y292" s="59"/>
      <c r="Z292" s="59"/>
    </row>
    <row r="293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60"/>
      <c r="V293" s="60"/>
      <c r="W293" s="60"/>
      <c r="X293" s="59"/>
      <c r="Y293" s="59"/>
      <c r="Z293" s="59"/>
    </row>
    <row r="294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60"/>
      <c r="V294" s="60"/>
      <c r="W294" s="60"/>
      <c r="X294" s="59"/>
      <c r="Y294" s="59"/>
      <c r="Z294" s="59"/>
    </row>
    <row r="295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60"/>
      <c r="V295" s="60"/>
      <c r="W295" s="60"/>
      <c r="X295" s="59"/>
      <c r="Y295" s="59"/>
      <c r="Z295" s="59"/>
    </row>
    <row r="29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60"/>
      <c r="V296" s="60"/>
      <c r="W296" s="60"/>
      <c r="X296" s="59"/>
      <c r="Y296" s="59"/>
      <c r="Z296" s="59"/>
    </row>
    <row r="297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60"/>
      <c r="V297" s="60"/>
      <c r="W297" s="60"/>
      <c r="X297" s="59"/>
      <c r="Y297" s="59"/>
      <c r="Z297" s="59"/>
    </row>
    <row r="298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60"/>
      <c r="V298" s="60"/>
      <c r="W298" s="60"/>
      <c r="X298" s="59"/>
      <c r="Y298" s="59"/>
      <c r="Z298" s="59"/>
    </row>
    <row r="299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60"/>
      <c r="V299" s="60"/>
      <c r="W299" s="60"/>
      <c r="X299" s="59"/>
      <c r="Y299" s="59"/>
      <c r="Z299" s="59"/>
    </row>
    <row r="300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60"/>
      <c r="V300" s="60"/>
      <c r="W300" s="60"/>
      <c r="X300" s="59"/>
      <c r="Y300" s="59"/>
      <c r="Z300" s="59"/>
    </row>
    <row r="301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60"/>
      <c r="V301" s="60"/>
      <c r="W301" s="60"/>
      <c r="X301" s="59"/>
      <c r="Y301" s="59"/>
      <c r="Z301" s="59"/>
    </row>
    <row r="302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60"/>
      <c r="V302" s="60"/>
      <c r="W302" s="60"/>
      <c r="X302" s="59"/>
      <c r="Y302" s="59"/>
      <c r="Z302" s="59"/>
    </row>
    <row r="303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60"/>
      <c r="V303" s="60"/>
      <c r="W303" s="60"/>
      <c r="X303" s="59"/>
      <c r="Y303" s="59"/>
      <c r="Z303" s="59"/>
    </row>
    <row r="304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60"/>
      <c r="V304" s="60"/>
      <c r="W304" s="60"/>
      <c r="X304" s="59"/>
      <c r="Y304" s="59"/>
      <c r="Z304" s="59"/>
    </row>
    <row r="305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60"/>
      <c r="V305" s="60"/>
      <c r="W305" s="60"/>
      <c r="X305" s="59"/>
      <c r="Y305" s="59"/>
      <c r="Z305" s="59"/>
    </row>
    <row r="30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60"/>
      <c r="V306" s="60"/>
      <c r="W306" s="60"/>
      <c r="X306" s="59"/>
      <c r="Y306" s="59"/>
      <c r="Z306" s="59"/>
    </row>
    <row r="307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60"/>
      <c r="V307" s="60"/>
      <c r="W307" s="60"/>
      <c r="X307" s="59"/>
      <c r="Y307" s="59"/>
      <c r="Z307" s="59"/>
    </row>
    <row r="308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60"/>
      <c r="V308" s="60"/>
      <c r="W308" s="60"/>
      <c r="X308" s="59"/>
      <c r="Y308" s="59"/>
      <c r="Z308" s="59"/>
    </row>
    <row r="309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60"/>
      <c r="V309" s="60"/>
      <c r="W309" s="60"/>
      <c r="X309" s="59"/>
      <c r="Y309" s="59"/>
      <c r="Z309" s="59"/>
    </row>
    <row r="310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60"/>
      <c r="V310" s="60"/>
      <c r="W310" s="60"/>
      <c r="X310" s="59"/>
      <c r="Y310" s="59"/>
      <c r="Z310" s="59"/>
    </row>
    <row r="311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60"/>
      <c r="V311" s="60"/>
      <c r="W311" s="60"/>
      <c r="X311" s="59"/>
      <c r="Y311" s="59"/>
      <c r="Z311" s="59"/>
    </row>
    <row r="312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60"/>
      <c r="V312" s="60"/>
      <c r="W312" s="60"/>
      <c r="X312" s="59"/>
      <c r="Y312" s="59"/>
      <c r="Z312" s="59"/>
    </row>
    <row r="313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60"/>
      <c r="V313" s="60"/>
      <c r="W313" s="60"/>
      <c r="X313" s="59"/>
      <c r="Y313" s="59"/>
      <c r="Z313" s="59"/>
    </row>
    <row r="314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60"/>
      <c r="V314" s="60"/>
      <c r="W314" s="60"/>
      <c r="X314" s="59"/>
      <c r="Y314" s="59"/>
      <c r="Z314" s="59"/>
    </row>
    <row r="315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60"/>
      <c r="V315" s="60"/>
      <c r="W315" s="60"/>
      <c r="X315" s="59"/>
      <c r="Y315" s="59"/>
      <c r="Z315" s="59"/>
    </row>
    <row r="31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60"/>
      <c r="V316" s="60"/>
      <c r="W316" s="60"/>
      <c r="X316" s="59"/>
      <c r="Y316" s="59"/>
      <c r="Z316" s="59"/>
    </row>
    <row r="317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60"/>
      <c r="V317" s="60"/>
      <c r="W317" s="60"/>
      <c r="X317" s="59"/>
      <c r="Y317" s="59"/>
      <c r="Z317" s="59"/>
    </row>
    <row r="318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60"/>
      <c r="V318" s="60"/>
      <c r="W318" s="60"/>
      <c r="X318" s="59"/>
      <c r="Y318" s="59"/>
      <c r="Z318" s="59"/>
    </row>
    <row r="319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60"/>
      <c r="V319" s="60"/>
      <c r="W319" s="60"/>
      <c r="X319" s="59"/>
      <c r="Y319" s="59"/>
      <c r="Z319" s="59"/>
    </row>
    <row r="320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60"/>
      <c r="V320" s="60"/>
      <c r="W320" s="60"/>
      <c r="X320" s="59"/>
      <c r="Y320" s="59"/>
      <c r="Z320" s="59"/>
    </row>
    <row r="321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60"/>
      <c r="V321" s="60"/>
      <c r="W321" s="60"/>
      <c r="X321" s="59"/>
      <c r="Y321" s="59"/>
      <c r="Z321" s="59"/>
    </row>
    <row r="322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60"/>
      <c r="V322" s="60"/>
      <c r="W322" s="60"/>
      <c r="X322" s="59"/>
      <c r="Y322" s="59"/>
      <c r="Z322" s="59"/>
    </row>
    <row r="323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60"/>
      <c r="V323" s="60"/>
      <c r="W323" s="60"/>
      <c r="X323" s="59"/>
      <c r="Y323" s="59"/>
      <c r="Z323" s="59"/>
    </row>
    <row r="324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60"/>
      <c r="V324" s="60"/>
      <c r="W324" s="60"/>
      <c r="X324" s="59"/>
      <c r="Y324" s="59"/>
      <c r="Z324" s="59"/>
    </row>
    <row r="325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60"/>
      <c r="V325" s="60"/>
      <c r="W325" s="60"/>
      <c r="X325" s="59"/>
      <c r="Y325" s="59"/>
      <c r="Z325" s="59"/>
    </row>
    <row r="3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60"/>
      <c r="V326" s="60"/>
      <c r="W326" s="60"/>
      <c r="X326" s="59"/>
      <c r="Y326" s="59"/>
      <c r="Z326" s="59"/>
    </row>
    <row r="327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60"/>
      <c r="V327" s="60"/>
      <c r="W327" s="60"/>
      <c r="X327" s="59"/>
      <c r="Y327" s="59"/>
      <c r="Z327" s="59"/>
    </row>
    <row r="328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60"/>
      <c r="V328" s="60"/>
      <c r="W328" s="60"/>
      <c r="X328" s="59"/>
      <c r="Y328" s="59"/>
      <c r="Z328" s="59"/>
    </row>
    <row r="329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60"/>
      <c r="V329" s="60"/>
      <c r="W329" s="60"/>
      <c r="X329" s="59"/>
      <c r="Y329" s="59"/>
      <c r="Z329" s="59"/>
    </row>
    <row r="330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60"/>
      <c r="V330" s="60"/>
      <c r="W330" s="60"/>
      <c r="X330" s="59"/>
      <c r="Y330" s="59"/>
      <c r="Z330" s="59"/>
    </row>
    <row r="331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60"/>
      <c r="V331" s="60"/>
      <c r="W331" s="60"/>
      <c r="X331" s="59"/>
      <c r="Y331" s="59"/>
      <c r="Z331" s="59"/>
    </row>
    <row r="332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60"/>
      <c r="V332" s="60"/>
      <c r="W332" s="60"/>
      <c r="X332" s="59"/>
      <c r="Y332" s="59"/>
      <c r="Z332" s="59"/>
    </row>
    <row r="333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60"/>
      <c r="V333" s="60"/>
      <c r="W333" s="60"/>
      <c r="X333" s="59"/>
      <c r="Y333" s="59"/>
      <c r="Z333" s="59"/>
    </row>
    <row r="334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60"/>
      <c r="V334" s="60"/>
      <c r="W334" s="60"/>
      <c r="X334" s="59"/>
      <c r="Y334" s="59"/>
      <c r="Z334" s="59"/>
    </row>
    <row r="335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60"/>
      <c r="V335" s="60"/>
      <c r="W335" s="60"/>
      <c r="X335" s="59"/>
      <c r="Y335" s="59"/>
      <c r="Z335" s="59"/>
    </row>
    <row r="33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60"/>
      <c r="V336" s="60"/>
      <c r="W336" s="60"/>
      <c r="X336" s="59"/>
      <c r="Y336" s="59"/>
      <c r="Z336" s="59"/>
    </row>
    <row r="337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60"/>
      <c r="V337" s="60"/>
      <c r="W337" s="60"/>
      <c r="X337" s="59"/>
      <c r="Y337" s="59"/>
      <c r="Z337" s="59"/>
    </row>
    <row r="338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60"/>
      <c r="V338" s="60"/>
      <c r="W338" s="60"/>
      <c r="X338" s="59"/>
      <c r="Y338" s="59"/>
      <c r="Z338" s="59"/>
    </row>
    <row r="339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60"/>
      <c r="V339" s="60"/>
      <c r="W339" s="60"/>
      <c r="X339" s="59"/>
      <c r="Y339" s="59"/>
      <c r="Z339" s="59"/>
    </row>
    <row r="340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60"/>
      <c r="V340" s="60"/>
      <c r="W340" s="60"/>
      <c r="X340" s="59"/>
      <c r="Y340" s="59"/>
      <c r="Z340" s="59"/>
    </row>
    <row r="341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60"/>
      <c r="V341" s="60"/>
      <c r="W341" s="60"/>
      <c r="X341" s="59"/>
      <c r="Y341" s="59"/>
      <c r="Z341" s="59"/>
    </row>
    <row r="342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60"/>
      <c r="V342" s="60"/>
      <c r="W342" s="60"/>
      <c r="X342" s="59"/>
      <c r="Y342" s="59"/>
      <c r="Z342" s="59"/>
    </row>
    <row r="343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60"/>
      <c r="V343" s="60"/>
      <c r="W343" s="60"/>
      <c r="X343" s="59"/>
      <c r="Y343" s="59"/>
      <c r="Z343" s="59"/>
    </row>
    <row r="344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60"/>
      <c r="V344" s="60"/>
      <c r="W344" s="60"/>
      <c r="X344" s="59"/>
      <c r="Y344" s="59"/>
      <c r="Z344" s="59"/>
    </row>
    <row r="345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60"/>
      <c r="V345" s="60"/>
      <c r="W345" s="60"/>
      <c r="X345" s="59"/>
      <c r="Y345" s="59"/>
      <c r="Z345" s="59"/>
    </row>
    <row r="34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60"/>
      <c r="V346" s="60"/>
      <c r="W346" s="60"/>
      <c r="X346" s="59"/>
      <c r="Y346" s="59"/>
      <c r="Z346" s="59"/>
    </row>
    <row r="347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60"/>
      <c r="V347" s="60"/>
      <c r="W347" s="60"/>
      <c r="X347" s="59"/>
      <c r="Y347" s="59"/>
      <c r="Z347" s="59"/>
    </row>
    <row r="348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60"/>
      <c r="V348" s="60"/>
      <c r="W348" s="60"/>
      <c r="X348" s="59"/>
      <c r="Y348" s="59"/>
      <c r="Z348" s="59"/>
    </row>
    <row r="349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60"/>
      <c r="V349" s="60"/>
      <c r="W349" s="60"/>
      <c r="X349" s="59"/>
      <c r="Y349" s="59"/>
      <c r="Z349" s="59"/>
    </row>
    <row r="350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60"/>
      <c r="V350" s="60"/>
      <c r="W350" s="60"/>
      <c r="X350" s="59"/>
      <c r="Y350" s="59"/>
      <c r="Z350" s="59"/>
    </row>
    <row r="351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60"/>
      <c r="V351" s="60"/>
      <c r="W351" s="60"/>
      <c r="X351" s="59"/>
      <c r="Y351" s="59"/>
      <c r="Z351" s="59"/>
    </row>
    <row r="352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60"/>
      <c r="V352" s="60"/>
      <c r="W352" s="60"/>
      <c r="X352" s="59"/>
      <c r="Y352" s="59"/>
      <c r="Z352" s="59"/>
    </row>
    <row r="353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60"/>
      <c r="V353" s="60"/>
      <c r="W353" s="60"/>
      <c r="X353" s="59"/>
      <c r="Y353" s="59"/>
      <c r="Z353" s="59"/>
    </row>
    <row r="354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60"/>
      <c r="V354" s="60"/>
      <c r="W354" s="60"/>
      <c r="X354" s="59"/>
      <c r="Y354" s="59"/>
      <c r="Z354" s="59"/>
    </row>
    <row r="355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60"/>
      <c r="V355" s="60"/>
      <c r="W355" s="60"/>
      <c r="X355" s="59"/>
      <c r="Y355" s="59"/>
      <c r="Z355" s="59"/>
    </row>
    <row r="35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60"/>
      <c r="V356" s="60"/>
      <c r="W356" s="60"/>
      <c r="X356" s="59"/>
      <c r="Y356" s="59"/>
      <c r="Z356" s="59"/>
    </row>
    <row r="357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60"/>
      <c r="V357" s="60"/>
      <c r="W357" s="60"/>
      <c r="X357" s="59"/>
      <c r="Y357" s="59"/>
      <c r="Z357" s="59"/>
    </row>
    <row r="358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60"/>
      <c r="V358" s="60"/>
      <c r="W358" s="60"/>
      <c r="X358" s="59"/>
      <c r="Y358" s="59"/>
      <c r="Z358" s="59"/>
    </row>
    <row r="359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60"/>
      <c r="V359" s="60"/>
      <c r="W359" s="60"/>
      <c r="X359" s="59"/>
      <c r="Y359" s="59"/>
      <c r="Z359" s="59"/>
    </row>
    <row r="360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60"/>
      <c r="V360" s="60"/>
      <c r="W360" s="60"/>
      <c r="X360" s="59"/>
      <c r="Y360" s="59"/>
      <c r="Z360" s="59"/>
    </row>
    <row r="361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60"/>
      <c r="V361" s="60"/>
      <c r="W361" s="60"/>
      <c r="X361" s="59"/>
      <c r="Y361" s="59"/>
      <c r="Z361" s="59"/>
    </row>
    <row r="362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60"/>
      <c r="V362" s="60"/>
      <c r="W362" s="60"/>
      <c r="X362" s="59"/>
      <c r="Y362" s="59"/>
      <c r="Z362" s="59"/>
    </row>
    <row r="363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60"/>
      <c r="V363" s="60"/>
      <c r="W363" s="60"/>
      <c r="X363" s="59"/>
      <c r="Y363" s="59"/>
      <c r="Z363" s="59"/>
    </row>
    <row r="364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60"/>
      <c r="V364" s="60"/>
      <c r="W364" s="60"/>
      <c r="X364" s="59"/>
      <c r="Y364" s="59"/>
      <c r="Z364" s="59"/>
    </row>
    <row r="365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60"/>
      <c r="V365" s="60"/>
      <c r="W365" s="60"/>
      <c r="X365" s="59"/>
      <c r="Y365" s="59"/>
      <c r="Z365" s="59"/>
    </row>
    <row r="36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60"/>
      <c r="V366" s="60"/>
      <c r="W366" s="60"/>
      <c r="X366" s="59"/>
      <c r="Y366" s="59"/>
      <c r="Z366" s="59"/>
    </row>
    <row r="367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60"/>
      <c r="V367" s="60"/>
      <c r="W367" s="60"/>
      <c r="X367" s="59"/>
      <c r="Y367" s="59"/>
      <c r="Z367" s="59"/>
    </row>
    <row r="368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60"/>
      <c r="V368" s="60"/>
      <c r="W368" s="60"/>
      <c r="X368" s="59"/>
      <c r="Y368" s="59"/>
      <c r="Z368" s="59"/>
    </row>
    <row r="369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60"/>
      <c r="V369" s="60"/>
      <c r="W369" s="60"/>
      <c r="X369" s="59"/>
      <c r="Y369" s="59"/>
      <c r="Z369" s="59"/>
    </row>
    <row r="370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60"/>
      <c r="V370" s="60"/>
      <c r="W370" s="60"/>
      <c r="X370" s="59"/>
      <c r="Y370" s="59"/>
      <c r="Z370" s="59"/>
    </row>
    <row r="371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60"/>
      <c r="V371" s="60"/>
      <c r="W371" s="60"/>
      <c r="X371" s="59"/>
      <c r="Y371" s="59"/>
      <c r="Z371" s="59"/>
    </row>
    <row r="372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60"/>
      <c r="V372" s="60"/>
      <c r="W372" s="60"/>
      <c r="X372" s="59"/>
      <c r="Y372" s="59"/>
      <c r="Z372" s="59"/>
    </row>
    <row r="373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60"/>
      <c r="V373" s="60"/>
      <c r="W373" s="60"/>
      <c r="X373" s="59"/>
      <c r="Y373" s="59"/>
      <c r="Z373" s="59"/>
    </row>
    <row r="374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60"/>
      <c r="V374" s="60"/>
      <c r="W374" s="60"/>
      <c r="X374" s="59"/>
      <c r="Y374" s="59"/>
      <c r="Z374" s="59"/>
    </row>
    <row r="375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60"/>
      <c r="V375" s="60"/>
      <c r="W375" s="60"/>
      <c r="X375" s="59"/>
      <c r="Y375" s="59"/>
      <c r="Z375" s="59"/>
    </row>
    <row r="37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60"/>
      <c r="V376" s="60"/>
      <c r="W376" s="60"/>
      <c r="X376" s="59"/>
      <c r="Y376" s="59"/>
      <c r="Z376" s="59"/>
    </row>
    <row r="377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60"/>
      <c r="V377" s="60"/>
      <c r="W377" s="60"/>
      <c r="X377" s="59"/>
      <c r="Y377" s="59"/>
      <c r="Z377" s="59"/>
    </row>
    <row r="378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60"/>
      <c r="V378" s="60"/>
      <c r="W378" s="60"/>
      <c r="X378" s="59"/>
      <c r="Y378" s="59"/>
      <c r="Z378" s="59"/>
    </row>
    <row r="379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60"/>
      <c r="V379" s="60"/>
      <c r="W379" s="60"/>
      <c r="X379" s="59"/>
      <c r="Y379" s="59"/>
      <c r="Z379" s="59"/>
    </row>
    <row r="380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60"/>
      <c r="V380" s="60"/>
      <c r="W380" s="60"/>
      <c r="X380" s="59"/>
      <c r="Y380" s="59"/>
      <c r="Z380" s="59"/>
    </row>
    <row r="381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60"/>
      <c r="V381" s="60"/>
      <c r="W381" s="60"/>
      <c r="X381" s="59"/>
      <c r="Y381" s="59"/>
      <c r="Z381" s="59"/>
    </row>
    <row r="382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60"/>
      <c r="V382" s="60"/>
      <c r="W382" s="60"/>
      <c r="X382" s="59"/>
      <c r="Y382" s="59"/>
      <c r="Z382" s="59"/>
    </row>
    <row r="383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60"/>
      <c r="V383" s="60"/>
      <c r="W383" s="60"/>
      <c r="X383" s="59"/>
      <c r="Y383" s="59"/>
      <c r="Z383" s="59"/>
    </row>
    <row r="384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60"/>
      <c r="V384" s="60"/>
      <c r="W384" s="60"/>
      <c r="X384" s="59"/>
      <c r="Y384" s="59"/>
      <c r="Z384" s="59"/>
    </row>
    <row r="385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60"/>
      <c r="V385" s="60"/>
      <c r="W385" s="60"/>
      <c r="X385" s="59"/>
      <c r="Y385" s="59"/>
      <c r="Z385" s="59"/>
    </row>
    <row r="38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60"/>
      <c r="V386" s="60"/>
      <c r="W386" s="60"/>
      <c r="X386" s="59"/>
      <c r="Y386" s="59"/>
      <c r="Z386" s="59"/>
    </row>
    <row r="387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60"/>
      <c r="V387" s="60"/>
      <c r="W387" s="60"/>
      <c r="X387" s="59"/>
      <c r="Y387" s="59"/>
      <c r="Z387" s="59"/>
    </row>
    <row r="388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60"/>
      <c r="V388" s="60"/>
      <c r="W388" s="60"/>
      <c r="X388" s="59"/>
      <c r="Y388" s="59"/>
      <c r="Z388" s="59"/>
    </row>
    <row r="389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60"/>
      <c r="V389" s="60"/>
      <c r="W389" s="60"/>
      <c r="X389" s="59"/>
      <c r="Y389" s="59"/>
      <c r="Z389" s="59"/>
    </row>
    <row r="390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60"/>
      <c r="V390" s="60"/>
      <c r="W390" s="60"/>
      <c r="X390" s="59"/>
      <c r="Y390" s="59"/>
      <c r="Z390" s="59"/>
    </row>
    <row r="391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60"/>
      <c r="V391" s="60"/>
      <c r="W391" s="60"/>
      <c r="X391" s="59"/>
      <c r="Y391" s="59"/>
      <c r="Z391" s="59"/>
    </row>
    <row r="392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60"/>
      <c r="V392" s="60"/>
      <c r="W392" s="60"/>
      <c r="X392" s="59"/>
      <c r="Y392" s="59"/>
      <c r="Z392" s="59"/>
    </row>
    <row r="393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60"/>
      <c r="V393" s="60"/>
      <c r="W393" s="60"/>
      <c r="X393" s="59"/>
      <c r="Y393" s="59"/>
      <c r="Z393" s="59"/>
    </row>
    <row r="394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60"/>
      <c r="V394" s="60"/>
      <c r="W394" s="60"/>
      <c r="X394" s="59"/>
      <c r="Y394" s="59"/>
      <c r="Z394" s="59"/>
    </row>
    <row r="395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60"/>
      <c r="V395" s="60"/>
      <c r="W395" s="60"/>
      <c r="X395" s="59"/>
      <c r="Y395" s="59"/>
      <c r="Z395" s="59"/>
    </row>
    <row r="39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60"/>
      <c r="V396" s="60"/>
      <c r="W396" s="60"/>
      <c r="X396" s="59"/>
      <c r="Y396" s="59"/>
      <c r="Z396" s="59"/>
    </row>
    <row r="397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60"/>
      <c r="V397" s="60"/>
      <c r="W397" s="60"/>
      <c r="X397" s="59"/>
      <c r="Y397" s="59"/>
      <c r="Z397" s="59"/>
    </row>
    <row r="398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60"/>
      <c r="V398" s="60"/>
      <c r="W398" s="60"/>
      <c r="X398" s="59"/>
      <c r="Y398" s="59"/>
      <c r="Z398" s="59"/>
    </row>
    <row r="399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60"/>
      <c r="V399" s="60"/>
      <c r="W399" s="60"/>
      <c r="X399" s="59"/>
      <c r="Y399" s="59"/>
      <c r="Z399" s="59"/>
    </row>
    <row r="400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60"/>
      <c r="V400" s="60"/>
      <c r="W400" s="60"/>
      <c r="X400" s="59"/>
      <c r="Y400" s="59"/>
      <c r="Z400" s="59"/>
    </row>
    <row r="401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60"/>
      <c r="V401" s="60"/>
      <c r="W401" s="60"/>
      <c r="X401" s="59"/>
      <c r="Y401" s="59"/>
      <c r="Z401" s="59"/>
    </row>
    <row r="402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60"/>
      <c r="V402" s="60"/>
      <c r="W402" s="60"/>
      <c r="X402" s="59"/>
      <c r="Y402" s="59"/>
      <c r="Z402" s="59"/>
    </row>
    <row r="403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60"/>
      <c r="V403" s="60"/>
      <c r="W403" s="60"/>
      <c r="X403" s="59"/>
      <c r="Y403" s="59"/>
      <c r="Z403" s="59"/>
    </row>
    <row r="404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60"/>
      <c r="V404" s="60"/>
      <c r="W404" s="60"/>
      <c r="X404" s="59"/>
      <c r="Y404" s="59"/>
      <c r="Z404" s="59"/>
    </row>
    <row r="405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60"/>
      <c r="V405" s="60"/>
      <c r="W405" s="60"/>
      <c r="X405" s="59"/>
      <c r="Y405" s="59"/>
      <c r="Z405" s="59"/>
    </row>
    <row r="40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60"/>
      <c r="V406" s="60"/>
      <c r="W406" s="60"/>
      <c r="X406" s="59"/>
      <c r="Y406" s="59"/>
      <c r="Z406" s="59"/>
    </row>
    <row r="407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60"/>
      <c r="V407" s="60"/>
      <c r="W407" s="60"/>
      <c r="X407" s="59"/>
      <c r="Y407" s="59"/>
      <c r="Z407" s="59"/>
    </row>
    <row r="408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60"/>
      <c r="V408" s="60"/>
      <c r="W408" s="60"/>
      <c r="X408" s="59"/>
      <c r="Y408" s="59"/>
      <c r="Z408" s="59"/>
    </row>
    <row r="409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60"/>
      <c r="V409" s="60"/>
      <c r="W409" s="60"/>
      <c r="X409" s="59"/>
      <c r="Y409" s="59"/>
      <c r="Z409" s="59"/>
    </row>
    <row r="410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60"/>
      <c r="V410" s="60"/>
      <c r="W410" s="60"/>
      <c r="X410" s="59"/>
      <c r="Y410" s="59"/>
      <c r="Z410" s="59"/>
    </row>
    <row r="411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60"/>
      <c r="V411" s="60"/>
      <c r="W411" s="60"/>
      <c r="X411" s="59"/>
      <c r="Y411" s="59"/>
      <c r="Z411" s="59"/>
    </row>
    <row r="412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60"/>
      <c r="V412" s="60"/>
      <c r="W412" s="60"/>
      <c r="X412" s="59"/>
      <c r="Y412" s="59"/>
      <c r="Z412" s="59"/>
    </row>
    <row r="413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60"/>
      <c r="V413" s="60"/>
      <c r="W413" s="60"/>
      <c r="X413" s="59"/>
      <c r="Y413" s="59"/>
      <c r="Z413" s="59"/>
    </row>
    <row r="414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60"/>
      <c r="V414" s="60"/>
      <c r="W414" s="60"/>
      <c r="X414" s="59"/>
      <c r="Y414" s="59"/>
      <c r="Z414" s="59"/>
    </row>
    <row r="415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60"/>
      <c r="V415" s="60"/>
      <c r="W415" s="60"/>
      <c r="X415" s="59"/>
      <c r="Y415" s="59"/>
      <c r="Z415" s="59"/>
    </row>
    <row r="41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60"/>
      <c r="V416" s="60"/>
      <c r="W416" s="60"/>
      <c r="X416" s="59"/>
      <c r="Y416" s="59"/>
      <c r="Z416" s="59"/>
    </row>
    <row r="417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60"/>
      <c r="V417" s="60"/>
      <c r="W417" s="60"/>
      <c r="X417" s="59"/>
      <c r="Y417" s="59"/>
      <c r="Z417" s="59"/>
    </row>
    <row r="418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60"/>
      <c r="V418" s="60"/>
      <c r="W418" s="60"/>
      <c r="X418" s="59"/>
      <c r="Y418" s="59"/>
      <c r="Z418" s="59"/>
    </row>
    <row r="419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60"/>
      <c r="V419" s="60"/>
      <c r="W419" s="60"/>
      <c r="X419" s="59"/>
      <c r="Y419" s="59"/>
      <c r="Z419" s="59"/>
    </row>
    <row r="420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60"/>
      <c r="V420" s="60"/>
      <c r="W420" s="60"/>
      <c r="X420" s="59"/>
      <c r="Y420" s="59"/>
      <c r="Z420" s="59"/>
    </row>
    <row r="421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60"/>
      <c r="V421" s="60"/>
      <c r="W421" s="60"/>
      <c r="X421" s="59"/>
      <c r="Y421" s="59"/>
      <c r="Z421" s="59"/>
    </row>
    <row r="422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60"/>
      <c r="V422" s="60"/>
      <c r="W422" s="60"/>
      <c r="X422" s="59"/>
      <c r="Y422" s="59"/>
      <c r="Z422" s="59"/>
    </row>
    <row r="423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60"/>
      <c r="V423" s="60"/>
      <c r="W423" s="60"/>
      <c r="X423" s="59"/>
      <c r="Y423" s="59"/>
      <c r="Z423" s="59"/>
    </row>
    <row r="424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60"/>
      <c r="V424" s="60"/>
      <c r="W424" s="60"/>
      <c r="X424" s="59"/>
      <c r="Y424" s="59"/>
      <c r="Z424" s="59"/>
    </row>
    <row r="425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60"/>
      <c r="V425" s="60"/>
      <c r="W425" s="60"/>
      <c r="X425" s="59"/>
      <c r="Y425" s="59"/>
      <c r="Z425" s="59"/>
    </row>
    <row r="4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60"/>
      <c r="V426" s="60"/>
      <c r="W426" s="60"/>
      <c r="X426" s="59"/>
      <c r="Y426" s="59"/>
      <c r="Z426" s="59"/>
    </row>
    <row r="427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60"/>
      <c r="V427" s="60"/>
      <c r="W427" s="60"/>
      <c r="X427" s="59"/>
      <c r="Y427" s="59"/>
      <c r="Z427" s="59"/>
    </row>
    <row r="428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60"/>
      <c r="V428" s="60"/>
      <c r="W428" s="60"/>
      <c r="X428" s="59"/>
      <c r="Y428" s="59"/>
      <c r="Z428" s="59"/>
    </row>
    <row r="429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60"/>
      <c r="V429" s="60"/>
      <c r="W429" s="60"/>
      <c r="X429" s="59"/>
      <c r="Y429" s="59"/>
      <c r="Z429" s="59"/>
    </row>
    <row r="430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60"/>
      <c r="V430" s="60"/>
      <c r="W430" s="60"/>
      <c r="X430" s="59"/>
      <c r="Y430" s="59"/>
      <c r="Z430" s="59"/>
    </row>
    <row r="431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60"/>
      <c r="V431" s="60"/>
      <c r="W431" s="60"/>
      <c r="X431" s="59"/>
      <c r="Y431" s="59"/>
      <c r="Z431" s="59"/>
    </row>
    <row r="432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60"/>
      <c r="V432" s="60"/>
      <c r="W432" s="60"/>
      <c r="X432" s="59"/>
      <c r="Y432" s="59"/>
      <c r="Z432" s="59"/>
    </row>
    <row r="433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60"/>
      <c r="V433" s="60"/>
      <c r="W433" s="60"/>
      <c r="X433" s="59"/>
      <c r="Y433" s="59"/>
      <c r="Z433" s="59"/>
    </row>
    <row r="434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60"/>
      <c r="V434" s="60"/>
      <c r="W434" s="60"/>
      <c r="X434" s="59"/>
      <c r="Y434" s="59"/>
      <c r="Z434" s="59"/>
    </row>
    <row r="435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60"/>
      <c r="V435" s="60"/>
      <c r="W435" s="60"/>
      <c r="X435" s="59"/>
      <c r="Y435" s="59"/>
      <c r="Z435" s="59"/>
    </row>
    <row r="43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60"/>
      <c r="V436" s="60"/>
      <c r="W436" s="60"/>
      <c r="X436" s="59"/>
      <c r="Y436" s="59"/>
      <c r="Z436" s="59"/>
    </row>
    <row r="437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60"/>
      <c r="V437" s="60"/>
      <c r="W437" s="60"/>
      <c r="X437" s="59"/>
      <c r="Y437" s="59"/>
      <c r="Z437" s="59"/>
    </row>
    <row r="438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60"/>
      <c r="V438" s="60"/>
      <c r="W438" s="60"/>
      <c r="X438" s="59"/>
      <c r="Y438" s="59"/>
      <c r="Z438" s="59"/>
    </row>
    <row r="439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60"/>
      <c r="V439" s="60"/>
      <c r="W439" s="60"/>
      <c r="X439" s="59"/>
      <c r="Y439" s="59"/>
      <c r="Z439" s="59"/>
    </row>
    <row r="440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60"/>
      <c r="V440" s="60"/>
      <c r="W440" s="60"/>
      <c r="X440" s="59"/>
      <c r="Y440" s="59"/>
      <c r="Z440" s="59"/>
    </row>
    <row r="441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60"/>
      <c r="V441" s="60"/>
      <c r="W441" s="60"/>
      <c r="X441" s="59"/>
      <c r="Y441" s="59"/>
      <c r="Z441" s="59"/>
    </row>
    <row r="442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60"/>
      <c r="V442" s="60"/>
      <c r="W442" s="60"/>
      <c r="X442" s="59"/>
      <c r="Y442" s="59"/>
      <c r="Z442" s="59"/>
    </row>
    <row r="443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60"/>
      <c r="V443" s="60"/>
      <c r="W443" s="60"/>
      <c r="X443" s="59"/>
      <c r="Y443" s="59"/>
      <c r="Z443" s="59"/>
    </row>
    <row r="444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60"/>
      <c r="V444" s="60"/>
      <c r="W444" s="60"/>
      <c r="X444" s="59"/>
      <c r="Y444" s="59"/>
      <c r="Z444" s="59"/>
    </row>
    <row r="445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60"/>
      <c r="V445" s="60"/>
      <c r="W445" s="60"/>
      <c r="X445" s="59"/>
      <c r="Y445" s="59"/>
      <c r="Z445" s="59"/>
    </row>
    <row r="44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60"/>
      <c r="V446" s="60"/>
      <c r="W446" s="60"/>
      <c r="X446" s="59"/>
      <c r="Y446" s="59"/>
      <c r="Z446" s="59"/>
    </row>
    <row r="447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60"/>
      <c r="V447" s="60"/>
      <c r="W447" s="60"/>
      <c r="X447" s="59"/>
      <c r="Y447" s="59"/>
      <c r="Z447" s="59"/>
    </row>
    <row r="448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60"/>
      <c r="V448" s="60"/>
      <c r="W448" s="60"/>
      <c r="X448" s="59"/>
      <c r="Y448" s="59"/>
      <c r="Z448" s="59"/>
    </row>
    <row r="449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60"/>
      <c r="V449" s="60"/>
      <c r="W449" s="60"/>
      <c r="X449" s="59"/>
      <c r="Y449" s="59"/>
      <c r="Z449" s="59"/>
    </row>
    <row r="450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60"/>
      <c r="V450" s="60"/>
      <c r="W450" s="60"/>
      <c r="X450" s="59"/>
      <c r="Y450" s="59"/>
      <c r="Z450" s="59"/>
    </row>
    <row r="451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60"/>
      <c r="V451" s="60"/>
      <c r="W451" s="60"/>
      <c r="X451" s="59"/>
      <c r="Y451" s="59"/>
      <c r="Z451" s="59"/>
    </row>
    <row r="452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60"/>
      <c r="V452" s="60"/>
      <c r="W452" s="60"/>
      <c r="X452" s="59"/>
      <c r="Y452" s="59"/>
      <c r="Z452" s="59"/>
    </row>
    <row r="453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60"/>
      <c r="V453" s="60"/>
      <c r="W453" s="60"/>
      <c r="X453" s="59"/>
      <c r="Y453" s="59"/>
      <c r="Z453" s="59"/>
    </row>
    <row r="454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60"/>
      <c r="V454" s="60"/>
      <c r="W454" s="60"/>
      <c r="X454" s="59"/>
      <c r="Y454" s="59"/>
      <c r="Z454" s="59"/>
    </row>
    <row r="455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60"/>
      <c r="V455" s="60"/>
      <c r="W455" s="60"/>
      <c r="X455" s="59"/>
      <c r="Y455" s="59"/>
      <c r="Z455" s="59"/>
    </row>
    <row r="45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60"/>
      <c r="V456" s="60"/>
      <c r="W456" s="60"/>
      <c r="X456" s="59"/>
      <c r="Y456" s="59"/>
      <c r="Z456" s="59"/>
    </row>
    <row r="457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60"/>
      <c r="V457" s="60"/>
      <c r="W457" s="60"/>
      <c r="X457" s="59"/>
      <c r="Y457" s="59"/>
      <c r="Z457" s="59"/>
    </row>
    <row r="458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60"/>
      <c r="V458" s="60"/>
      <c r="W458" s="60"/>
      <c r="X458" s="59"/>
      <c r="Y458" s="59"/>
      <c r="Z458" s="59"/>
    </row>
    <row r="459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60"/>
      <c r="V459" s="60"/>
      <c r="W459" s="60"/>
      <c r="X459" s="59"/>
      <c r="Y459" s="59"/>
      <c r="Z459" s="59"/>
    </row>
    <row r="460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60"/>
      <c r="V460" s="60"/>
      <c r="W460" s="60"/>
      <c r="X460" s="59"/>
      <c r="Y460" s="59"/>
      <c r="Z460" s="59"/>
    </row>
    <row r="461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60"/>
      <c r="V461" s="60"/>
      <c r="W461" s="60"/>
      <c r="X461" s="59"/>
      <c r="Y461" s="59"/>
      <c r="Z461" s="59"/>
    </row>
    <row r="462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60"/>
      <c r="V462" s="60"/>
      <c r="W462" s="60"/>
      <c r="X462" s="59"/>
      <c r="Y462" s="59"/>
      <c r="Z462" s="59"/>
    </row>
    <row r="463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60"/>
      <c r="V463" s="60"/>
      <c r="W463" s="60"/>
      <c r="X463" s="59"/>
      <c r="Y463" s="59"/>
      <c r="Z463" s="59"/>
    </row>
    <row r="464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60"/>
      <c r="V464" s="60"/>
      <c r="W464" s="60"/>
      <c r="X464" s="59"/>
      <c r="Y464" s="59"/>
      <c r="Z464" s="59"/>
    </row>
    <row r="465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60"/>
      <c r="V465" s="60"/>
      <c r="W465" s="60"/>
      <c r="X465" s="59"/>
      <c r="Y465" s="59"/>
      <c r="Z465" s="59"/>
    </row>
    <row r="46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60"/>
      <c r="V466" s="60"/>
      <c r="W466" s="60"/>
      <c r="X466" s="59"/>
      <c r="Y466" s="59"/>
      <c r="Z466" s="59"/>
    </row>
    <row r="467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60"/>
      <c r="V467" s="60"/>
      <c r="W467" s="60"/>
      <c r="X467" s="59"/>
      <c r="Y467" s="59"/>
      <c r="Z467" s="59"/>
    </row>
    <row r="468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60"/>
      <c r="V468" s="60"/>
      <c r="W468" s="60"/>
      <c r="X468" s="59"/>
      <c r="Y468" s="59"/>
      <c r="Z468" s="59"/>
    </row>
    <row r="469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60"/>
      <c r="V469" s="60"/>
      <c r="W469" s="60"/>
      <c r="X469" s="59"/>
      <c r="Y469" s="59"/>
      <c r="Z469" s="59"/>
    </row>
    <row r="470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60"/>
      <c r="V470" s="60"/>
      <c r="W470" s="60"/>
      <c r="X470" s="59"/>
      <c r="Y470" s="59"/>
      <c r="Z470" s="59"/>
    </row>
    <row r="471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60"/>
      <c r="V471" s="60"/>
      <c r="W471" s="60"/>
      <c r="X471" s="59"/>
      <c r="Y471" s="59"/>
      <c r="Z471" s="59"/>
    </row>
    <row r="472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60"/>
      <c r="V472" s="60"/>
      <c r="W472" s="60"/>
      <c r="X472" s="59"/>
      <c r="Y472" s="59"/>
      <c r="Z472" s="59"/>
    </row>
    <row r="473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60"/>
      <c r="V473" s="60"/>
      <c r="W473" s="60"/>
      <c r="X473" s="59"/>
      <c r="Y473" s="59"/>
      <c r="Z473" s="59"/>
    </row>
    <row r="474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60"/>
      <c r="V474" s="60"/>
      <c r="W474" s="60"/>
      <c r="X474" s="59"/>
      <c r="Y474" s="59"/>
      <c r="Z474" s="59"/>
    </row>
    <row r="475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60"/>
      <c r="V475" s="60"/>
      <c r="W475" s="60"/>
      <c r="X475" s="59"/>
      <c r="Y475" s="59"/>
      <c r="Z475" s="59"/>
    </row>
    <row r="47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60"/>
      <c r="V476" s="60"/>
      <c r="W476" s="60"/>
      <c r="X476" s="59"/>
      <c r="Y476" s="59"/>
      <c r="Z476" s="59"/>
    </row>
    <row r="477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60"/>
      <c r="V477" s="60"/>
      <c r="W477" s="60"/>
      <c r="X477" s="59"/>
      <c r="Y477" s="59"/>
      <c r="Z477" s="59"/>
    </row>
    <row r="478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60"/>
      <c r="V478" s="60"/>
      <c r="W478" s="60"/>
      <c r="X478" s="59"/>
      <c r="Y478" s="59"/>
      <c r="Z478" s="59"/>
    </row>
    <row r="479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60"/>
      <c r="V479" s="60"/>
      <c r="W479" s="60"/>
      <c r="X479" s="59"/>
      <c r="Y479" s="59"/>
      <c r="Z479" s="59"/>
    </row>
    <row r="480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60"/>
      <c r="V480" s="60"/>
      <c r="W480" s="60"/>
      <c r="X480" s="59"/>
      <c r="Y480" s="59"/>
      <c r="Z480" s="59"/>
    </row>
    <row r="481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60"/>
      <c r="V481" s="60"/>
      <c r="W481" s="60"/>
      <c r="X481" s="59"/>
      <c r="Y481" s="59"/>
      <c r="Z481" s="59"/>
    </row>
    <row r="482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60"/>
      <c r="V482" s="60"/>
      <c r="W482" s="60"/>
      <c r="X482" s="59"/>
      <c r="Y482" s="59"/>
      <c r="Z482" s="59"/>
    </row>
    <row r="483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60"/>
      <c r="V483" s="60"/>
      <c r="W483" s="60"/>
      <c r="X483" s="59"/>
      <c r="Y483" s="59"/>
      <c r="Z483" s="59"/>
    </row>
    <row r="484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60"/>
      <c r="V484" s="60"/>
      <c r="W484" s="60"/>
      <c r="X484" s="59"/>
      <c r="Y484" s="59"/>
      <c r="Z484" s="59"/>
    </row>
    <row r="485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60"/>
      <c r="V485" s="60"/>
      <c r="W485" s="60"/>
      <c r="X485" s="59"/>
      <c r="Y485" s="59"/>
      <c r="Z485" s="59"/>
    </row>
    <row r="48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60"/>
      <c r="V486" s="60"/>
      <c r="W486" s="60"/>
      <c r="X486" s="59"/>
      <c r="Y486" s="59"/>
      <c r="Z486" s="59"/>
    </row>
    <row r="487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60"/>
      <c r="V487" s="60"/>
      <c r="W487" s="60"/>
      <c r="X487" s="59"/>
      <c r="Y487" s="59"/>
      <c r="Z487" s="59"/>
    </row>
    <row r="488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60"/>
      <c r="V488" s="60"/>
      <c r="W488" s="60"/>
      <c r="X488" s="59"/>
      <c r="Y488" s="59"/>
      <c r="Z488" s="59"/>
    </row>
    <row r="489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60"/>
      <c r="V489" s="60"/>
      <c r="W489" s="60"/>
      <c r="X489" s="59"/>
      <c r="Y489" s="59"/>
      <c r="Z489" s="59"/>
    </row>
    <row r="490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60"/>
      <c r="V490" s="60"/>
      <c r="W490" s="60"/>
      <c r="X490" s="59"/>
      <c r="Y490" s="59"/>
      <c r="Z490" s="59"/>
    </row>
    <row r="491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60"/>
      <c r="V491" s="60"/>
      <c r="W491" s="60"/>
      <c r="X491" s="59"/>
      <c r="Y491" s="59"/>
      <c r="Z491" s="59"/>
    </row>
    <row r="492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60"/>
      <c r="V492" s="60"/>
      <c r="W492" s="60"/>
      <c r="X492" s="59"/>
      <c r="Y492" s="59"/>
      <c r="Z492" s="59"/>
    </row>
    <row r="493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60"/>
      <c r="V493" s="60"/>
      <c r="W493" s="60"/>
      <c r="X493" s="59"/>
      <c r="Y493" s="59"/>
      <c r="Z493" s="59"/>
    </row>
    <row r="494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60"/>
      <c r="V494" s="60"/>
      <c r="W494" s="60"/>
      <c r="X494" s="59"/>
      <c r="Y494" s="59"/>
      <c r="Z494" s="59"/>
    </row>
    <row r="495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60"/>
      <c r="V495" s="60"/>
      <c r="W495" s="60"/>
      <c r="X495" s="59"/>
      <c r="Y495" s="59"/>
      <c r="Z495" s="59"/>
    </row>
    <row r="49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60"/>
      <c r="V496" s="60"/>
      <c r="W496" s="60"/>
      <c r="X496" s="59"/>
      <c r="Y496" s="59"/>
      <c r="Z496" s="59"/>
    </row>
    <row r="497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60"/>
      <c r="V497" s="60"/>
      <c r="W497" s="60"/>
      <c r="X497" s="59"/>
      <c r="Y497" s="59"/>
      <c r="Z497" s="59"/>
    </row>
    <row r="498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60"/>
      <c r="V498" s="60"/>
      <c r="W498" s="60"/>
      <c r="X498" s="59"/>
      <c r="Y498" s="59"/>
      <c r="Z498" s="59"/>
    </row>
    <row r="499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60"/>
      <c r="V499" s="60"/>
      <c r="W499" s="60"/>
      <c r="X499" s="59"/>
      <c r="Y499" s="59"/>
      <c r="Z499" s="59"/>
    </row>
    <row r="500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60"/>
      <c r="V500" s="60"/>
      <c r="W500" s="60"/>
      <c r="X500" s="59"/>
      <c r="Y500" s="59"/>
      <c r="Z500" s="59"/>
    </row>
    <row r="501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60"/>
      <c r="V501" s="60"/>
      <c r="W501" s="60"/>
      <c r="X501" s="59"/>
      <c r="Y501" s="59"/>
      <c r="Z501" s="59"/>
    </row>
    <row r="502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60"/>
      <c r="V502" s="60"/>
      <c r="W502" s="60"/>
      <c r="X502" s="59"/>
      <c r="Y502" s="59"/>
      <c r="Z502" s="59"/>
    </row>
    <row r="503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60"/>
      <c r="V503" s="60"/>
      <c r="W503" s="60"/>
      <c r="X503" s="59"/>
      <c r="Y503" s="59"/>
      <c r="Z503" s="59"/>
    </row>
    <row r="504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60"/>
      <c r="V504" s="60"/>
      <c r="W504" s="60"/>
      <c r="X504" s="59"/>
      <c r="Y504" s="59"/>
      <c r="Z504" s="59"/>
    </row>
    <row r="505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60"/>
      <c r="V505" s="60"/>
      <c r="W505" s="60"/>
      <c r="X505" s="59"/>
      <c r="Y505" s="59"/>
      <c r="Z505" s="59"/>
    </row>
    <row r="50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60"/>
      <c r="V506" s="60"/>
      <c r="W506" s="60"/>
      <c r="X506" s="59"/>
      <c r="Y506" s="59"/>
      <c r="Z506" s="59"/>
    </row>
    <row r="507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60"/>
      <c r="V507" s="60"/>
      <c r="W507" s="60"/>
      <c r="X507" s="59"/>
      <c r="Y507" s="59"/>
      <c r="Z507" s="59"/>
    </row>
    <row r="508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60"/>
      <c r="V508" s="60"/>
      <c r="W508" s="60"/>
      <c r="X508" s="59"/>
      <c r="Y508" s="59"/>
      <c r="Z508" s="59"/>
    </row>
    <row r="509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60"/>
      <c r="V509" s="60"/>
      <c r="W509" s="60"/>
      <c r="X509" s="59"/>
      <c r="Y509" s="59"/>
      <c r="Z509" s="59"/>
    </row>
    <row r="510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60"/>
      <c r="V510" s="60"/>
      <c r="W510" s="60"/>
      <c r="X510" s="59"/>
      <c r="Y510" s="59"/>
      <c r="Z510" s="59"/>
    </row>
    <row r="511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60"/>
      <c r="V511" s="60"/>
      <c r="W511" s="60"/>
      <c r="X511" s="59"/>
      <c r="Y511" s="59"/>
      <c r="Z511" s="59"/>
    </row>
    <row r="512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60"/>
      <c r="V512" s="60"/>
      <c r="W512" s="60"/>
      <c r="X512" s="59"/>
      <c r="Y512" s="59"/>
      <c r="Z512" s="59"/>
    </row>
    <row r="513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60"/>
      <c r="V513" s="60"/>
      <c r="W513" s="60"/>
      <c r="X513" s="59"/>
      <c r="Y513" s="59"/>
      <c r="Z513" s="59"/>
    </row>
    <row r="514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60"/>
      <c r="V514" s="60"/>
      <c r="W514" s="60"/>
      <c r="X514" s="59"/>
      <c r="Y514" s="59"/>
      <c r="Z514" s="59"/>
    </row>
    <row r="515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60"/>
      <c r="V515" s="60"/>
      <c r="W515" s="60"/>
      <c r="X515" s="59"/>
      <c r="Y515" s="59"/>
      <c r="Z515" s="59"/>
    </row>
    <row r="51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60"/>
      <c r="V516" s="60"/>
      <c r="W516" s="60"/>
      <c r="X516" s="59"/>
      <c r="Y516" s="59"/>
      <c r="Z516" s="59"/>
    </row>
    <row r="517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60"/>
      <c r="V517" s="60"/>
      <c r="W517" s="60"/>
      <c r="X517" s="59"/>
      <c r="Y517" s="59"/>
      <c r="Z517" s="59"/>
    </row>
    <row r="518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60"/>
      <c r="V518" s="60"/>
      <c r="W518" s="60"/>
      <c r="X518" s="59"/>
      <c r="Y518" s="59"/>
      <c r="Z518" s="59"/>
    </row>
    <row r="519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60"/>
      <c r="V519" s="60"/>
      <c r="W519" s="60"/>
      <c r="X519" s="59"/>
      <c r="Y519" s="59"/>
      <c r="Z519" s="59"/>
    </row>
    <row r="520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60"/>
      <c r="V520" s="60"/>
      <c r="W520" s="60"/>
      <c r="X520" s="59"/>
      <c r="Y520" s="59"/>
      <c r="Z520" s="59"/>
    </row>
    <row r="521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60"/>
      <c r="V521" s="60"/>
      <c r="W521" s="60"/>
      <c r="X521" s="59"/>
      <c r="Y521" s="59"/>
      <c r="Z521" s="59"/>
    </row>
    <row r="522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60"/>
      <c r="V522" s="60"/>
      <c r="W522" s="60"/>
      <c r="X522" s="59"/>
      <c r="Y522" s="59"/>
      <c r="Z522" s="59"/>
    </row>
    <row r="523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60"/>
      <c r="V523" s="60"/>
      <c r="W523" s="60"/>
      <c r="X523" s="59"/>
      <c r="Y523" s="59"/>
      <c r="Z523" s="59"/>
    </row>
    <row r="524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60"/>
      <c r="V524" s="60"/>
      <c r="W524" s="60"/>
      <c r="X524" s="59"/>
      <c r="Y524" s="59"/>
      <c r="Z524" s="59"/>
    </row>
    <row r="525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60"/>
      <c r="V525" s="60"/>
      <c r="W525" s="60"/>
      <c r="X525" s="59"/>
      <c r="Y525" s="59"/>
      <c r="Z525" s="59"/>
    </row>
    <row r="5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60"/>
      <c r="V526" s="60"/>
      <c r="W526" s="60"/>
      <c r="X526" s="59"/>
      <c r="Y526" s="59"/>
      <c r="Z526" s="59"/>
    </row>
    <row r="527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60"/>
      <c r="V527" s="60"/>
      <c r="W527" s="60"/>
      <c r="X527" s="59"/>
      <c r="Y527" s="59"/>
      <c r="Z527" s="59"/>
    </row>
    <row r="528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60"/>
      <c r="V528" s="60"/>
      <c r="W528" s="60"/>
      <c r="X528" s="59"/>
      <c r="Y528" s="59"/>
      <c r="Z528" s="59"/>
    </row>
    <row r="529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60"/>
      <c r="V529" s="60"/>
      <c r="W529" s="60"/>
      <c r="X529" s="59"/>
      <c r="Y529" s="59"/>
      <c r="Z529" s="59"/>
    </row>
    <row r="530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60"/>
      <c r="V530" s="60"/>
      <c r="W530" s="60"/>
      <c r="X530" s="59"/>
      <c r="Y530" s="59"/>
      <c r="Z530" s="59"/>
    </row>
    <row r="531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60"/>
      <c r="V531" s="60"/>
      <c r="W531" s="60"/>
      <c r="X531" s="59"/>
      <c r="Y531" s="59"/>
      <c r="Z531" s="59"/>
    </row>
    <row r="532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60"/>
      <c r="V532" s="60"/>
      <c r="W532" s="60"/>
      <c r="X532" s="59"/>
      <c r="Y532" s="59"/>
      <c r="Z532" s="59"/>
    </row>
    <row r="533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60"/>
      <c r="V533" s="60"/>
      <c r="W533" s="60"/>
      <c r="X533" s="59"/>
      <c r="Y533" s="59"/>
      <c r="Z533" s="59"/>
    </row>
    <row r="534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60"/>
      <c r="V534" s="60"/>
      <c r="W534" s="60"/>
      <c r="X534" s="59"/>
      <c r="Y534" s="59"/>
      <c r="Z534" s="59"/>
    </row>
    <row r="535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60"/>
      <c r="V535" s="60"/>
      <c r="W535" s="60"/>
      <c r="X535" s="59"/>
      <c r="Y535" s="59"/>
      <c r="Z535" s="59"/>
    </row>
    <row r="53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60"/>
      <c r="V536" s="60"/>
      <c r="W536" s="60"/>
      <c r="X536" s="59"/>
      <c r="Y536" s="59"/>
      <c r="Z536" s="59"/>
    </row>
    <row r="537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60"/>
      <c r="V537" s="60"/>
      <c r="W537" s="60"/>
      <c r="X537" s="59"/>
      <c r="Y537" s="59"/>
      <c r="Z537" s="59"/>
    </row>
    <row r="538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60"/>
      <c r="V538" s="60"/>
      <c r="W538" s="60"/>
      <c r="X538" s="59"/>
      <c r="Y538" s="59"/>
      <c r="Z538" s="59"/>
    </row>
    <row r="539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60"/>
      <c r="V539" s="60"/>
      <c r="W539" s="60"/>
      <c r="X539" s="59"/>
      <c r="Y539" s="59"/>
      <c r="Z539" s="59"/>
    </row>
    <row r="540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60"/>
      <c r="V540" s="60"/>
      <c r="W540" s="60"/>
      <c r="X540" s="59"/>
      <c r="Y540" s="59"/>
      <c r="Z540" s="59"/>
    </row>
    <row r="541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60"/>
      <c r="V541" s="60"/>
      <c r="W541" s="60"/>
      <c r="X541" s="59"/>
      <c r="Y541" s="59"/>
      <c r="Z541" s="59"/>
    </row>
    <row r="542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60"/>
      <c r="V542" s="60"/>
      <c r="W542" s="60"/>
      <c r="X542" s="59"/>
      <c r="Y542" s="59"/>
      <c r="Z542" s="59"/>
    </row>
    <row r="543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60"/>
      <c r="V543" s="60"/>
      <c r="W543" s="60"/>
      <c r="X543" s="59"/>
      <c r="Y543" s="59"/>
      <c r="Z543" s="59"/>
    </row>
    <row r="544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60"/>
      <c r="V544" s="60"/>
      <c r="W544" s="60"/>
      <c r="X544" s="59"/>
      <c r="Y544" s="59"/>
      <c r="Z544" s="59"/>
    </row>
    <row r="545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60"/>
      <c r="V545" s="60"/>
      <c r="W545" s="60"/>
      <c r="X545" s="59"/>
      <c r="Y545" s="59"/>
      <c r="Z545" s="59"/>
    </row>
    <row r="54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60"/>
      <c r="V546" s="60"/>
      <c r="W546" s="60"/>
      <c r="X546" s="59"/>
      <c r="Y546" s="59"/>
      <c r="Z546" s="59"/>
    </row>
    <row r="547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60"/>
      <c r="V547" s="60"/>
      <c r="W547" s="60"/>
      <c r="X547" s="59"/>
      <c r="Y547" s="59"/>
      <c r="Z547" s="59"/>
    </row>
    <row r="548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60"/>
      <c r="V548" s="60"/>
      <c r="W548" s="60"/>
      <c r="X548" s="59"/>
      <c r="Y548" s="59"/>
      <c r="Z548" s="59"/>
    </row>
    <row r="549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60"/>
      <c r="V549" s="60"/>
      <c r="W549" s="60"/>
      <c r="X549" s="59"/>
      <c r="Y549" s="59"/>
      <c r="Z549" s="59"/>
    </row>
    <row r="550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60"/>
      <c r="V550" s="60"/>
      <c r="W550" s="60"/>
      <c r="X550" s="59"/>
      <c r="Y550" s="59"/>
      <c r="Z550" s="59"/>
    </row>
    <row r="551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60"/>
      <c r="V551" s="60"/>
      <c r="W551" s="60"/>
      <c r="X551" s="59"/>
      <c r="Y551" s="59"/>
      <c r="Z551" s="59"/>
    </row>
    <row r="552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60"/>
      <c r="V552" s="60"/>
      <c r="W552" s="60"/>
      <c r="X552" s="59"/>
      <c r="Y552" s="59"/>
      <c r="Z552" s="59"/>
    </row>
    <row r="553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60"/>
      <c r="V553" s="60"/>
      <c r="W553" s="60"/>
      <c r="X553" s="59"/>
      <c r="Y553" s="59"/>
      <c r="Z553" s="59"/>
    </row>
    <row r="554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60"/>
      <c r="V554" s="60"/>
      <c r="W554" s="60"/>
      <c r="X554" s="59"/>
      <c r="Y554" s="59"/>
      <c r="Z554" s="59"/>
    </row>
    <row r="555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60"/>
      <c r="V555" s="60"/>
      <c r="W555" s="60"/>
      <c r="X555" s="59"/>
      <c r="Y555" s="59"/>
      <c r="Z555" s="59"/>
    </row>
    <row r="55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60"/>
      <c r="V556" s="60"/>
      <c r="W556" s="60"/>
      <c r="X556" s="59"/>
      <c r="Y556" s="59"/>
      <c r="Z556" s="59"/>
    </row>
    <row r="557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60"/>
      <c r="V557" s="60"/>
      <c r="W557" s="60"/>
      <c r="X557" s="59"/>
      <c r="Y557" s="59"/>
      <c r="Z557" s="59"/>
    </row>
    <row r="558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60"/>
      <c r="V558" s="60"/>
      <c r="W558" s="60"/>
      <c r="X558" s="59"/>
      <c r="Y558" s="59"/>
      <c r="Z558" s="59"/>
    </row>
    <row r="559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60"/>
      <c r="V559" s="60"/>
      <c r="W559" s="60"/>
      <c r="X559" s="59"/>
      <c r="Y559" s="59"/>
      <c r="Z559" s="59"/>
    </row>
    <row r="560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60"/>
      <c r="V560" s="60"/>
      <c r="W560" s="60"/>
      <c r="X560" s="59"/>
      <c r="Y560" s="59"/>
      <c r="Z560" s="59"/>
    </row>
    <row r="561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60"/>
      <c r="V561" s="60"/>
      <c r="W561" s="60"/>
      <c r="X561" s="59"/>
      <c r="Y561" s="59"/>
      <c r="Z561" s="59"/>
    </row>
    <row r="562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60"/>
      <c r="V562" s="60"/>
      <c r="W562" s="60"/>
      <c r="X562" s="59"/>
      <c r="Y562" s="59"/>
      <c r="Z562" s="59"/>
    </row>
    <row r="563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60"/>
      <c r="V563" s="60"/>
      <c r="W563" s="60"/>
      <c r="X563" s="59"/>
      <c r="Y563" s="59"/>
      <c r="Z563" s="59"/>
    </row>
    <row r="564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60"/>
      <c r="V564" s="60"/>
      <c r="W564" s="60"/>
      <c r="X564" s="59"/>
      <c r="Y564" s="59"/>
      <c r="Z564" s="59"/>
    </row>
    <row r="565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60"/>
      <c r="V565" s="60"/>
      <c r="W565" s="60"/>
      <c r="X565" s="59"/>
      <c r="Y565" s="59"/>
      <c r="Z565" s="59"/>
    </row>
    <row r="56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60"/>
      <c r="V566" s="60"/>
      <c r="W566" s="60"/>
      <c r="X566" s="59"/>
      <c r="Y566" s="59"/>
      <c r="Z566" s="59"/>
    </row>
    <row r="567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60"/>
      <c r="V567" s="60"/>
      <c r="W567" s="60"/>
      <c r="X567" s="59"/>
      <c r="Y567" s="59"/>
      <c r="Z567" s="59"/>
    </row>
    <row r="568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60"/>
      <c r="V568" s="60"/>
      <c r="W568" s="60"/>
      <c r="X568" s="59"/>
      <c r="Y568" s="59"/>
      <c r="Z568" s="59"/>
    </row>
    <row r="569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60"/>
      <c r="V569" s="60"/>
      <c r="W569" s="60"/>
      <c r="X569" s="59"/>
      <c r="Y569" s="59"/>
      <c r="Z569" s="59"/>
    </row>
    <row r="570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60"/>
      <c r="V570" s="60"/>
      <c r="W570" s="60"/>
      <c r="X570" s="59"/>
      <c r="Y570" s="59"/>
      <c r="Z570" s="59"/>
    </row>
    <row r="571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60"/>
      <c r="V571" s="60"/>
      <c r="W571" s="60"/>
      <c r="X571" s="59"/>
      <c r="Y571" s="59"/>
      <c r="Z571" s="59"/>
    </row>
    <row r="572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60"/>
      <c r="V572" s="60"/>
      <c r="W572" s="60"/>
      <c r="X572" s="59"/>
      <c r="Y572" s="59"/>
      <c r="Z572" s="59"/>
    </row>
    <row r="573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60"/>
      <c r="V573" s="60"/>
      <c r="W573" s="60"/>
      <c r="X573" s="59"/>
      <c r="Y573" s="59"/>
      <c r="Z573" s="59"/>
    </row>
    <row r="574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60"/>
      <c r="V574" s="60"/>
      <c r="W574" s="60"/>
      <c r="X574" s="59"/>
      <c r="Y574" s="59"/>
      <c r="Z574" s="59"/>
    </row>
    <row r="575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60"/>
      <c r="V575" s="60"/>
      <c r="W575" s="60"/>
      <c r="X575" s="59"/>
      <c r="Y575" s="59"/>
      <c r="Z575" s="59"/>
    </row>
    <row r="57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60"/>
      <c r="V576" s="60"/>
      <c r="W576" s="60"/>
      <c r="X576" s="59"/>
      <c r="Y576" s="59"/>
      <c r="Z576" s="59"/>
    </row>
    <row r="577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60"/>
      <c r="V577" s="60"/>
      <c r="W577" s="60"/>
      <c r="X577" s="59"/>
      <c r="Y577" s="59"/>
      <c r="Z577" s="59"/>
    </row>
    <row r="578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60"/>
      <c r="V578" s="60"/>
      <c r="W578" s="60"/>
      <c r="X578" s="59"/>
      <c r="Y578" s="59"/>
      <c r="Z578" s="59"/>
    </row>
    <row r="579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60"/>
      <c r="V579" s="60"/>
      <c r="W579" s="60"/>
      <c r="X579" s="59"/>
      <c r="Y579" s="59"/>
      <c r="Z579" s="59"/>
    </row>
    <row r="580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60"/>
      <c r="V580" s="60"/>
      <c r="W580" s="60"/>
      <c r="X580" s="59"/>
      <c r="Y580" s="59"/>
      <c r="Z580" s="59"/>
    </row>
    <row r="581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60"/>
      <c r="V581" s="60"/>
      <c r="W581" s="60"/>
      <c r="X581" s="59"/>
      <c r="Y581" s="59"/>
      <c r="Z581" s="59"/>
    </row>
    <row r="582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60"/>
      <c r="V582" s="60"/>
      <c r="W582" s="60"/>
      <c r="X582" s="59"/>
      <c r="Y582" s="59"/>
      <c r="Z582" s="59"/>
    </row>
    <row r="583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60"/>
      <c r="V583" s="60"/>
      <c r="W583" s="60"/>
      <c r="X583" s="59"/>
      <c r="Y583" s="59"/>
      <c r="Z583" s="59"/>
    </row>
    <row r="584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60"/>
      <c r="V584" s="60"/>
      <c r="W584" s="60"/>
      <c r="X584" s="59"/>
      <c r="Y584" s="59"/>
      <c r="Z584" s="59"/>
    </row>
    <row r="585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60"/>
      <c r="V585" s="60"/>
      <c r="W585" s="60"/>
      <c r="X585" s="59"/>
      <c r="Y585" s="59"/>
      <c r="Z585" s="59"/>
    </row>
    <row r="58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60"/>
      <c r="V586" s="60"/>
      <c r="W586" s="60"/>
      <c r="X586" s="59"/>
      <c r="Y586" s="59"/>
      <c r="Z586" s="59"/>
    </row>
    <row r="587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60"/>
      <c r="V587" s="60"/>
      <c r="W587" s="60"/>
      <c r="X587" s="59"/>
      <c r="Y587" s="59"/>
      <c r="Z587" s="59"/>
    </row>
    <row r="588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60"/>
      <c r="V588" s="60"/>
      <c r="W588" s="60"/>
      <c r="X588" s="59"/>
      <c r="Y588" s="59"/>
      <c r="Z588" s="59"/>
    </row>
    <row r="589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60"/>
      <c r="V589" s="60"/>
      <c r="W589" s="60"/>
      <c r="X589" s="59"/>
      <c r="Y589" s="59"/>
      <c r="Z589" s="59"/>
    </row>
    <row r="590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60"/>
      <c r="V590" s="60"/>
      <c r="W590" s="60"/>
      <c r="X590" s="59"/>
      <c r="Y590" s="59"/>
      <c r="Z590" s="59"/>
    </row>
    <row r="591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60"/>
      <c r="V591" s="60"/>
      <c r="W591" s="60"/>
      <c r="X591" s="59"/>
      <c r="Y591" s="59"/>
      <c r="Z591" s="59"/>
    </row>
    <row r="592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60"/>
      <c r="V592" s="60"/>
      <c r="W592" s="60"/>
      <c r="X592" s="59"/>
      <c r="Y592" s="59"/>
      <c r="Z592" s="59"/>
    </row>
    <row r="593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60"/>
      <c r="V593" s="60"/>
      <c r="W593" s="60"/>
      <c r="X593" s="59"/>
      <c r="Y593" s="59"/>
      <c r="Z593" s="59"/>
    </row>
    <row r="594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60"/>
      <c r="V594" s="60"/>
      <c r="W594" s="60"/>
      <c r="X594" s="59"/>
      <c r="Y594" s="59"/>
      <c r="Z594" s="59"/>
    </row>
    <row r="595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60"/>
      <c r="V595" s="60"/>
      <c r="W595" s="60"/>
      <c r="X595" s="59"/>
      <c r="Y595" s="59"/>
      <c r="Z595" s="59"/>
    </row>
    <row r="59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60"/>
      <c r="V596" s="60"/>
      <c r="W596" s="60"/>
      <c r="X596" s="59"/>
      <c r="Y596" s="59"/>
      <c r="Z596" s="59"/>
    </row>
    <row r="597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60"/>
      <c r="V597" s="60"/>
      <c r="W597" s="60"/>
      <c r="X597" s="59"/>
      <c r="Y597" s="59"/>
      <c r="Z597" s="59"/>
    </row>
    <row r="598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60"/>
      <c r="V598" s="60"/>
      <c r="W598" s="60"/>
      <c r="X598" s="59"/>
      <c r="Y598" s="59"/>
      <c r="Z598" s="59"/>
    </row>
    <row r="599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60"/>
      <c r="V599" s="60"/>
      <c r="W599" s="60"/>
      <c r="X599" s="59"/>
      <c r="Y599" s="59"/>
      <c r="Z599" s="59"/>
    </row>
    <row r="600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60"/>
      <c r="V600" s="60"/>
      <c r="W600" s="60"/>
      <c r="X600" s="59"/>
      <c r="Y600" s="59"/>
      <c r="Z600" s="59"/>
    </row>
    <row r="601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60"/>
      <c r="V601" s="60"/>
      <c r="W601" s="60"/>
      <c r="X601" s="59"/>
      <c r="Y601" s="59"/>
      <c r="Z601" s="59"/>
    </row>
    <row r="602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60"/>
      <c r="V602" s="60"/>
      <c r="W602" s="60"/>
      <c r="X602" s="59"/>
      <c r="Y602" s="59"/>
      <c r="Z602" s="59"/>
    </row>
    <row r="603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60"/>
      <c r="V603" s="60"/>
      <c r="W603" s="60"/>
      <c r="X603" s="59"/>
      <c r="Y603" s="59"/>
      <c r="Z603" s="59"/>
    </row>
    <row r="604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60"/>
      <c r="V604" s="60"/>
      <c r="W604" s="60"/>
      <c r="X604" s="59"/>
      <c r="Y604" s="59"/>
      <c r="Z604" s="59"/>
    </row>
    <row r="605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60"/>
      <c r="V605" s="60"/>
      <c r="W605" s="60"/>
      <c r="X605" s="59"/>
      <c r="Y605" s="59"/>
      <c r="Z605" s="59"/>
    </row>
    <row r="60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60"/>
      <c r="V606" s="60"/>
      <c r="W606" s="60"/>
      <c r="X606" s="59"/>
      <c r="Y606" s="59"/>
      <c r="Z606" s="59"/>
    </row>
    <row r="607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60"/>
      <c r="V607" s="60"/>
      <c r="W607" s="60"/>
      <c r="X607" s="59"/>
      <c r="Y607" s="59"/>
      <c r="Z607" s="59"/>
    </row>
    <row r="608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60"/>
      <c r="V608" s="60"/>
      <c r="W608" s="60"/>
      <c r="X608" s="59"/>
      <c r="Y608" s="59"/>
      <c r="Z608" s="59"/>
    </row>
    <row r="609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60"/>
      <c r="V609" s="60"/>
      <c r="W609" s="60"/>
      <c r="X609" s="59"/>
      <c r="Y609" s="59"/>
      <c r="Z609" s="59"/>
    </row>
    <row r="610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60"/>
      <c r="V610" s="60"/>
      <c r="W610" s="60"/>
      <c r="X610" s="59"/>
      <c r="Y610" s="59"/>
      <c r="Z610" s="59"/>
    </row>
    <row r="611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60"/>
      <c r="V611" s="60"/>
      <c r="W611" s="60"/>
      <c r="X611" s="59"/>
      <c r="Y611" s="59"/>
      <c r="Z611" s="59"/>
    </row>
    <row r="612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60"/>
      <c r="V612" s="60"/>
      <c r="W612" s="60"/>
      <c r="X612" s="59"/>
      <c r="Y612" s="59"/>
      <c r="Z612" s="59"/>
    </row>
    <row r="613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60"/>
      <c r="V613" s="60"/>
      <c r="W613" s="60"/>
      <c r="X613" s="59"/>
      <c r="Y613" s="59"/>
      <c r="Z613" s="59"/>
    </row>
    <row r="614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60"/>
      <c r="V614" s="60"/>
      <c r="W614" s="60"/>
      <c r="X614" s="59"/>
      <c r="Y614" s="59"/>
      <c r="Z614" s="59"/>
    </row>
    <row r="615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60"/>
      <c r="V615" s="60"/>
      <c r="W615" s="60"/>
      <c r="X615" s="59"/>
      <c r="Y615" s="59"/>
      <c r="Z615" s="59"/>
    </row>
    <row r="61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60"/>
      <c r="V616" s="60"/>
      <c r="W616" s="60"/>
      <c r="X616" s="59"/>
      <c r="Y616" s="59"/>
      <c r="Z616" s="59"/>
    </row>
    <row r="617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60"/>
      <c r="V617" s="60"/>
      <c r="W617" s="60"/>
      <c r="X617" s="59"/>
      <c r="Y617" s="59"/>
      <c r="Z617" s="59"/>
    </row>
    <row r="618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60"/>
      <c r="V618" s="60"/>
      <c r="W618" s="60"/>
      <c r="X618" s="59"/>
      <c r="Y618" s="59"/>
      <c r="Z618" s="59"/>
    </row>
    <row r="619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60"/>
      <c r="V619" s="60"/>
      <c r="W619" s="60"/>
      <c r="X619" s="59"/>
      <c r="Y619" s="59"/>
      <c r="Z619" s="59"/>
    </row>
    <row r="620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60"/>
      <c r="V620" s="60"/>
      <c r="W620" s="60"/>
      <c r="X620" s="59"/>
      <c r="Y620" s="59"/>
      <c r="Z620" s="59"/>
    </row>
    <row r="621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60"/>
      <c r="V621" s="60"/>
      <c r="W621" s="60"/>
      <c r="X621" s="59"/>
      <c r="Y621" s="59"/>
      <c r="Z621" s="59"/>
    </row>
    <row r="622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60"/>
      <c r="V622" s="60"/>
      <c r="W622" s="60"/>
      <c r="X622" s="59"/>
      <c r="Y622" s="59"/>
      <c r="Z622" s="59"/>
    </row>
    <row r="623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60"/>
      <c r="V623" s="60"/>
      <c r="W623" s="60"/>
      <c r="X623" s="59"/>
      <c r="Y623" s="59"/>
      <c r="Z623" s="59"/>
    </row>
    <row r="624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60"/>
      <c r="V624" s="60"/>
      <c r="W624" s="60"/>
      <c r="X624" s="59"/>
      <c r="Y624" s="59"/>
      <c r="Z624" s="59"/>
    </row>
    <row r="625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60"/>
      <c r="V625" s="60"/>
      <c r="W625" s="60"/>
      <c r="X625" s="59"/>
      <c r="Y625" s="59"/>
      <c r="Z625" s="59"/>
    </row>
    <row r="6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60"/>
      <c r="V626" s="60"/>
      <c r="W626" s="60"/>
      <c r="X626" s="59"/>
      <c r="Y626" s="59"/>
      <c r="Z626" s="59"/>
    </row>
    <row r="627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60"/>
      <c r="V627" s="60"/>
      <c r="W627" s="60"/>
      <c r="X627" s="59"/>
      <c r="Y627" s="59"/>
      <c r="Z627" s="59"/>
    </row>
    <row r="628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60"/>
      <c r="V628" s="60"/>
      <c r="W628" s="60"/>
      <c r="X628" s="59"/>
      <c r="Y628" s="59"/>
      <c r="Z628" s="59"/>
    </row>
    <row r="629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60"/>
      <c r="V629" s="60"/>
      <c r="W629" s="60"/>
      <c r="X629" s="59"/>
      <c r="Y629" s="59"/>
      <c r="Z629" s="59"/>
    </row>
    <row r="630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60"/>
      <c r="V630" s="60"/>
      <c r="W630" s="60"/>
      <c r="X630" s="59"/>
      <c r="Y630" s="59"/>
      <c r="Z630" s="59"/>
    </row>
    <row r="631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60"/>
      <c r="V631" s="60"/>
      <c r="W631" s="60"/>
      <c r="X631" s="59"/>
      <c r="Y631" s="59"/>
      <c r="Z631" s="59"/>
    </row>
    <row r="632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60"/>
      <c r="V632" s="60"/>
      <c r="W632" s="60"/>
      <c r="X632" s="59"/>
      <c r="Y632" s="59"/>
      <c r="Z632" s="59"/>
    </row>
    <row r="633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60"/>
      <c r="V633" s="60"/>
      <c r="W633" s="60"/>
      <c r="X633" s="59"/>
      <c r="Y633" s="59"/>
      <c r="Z633" s="59"/>
    </row>
    <row r="634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60"/>
      <c r="V634" s="60"/>
      <c r="W634" s="60"/>
      <c r="X634" s="59"/>
      <c r="Y634" s="59"/>
      <c r="Z634" s="59"/>
    </row>
    <row r="635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60"/>
      <c r="V635" s="60"/>
      <c r="W635" s="60"/>
      <c r="X635" s="59"/>
      <c r="Y635" s="59"/>
      <c r="Z635" s="59"/>
    </row>
    <row r="63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60"/>
      <c r="V636" s="60"/>
      <c r="W636" s="60"/>
      <c r="X636" s="59"/>
      <c r="Y636" s="59"/>
      <c r="Z636" s="59"/>
    </row>
    <row r="637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60"/>
      <c r="V637" s="60"/>
      <c r="W637" s="60"/>
      <c r="X637" s="59"/>
      <c r="Y637" s="59"/>
      <c r="Z637" s="59"/>
    </row>
    <row r="638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60"/>
      <c r="V638" s="60"/>
      <c r="W638" s="60"/>
      <c r="X638" s="59"/>
      <c r="Y638" s="59"/>
      <c r="Z638" s="59"/>
    </row>
    <row r="639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60"/>
      <c r="V639" s="60"/>
      <c r="W639" s="60"/>
      <c r="X639" s="59"/>
      <c r="Y639" s="59"/>
      <c r="Z639" s="59"/>
    </row>
    <row r="640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60"/>
      <c r="V640" s="60"/>
      <c r="W640" s="60"/>
      <c r="X640" s="59"/>
      <c r="Y640" s="59"/>
      <c r="Z640" s="59"/>
    </row>
    <row r="641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60"/>
      <c r="V641" s="60"/>
      <c r="W641" s="60"/>
      <c r="X641" s="59"/>
      <c r="Y641" s="59"/>
      <c r="Z641" s="59"/>
    </row>
    <row r="642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60"/>
      <c r="V642" s="60"/>
      <c r="W642" s="60"/>
      <c r="X642" s="59"/>
      <c r="Y642" s="59"/>
      <c r="Z642" s="59"/>
    </row>
    <row r="643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60"/>
      <c r="V643" s="60"/>
      <c r="W643" s="60"/>
      <c r="X643" s="59"/>
      <c r="Y643" s="59"/>
      <c r="Z643" s="59"/>
    </row>
    <row r="644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60"/>
      <c r="V644" s="60"/>
      <c r="W644" s="60"/>
      <c r="X644" s="59"/>
      <c r="Y644" s="59"/>
      <c r="Z644" s="59"/>
    </row>
    <row r="645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60"/>
      <c r="V645" s="60"/>
      <c r="W645" s="60"/>
      <c r="X645" s="59"/>
      <c r="Y645" s="59"/>
      <c r="Z645" s="59"/>
    </row>
    <row r="64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60"/>
      <c r="V646" s="60"/>
      <c r="W646" s="60"/>
      <c r="X646" s="59"/>
      <c r="Y646" s="59"/>
      <c r="Z646" s="59"/>
    </row>
    <row r="647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60"/>
      <c r="V647" s="60"/>
      <c r="W647" s="60"/>
      <c r="X647" s="59"/>
      <c r="Y647" s="59"/>
      <c r="Z647" s="59"/>
    </row>
    <row r="648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60"/>
      <c r="V648" s="60"/>
      <c r="W648" s="60"/>
      <c r="X648" s="59"/>
      <c r="Y648" s="59"/>
      <c r="Z648" s="59"/>
    </row>
    <row r="649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60"/>
      <c r="V649" s="60"/>
      <c r="W649" s="60"/>
      <c r="X649" s="59"/>
      <c r="Y649" s="59"/>
      <c r="Z649" s="59"/>
    </row>
    <row r="650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60"/>
      <c r="V650" s="60"/>
      <c r="W650" s="60"/>
      <c r="X650" s="59"/>
      <c r="Y650" s="59"/>
      <c r="Z650" s="59"/>
    </row>
    <row r="651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60"/>
      <c r="V651" s="60"/>
      <c r="W651" s="60"/>
      <c r="X651" s="59"/>
      <c r="Y651" s="59"/>
      <c r="Z651" s="59"/>
    </row>
    <row r="652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60"/>
      <c r="V652" s="60"/>
      <c r="W652" s="60"/>
      <c r="X652" s="59"/>
      <c r="Y652" s="59"/>
      <c r="Z652" s="59"/>
    </row>
    <row r="653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60"/>
      <c r="V653" s="60"/>
      <c r="W653" s="60"/>
      <c r="X653" s="59"/>
      <c r="Y653" s="59"/>
      <c r="Z653" s="59"/>
    </row>
    <row r="654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60"/>
      <c r="V654" s="60"/>
      <c r="W654" s="60"/>
      <c r="X654" s="59"/>
      <c r="Y654" s="59"/>
      <c r="Z654" s="59"/>
    </row>
    <row r="655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60"/>
      <c r="V655" s="60"/>
      <c r="W655" s="60"/>
      <c r="X655" s="59"/>
      <c r="Y655" s="59"/>
      <c r="Z655" s="59"/>
    </row>
    <row r="65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60"/>
      <c r="V656" s="60"/>
      <c r="W656" s="60"/>
      <c r="X656" s="59"/>
      <c r="Y656" s="59"/>
      <c r="Z656" s="59"/>
    </row>
    <row r="657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60"/>
      <c r="V657" s="60"/>
      <c r="W657" s="60"/>
      <c r="X657" s="59"/>
      <c r="Y657" s="59"/>
      <c r="Z657" s="59"/>
    </row>
    <row r="658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60"/>
      <c r="V658" s="60"/>
      <c r="W658" s="60"/>
      <c r="X658" s="59"/>
      <c r="Y658" s="59"/>
      <c r="Z658" s="59"/>
    </row>
    <row r="659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60"/>
      <c r="V659" s="60"/>
      <c r="W659" s="60"/>
      <c r="X659" s="59"/>
      <c r="Y659" s="59"/>
      <c r="Z659" s="59"/>
    </row>
    <row r="660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60"/>
      <c r="V660" s="60"/>
      <c r="W660" s="60"/>
      <c r="X660" s="59"/>
      <c r="Y660" s="59"/>
      <c r="Z660" s="59"/>
    </row>
    <row r="661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60"/>
      <c r="V661" s="60"/>
      <c r="W661" s="60"/>
      <c r="X661" s="59"/>
      <c r="Y661" s="59"/>
      <c r="Z661" s="59"/>
    </row>
    <row r="662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60"/>
      <c r="V662" s="60"/>
      <c r="W662" s="60"/>
      <c r="X662" s="59"/>
      <c r="Y662" s="59"/>
      <c r="Z662" s="59"/>
    </row>
    <row r="663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60"/>
      <c r="V663" s="60"/>
      <c r="W663" s="60"/>
      <c r="X663" s="59"/>
      <c r="Y663" s="59"/>
      <c r="Z663" s="59"/>
    </row>
    <row r="664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60"/>
      <c r="V664" s="60"/>
      <c r="W664" s="60"/>
      <c r="X664" s="59"/>
      <c r="Y664" s="59"/>
      <c r="Z664" s="59"/>
    </row>
    <row r="665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60"/>
      <c r="V665" s="60"/>
      <c r="W665" s="60"/>
      <c r="X665" s="59"/>
      <c r="Y665" s="59"/>
      <c r="Z665" s="59"/>
    </row>
    <row r="66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60"/>
      <c r="V666" s="60"/>
      <c r="W666" s="60"/>
      <c r="X666" s="59"/>
      <c r="Y666" s="59"/>
      <c r="Z666" s="59"/>
    </row>
    <row r="667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60"/>
      <c r="V667" s="60"/>
      <c r="W667" s="60"/>
      <c r="X667" s="59"/>
      <c r="Y667" s="59"/>
      <c r="Z667" s="59"/>
    </row>
    <row r="668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60"/>
      <c r="V668" s="60"/>
      <c r="W668" s="60"/>
      <c r="X668" s="59"/>
      <c r="Y668" s="59"/>
      <c r="Z668" s="59"/>
    </row>
    <row r="669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60"/>
      <c r="V669" s="60"/>
      <c r="W669" s="60"/>
      <c r="X669" s="59"/>
      <c r="Y669" s="59"/>
      <c r="Z669" s="59"/>
    </row>
    <row r="670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60"/>
      <c r="V670" s="60"/>
      <c r="W670" s="60"/>
      <c r="X670" s="59"/>
      <c r="Y670" s="59"/>
      <c r="Z670" s="59"/>
    </row>
    <row r="671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60"/>
      <c r="V671" s="60"/>
      <c r="W671" s="60"/>
      <c r="X671" s="59"/>
      <c r="Y671" s="59"/>
      <c r="Z671" s="59"/>
    </row>
    <row r="672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60"/>
      <c r="V672" s="60"/>
      <c r="W672" s="60"/>
      <c r="X672" s="59"/>
      <c r="Y672" s="59"/>
      <c r="Z672" s="59"/>
    </row>
    <row r="673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60"/>
      <c r="V673" s="60"/>
      <c r="W673" s="60"/>
      <c r="X673" s="59"/>
      <c r="Y673" s="59"/>
      <c r="Z673" s="59"/>
    </row>
    <row r="674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60"/>
      <c r="V674" s="60"/>
      <c r="W674" s="60"/>
      <c r="X674" s="59"/>
      <c r="Y674" s="59"/>
      <c r="Z674" s="59"/>
    </row>
    <row r="675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60"/>
      <c r="V675" s="60"/>
      <c r="W675" s="60"/>
      <c r="X675" s="59"/>
      <c r="Y675" s="59"/>
      <c r="Z675" s="59"/>
    </row>
    <row r="67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60"/>
      <c r="V676" s="60"/>
      <c r="W676" s="60"/>
      <c r="X676" s="59"/>
      <c r="Y676" s="59"/>
      <c r="Z676" s="59"/>
    </row>
    <row r="677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60"/>
      <c r="V677" s="60"/>
      <c r="W677" s="60"/>
      <c r="X677" s="59"/>
      <c r="Y677" s="59"/>
      <c r="Z677" s="59"/>
    </row>
    <row r="678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60"/>
      <c r="V678" s="60"/>
      <c r="W678" s="60"/>
      <c r="X678" s="59"/>
      <c r="Y678" s="59"/>
      <c r="Z678" s="59"/>
    </row>
    <row r="679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60"/>
      <c r="V679" s="60"/>
      <c r="W679" s="60"/>
      <c r="X679" s="59"/>
      <c r="Y679" s="59"/>
      <c r="Z679" s="59"/>
    </row>
    <row r="680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60"/>
      <c r="V680" s="60"/>
      <c r="W680" s="60"/>
      <c r="X680" s="59"/>
      <c r="Y680" s="59"/>
      <c r="Z680" s="59"/>
    </row>
    <row r="681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60"/>
      <c r="V681" s="60"/>
      <c r="W681" s="60"/>
      <c r="X681" s="59"/>
      <c r="Y681" s="59"/>
      <c r="Z681" s="59"/>
    </row>
    <row r="682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60"/>
      <c r="V682" s="60"/>
      <c r="W682" s="60"/>
      <c r="X682" s="59"/>
      <c r="Y682" s="59"/>
      <c r="Z682" s="59"/>
    </row>
    <row r="683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60"/>
      <c r="V683" s="60"/>
      <c r="W683" s="60"/>
      <c r="X683" s="59"/>
      <c r="Y683" s="59"/>
      <c r="Z683" s="59"/>
    </row>
    <row r="684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60"/>
      <c r="V684" s="60"/>
      <c r="W684" s="60"/>
      <c r="X684" s="59"/>
      <c r="Y684" s="59"/>
      <c r="Z684" s="59"/>
    </row>
    <row r="685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60"/>
      <c r="V685" s="60"/>
      <c r="W685" s="60"/>
      <c r="X685" s="59"/>
      <c r="Y685" s="59"/>
      <c r="Z685" s="59"/>
    </row>
    <row r="68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60"/>
      <c r="V686" s="60"/>
      <c r="W686" s="60"/>
      <c r="X686" s="59"/>
      <c r="Y686" s="59"/>
      <c r="Z686" s="59"/>
    </row>
    <row r="687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60"/>
      <c r="V687" s="60"/>
      <c r="W687" s="60"/>
      <c r="X687" s="59"/>
      <c r="Y687" s="59"/>
      <c r="Z687" s="59"/>
    </row>
    <row r="688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60"/>
      <c r="V688" s="60"/>
      <c r="W688" s="60"/>
      <c r="X688" s="59"/>
      <c r="Y688" s="59"/>
      <c r="Z688" s="59"/>
    </row>
    <row r="689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60"/>
      <c r="V689" s="60"/>
      <c r="W689" s="60"/>
      <c r="X689" s="59"/>
      <c r="Y689" s="59"/>
      <c r="Z689" s="59"/>
    </row>
    <row r="690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60"/>
      <c r="V690" s="60"/>
      <c r="W690" s="60"/>
      <c r="X690" s="59"/>
      <c r="Y690" s="59"/>
      <c r="Z690" s="59"/>
    </row>
    <row r="691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60"/>
      <c r="V691" s="60"/>
      <c r="W691" s="60"/>
      <c r="X691" s="59"/>
      <c r="Y691" s="59"/>
      <c r="Z691" s="59"/>
    </row>
    <row r="692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60"/>
      <c r="V692" s="60"/>
      <c r="W692" s="60"/>
      <c r="X692" s="59"/>
      <c r="Y692" s="59"/>
      <c r="Z692" s="59"/>
    </row>
    <row r="693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60"/>
      <c r="V693" s="60"/>
      <c r="W693" s="60"/>
      <c r="X693" s="59"/>
      <c r="Y693" s="59"/>
      <c r="Z693" s="59"/>
    </row>
    <row r="694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60"/>
      <c r="V694" s="60"/>
      <c r="W694" s="60"/>
      <c r="X694" s="59"/>
      <c r="Y694" s="59"/>
      <c r="Z694" s="59"/>
    </row>
    <row r="695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60"/>
      <c r="V695" s="60"/>
      <c r="W695" s="60"/>
      <c r="X695" s="59"/>
      <c r="Y695" s="59"/>
      <c r="Z695" s="59"/>
    </row>
    <row r="69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60"/>
      <c r="V696" s="60"/>
      <c r="W696" s="60"/>
      <c r="X696" s="59"/>
      <c r="Y696" s="59"/>
      <c r="Z696" s="59"/>
    </row>
    <row r="697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60"/>
      <c r="V697" s="60"/>
      <c r="W697" s="60"/>
      <c r="X697" s="59"/>
      <c r="Y697" s="59"/>
      <c r="Z697" s="59"/>
    </row>
    <row r="698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60"/>
      <c r="V698" s="60"/>
      <c r="W698" s="60"/>
      <c r="X698" s="59"/>
      <c r="Y698" s="59"/>
      <c r="Z698" s="59"/>
    </row>
    <row r="699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60"/>
      <c r="V699" s="60"/>
      <c r="W699" s="60"/>
      <c r="X699" s="59"/>
      <c r="Y699" s="59"/>
      <c r="Z699" s="59"/>
    </row>
    <row r="700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60"/>
      <c r="V700" s="60"/>
      <c r="W700" s="60"/>
      <c r="X700" s="59"/>
      <c r="Y700" s="59"/>
      <c r="Z700" s="59"/>
    </row>
    <row r="701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60"/>
      <c r="V701" s="60"/>
      <c r="W701" s="60"/>
      <c r="X701" s="59"/>
      <c r="Y701" s="59"/>
      <c r="Z701" s="59"/>
    </row>
    <row r="702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60"/>
      <c r="V702" s="60"/>
      <c r="W702" s="60"/>
      <c r="X702" s="59"/>
      <c r="Y702" s="59"/>
      <c r="Z702" s="59"/>
    </row>
    <row r="703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60"/>
      <c r="V703" s="60"/>
      <c r="W703" s="60"/>
      <c r="X703" s="59"/>
      <c r="Y703" s="59"/>
      <c r="Z703" s="59"/>
    </row>
    <row r="704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60"/>
      <c r="V704" s="60"/>
      <c r="W704" s="60"/>
      <c r="X704" s="59"/>
      <c r="Y704" s="59"/>
      <c r="Z704" s="59"/>
    </row>
    <row r="705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60"/>
      <c r="V705" s="60"/>
      <c r="W705" s="60"/>
      <c r="X705" s="59"/>
      <c r="Y705" s="59"/>
      <c r="Z705" s="59"/>
    </row>
    <row r="70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60"/>
      <c r="V706" s="60"/>
      <c r="W706" s="60"/>
      <c r="X706" s="59"/>
      <c r="Y706" s="59"/>
      <c r="Z706" s="59"/>
    </row>
    <row r="707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60"/>
      <c r="V707" s="60"/>
      <c r="W707" s="60"/>
      <c r="X707" s="59"/>
      <c r="Y707" s="59"/>
      <c r="Z707" s="59"/>
    </row>
    <row r="708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60"/>
      <c r="V708" s="60"/>
      <c r="W708" s="60"/>
      <c r="X708" s="59"/>
      <c r="Y708" s="59"/>
      <c r="Z708" s="59"/>
    </row>
    <row r="709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60"/>
      <c r="V709" s="60"/>
      <c r="W709" s="60"/>
      <c r="X709" s="59"/>
      <c r="Y709" s="59"/>
      <c r="Z709" s="59"/>
    </row>
    <row r="710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60"/>
      <c r="V710" s="60"/>
      <c r="W710" s="60"/>
      <c r="X710" s="59"/>
      <c r="Y710" s="59"/>
      <c r="Z710" s="59"/>
    </row>
    <row r="711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60"/>
      <c r="V711" s="60"/>
      <c r="W711" s="60"/>
      <c r="X711" s="59"/>
      <c r="Y711" s="59"/>
      <c r="Z711" s="59"/>
    </row>
    <row r="712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60"/>
      <c r="V712" s="60"/>
      <c r="W712" s="60"/>
      <c r="X712" s="59"/>
      <c r="Y712" s="59"/>
      <c r="Z712" s="59"/>
    </row>
    <row r="713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60"/>
      <c r="V713" s="60"/>
      <c r="W713" s="60"/>
      <c r="X713" s="59"/>
      <c r="Y713" s="59"/>
      <c r="Z713" s="59"/>
    </row>
    <row r="714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60"/>
      <c r="V714" s="60"/>
      <c r="W714" s="60"/>
      <c r="X714" s="59"/>
      <c r="Y714" s="59"/>
      <c r="Z714" s="59"/>
    </row>
    <row r="715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60"/>
      <c r="V715" s="60"/>
      <c r="W715" s="60"/>
      <c r="X715" s="59"/>
      <c r="Y715" s="59"/>
      <c r="Z715" s="59"/>
    </row>
    <row r="71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60"/>
      <c r="V716" s="60"/>
      <c r="W716" s="60"/>
      <c r="X716" s="59"/>
      <c r="Y716" s="59"/>
      <c r="Z716" s="59"/>
    </row>
    <row r="717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60"/>
      <c r="V717" s="60"/>
      <c r="W717" s="60"/>
      <c r="X717" s="59"/>
      <c r="Y717" s="59"/>
      <c r="Z717" s="59"/>
    </row>
    <row r="718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60"/>
      <c r="V718" s="60"/>
      <c r="W718" s="60"/>
      <c r="X718" s="59"/>
      <c r="Y718" s="59"/>
      <c r="Z718" s="59"/>
    </row>
    <row r="719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60"/>
      <c r="V719" s="60"/>
      <c r="W719" s="60"/>
      <c r="X719" s="59"/>
      <c r="Y719" s="59"/>
      <c r="Z719" s="59"/>
    </row>
    <row r="720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60"/>
      <c r="V720" s="60"/>
      <c r="W720" s="60"/>
      <c r="X720" s="59"/>
      <c r="Y720" s="59"/>
      <c r="Z720" s="59"/>
    </row>
    <row r="721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60"/>
      <c r="V721" s="60"/>
      <c r="W721" s="60"/>
      <c r="X721" s="59"/>
      <c r="Y721" s="59"/>
      <c r="Z721" s="59"/>
    </row>
    <row r="722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60"/>
      <c r="V722" s="60"/>
      <c r="W722" s="60"/>
      <c r="X722" s="59"/>
      <c r="Y722" s="59"/>
      <c r="Z722" s="59"/>
    </row>
    <row r="723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60"/>
      <c r="V723" s="60"/>
      <c r="W723" s="60"/>
      <c r="X723" s="59"/>
      <c r="Y723" s="59"/>
      <c r="Z723" s="59"/>
    </row>
    <row r="724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60"/>
      <c r="V724" s="60"/>
      <c r="W724" s="60"/>
      <c r="X724" s="59"/>
      <c r="Y724" s="59"/>
      <c r="Z724" s="59"/>
    </row>
    <row r="725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60"/>
      <c r="V725" s="60"/>
      <c r="W725" s="60"/>
      <c r="X725" s="59"/>
      <c r="Y725" s="59"/>
      <c r="Z725" s="59"/>
    </row>
    <row r="7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60"/>
      <c r="V726" s="60"/>
      <c r="W726" s="60"/>
      <c r="X726" s="59"/>
      <c r="Y726" s="59"/>
      <c r="Z726" s="59"/>
    </row>
    <row r="727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60"/>
      <c r="V727" s="60"/>
      <c r="W727" s="60"/>
      <c r="X727" s="59"/>
      <c r="Y727" s="59"/>
      <c r="Z727" s="59"/>
    </row>
    <row r="728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60"/>
      <c r="V728" s="60"/>
      <c r="W728" s="60"/>
      <c r="X728" s="59"/>
      <c r="Y728" s="59"/>
      <c r="Z728" s="59"/>
    </row>
    <row r="729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60"/>
      <c r="V729" s="60"/>
      <c r="W729" s="60"/>
      <c r="X729" s="59"/>
      <c r="Y729" s="59"/>
      <c r="Z729" s="59"/>
    </row>
    <row r="730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60"/>
      <c r="V730" s="60"/>
      <c r="W730" s="60"/>
      <c r="X730" s="59"/>
      <c r="Y730" s="59"/>
      <c r="Z730" s="59"/>
    </row>
    <row r="731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60"/>
      <c r="V731" s="60"/>
      <c r="W731" s="60"/>
      <c r="X731" s="59"/>
      <c r="Y731" s="59"/>
      <c r="Z731" s="59"/>
    </row>
    <row r="732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60"/>
      <c r="V732" s="60"/>
      <c r="W732" s="60"/>
      <c r="X732" s="59"/>
      <c r="Y732" s="59"/>
      <c r="Z732" s="59"/>
    </row>
    <row r="733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60"/>
      <c r="V733" s="60"/>
      <c r="W733" s="60"/>
      <c r="X733" s="59"/>
      <c r="Y733" s="59"/>
      <c r="Z733" s="59"/>
    </row>
    <row r="734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60"/>
      <c r="V734" s="60"/>
      <c r="W734" s="60"/>
      <c r="X734" s="59"/>
      <c r="Y734" s="59"/>
      <c r="Z734" s="59"/>
    </row>
    <row r="735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60"/>
      <c r="V735" s="60"/>
      <c r="W735" s="60"/>
      <c r="X735" s="59"/>
      <c r="Y735" s="59"/>
      <c r="Z735" s="59"/>
    </row>
    <row r="73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60"/>
      <c r="V736" s="60"/>
      <c r="W736" s="60"/>
      <c r="X736" s="59"/>
      <c r="Y736" s="59"/>
      <c r="Z736" s="59"/>
    </row>
    <row r="737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60"/>
      <c r="V737" s="60"/>
      <c r="W737" s="60"/>
      <c r="X737" s="59"/>
      <c r="Y737" s="59"/>
      <c r="Z737" s="59"/>
    </row>
    <row r="738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60"/>
      <c r="V738" s="60"/>
      <c r="W738" s="60"/>
      <c r="X738" s="59"/>
      <c r="Y738" s="59"/>
      <c r="Z738" s="59"/>
    </row>
    <row r="739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60"/>
      <c r="V739" s="60"/>
      <c r="W739" s="60"/>
      <c r="X739" s="59"/>
      <c r="Y739" s="59"/>
      <c r="Z739" s="59"/>
    </row>
    <row r="740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60"/>
      <c r="V740" s="60"/>
      <c r="W740" s="60"/>
      <c r="X740" s="59"/>
      <c r="Y740" s="59"/>
      <c r="Z740" s="59"/>
    </row>
    <row r="741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60"/>
      <c r="V741" s="60"/>
      <c r="W741" s="60"/>
      <c r="X741" s="59"/>
      <c r="Y741" s="59"/>
      <c r="Z741" s="59"/>
    </row>
    <row r="742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60"/>
      <c r="V742" s="60"/>
      <c r="W742" s="60"/>
      <c r="X742" s="59"/>
      <c r="Y742" s="59"/>
      <c r="Z742" s="59"/>
    </row>
    <row r="743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60"/>
      <c r="V743" s="60"/>
      <c r="W743" s="60"/>
      <c r="X743" s="59"/>
      <c r="Y743" s="59"/>
      <c r="Z743" s="59"/>
    </row>
    <row r="744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60"/>
      <c r="V744" s="60"/>
      <c r="W744" s="60"/>
      <c r="X744" s="59"/>
      <c r="Y744" s="59"/>
      <c r="Z744" s="59"/>
    </row>
    <row r="745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60"/>
      <c r="V745" s="60"/>
      <c r="W745" s="60"/>
      <c r="X745" s="59"/>
      <c r="Y745" s="59"/>
      <c r="Z745" s="59"/>
    </row>
    <row r="74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60"/>
      <c r="V746" s="60"/>
      <c r="W746" s="60"/>
      <c r="X746" s="59"/>
      <c r="Y746" s="59"/>
      <c r="Z746" s="59"/>
    </row>
    <row r="747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60"/>
      <c r="V747" s="60"/>
      <c r="W747" s="60"/>
      <c r="X747" s="59"/>
      <c r="Y747" s="59"/>
      <c r="Z747" s="59"/>
    </row>
    <row r="748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60"/>
      <c r="V748" s="60"/>
      <c r="W748" s="60"/>
      <c r="X748" s="59"/>
      <c r="Y748" s="59"/>
      <c r="Z748" s="59"/>
    </row>
    <row r="749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60"/>
      <c r="V749" s="60"/>
      <c r="W749" s="60"/>
      <c r="X749" s="59"/>
      <c r="Y749" s="59"/>
      <c r="Z749" s="59"/>
    </row>
    <row r="750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60"/>
      <c r="V750" s="60"/>
      <c r="W750" s="60"/>
      <c r="X750" s="59"/>
      <c r="Y750" s="59"/>
      <c r="Z750" s="59"/>
    </row>
    <row r="751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60"/>
      <c r="V751" s="60"/>
      <c r="W751" s="60"/>
      <c r="X751" s="59"/>
      <c r="Y751" s="59"/>
      <c r="Z751" s="59"/>
    </row>
    <row r="752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60"/>
      <c r="V752" s="60"/>
      <c r="W752" s="60"/>
      <c r="X752" s="59"/>
      <c r="Y752" s="59"/>
      <c r="Z752" s="59"/>
    </row>
    <row r="753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60"/>
      <c r="V753" s="60"/>
      <c r="W753" s="60"/>
      <c r="X753" s="59"/>
      <c r="Y753" s="59"/>
      <c r="Z753" s="59"/>
    </row>
    <row r="754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60"/>
      <c r="V754" s="60"/>
      <c r="W754" s="60"/>
      <c r="X754" s="59"/>
      <c r="Y754" s="59"/>
      <c r="Z754" s="59"/>
    </row>
    <row r="755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60"/>
      <c r="V755" s="60"/>
      <c r="W755" s="60"/>
      <c r="X755" s="59"/>
      <c r="Y755" s="59"/>
      <c r="Z755" s="59"/>
    </row>
    <row r="75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60"/>
      <c r="V756" s="60"/>
      <c r="W756" s="60"/>
      <c r="X756" s="59"/>
      <c r="Y756" s="59"/>
      <c r="Z756" s="59"/>
    </row>
    <row r="757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60"/>
      <c r="V757" s="60"/>
      <c r="W757" s="60"/>
      <c r="X757" s="59"/>
      <c r="Y757" s="59"/>
      <c r="Z757" s="59"/>
    </row>
    <row r="758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60"/>
      <c r="V758" s="60"/>
      <c r="W758" s="60"/>
      <c r="X758" s="59"/>
      <c r="Y758" s="59"/>
      <c r="Z758" s="59"/>
    </row>
    <row r="759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60"/>
      <c r="V759" s="60"/>
      <c r="W759" s="60"/>
      <c r="X759" s="59"/>
      <c r="Y759" s="59"/>
      <c r="Z759" s="59"/>
    </row>
    <row r="760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60"/>
      <c r="V760" s="60"/>
      <c r="W760" s="60"/>
      <c r="X760" s="59"/>
      <c r="Y760" s="59"/>
      <c r="Z760" s="59"/>
    </row>
    <row r="761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60"/>
      <c r="V761" s="60"/>
      <c r="W761" s="60"/>
      <c r="X761" s="59"/>
      <c r="Y761" s="59"/>
      <c r="Z761" s="59"/>
    </row>
    <row r="762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60"/>
      <c r="V762" s="60"/>
      <c r="W762" s="60"/>
      <c r="X762" s="59"/>
      <c r="Y762" s="59"/>
      <c r="Z762" s="59"/>
    </row>
    <row r="763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60"/>
      <c r="V763" s="60"/>
      <c r="W763" s="60"/>
      <c r="X763" s="59"/>
      <c r="Y763" s="59"/>
      <c r="Z763" s="59"/>
    </row>
    <row r="764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60"/>
      <c r="V764" s="60"/>
      <c r="W764" s="60"/>
      <c r="X764" s="59"/>
      <c r="Y764" s="59"/>
      <c r="Z764" s="59"/>
    </row>
    <row r="765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60"/>
      <c r="V765" s="60"/>
      <c r="W765" s="60"/>
      <c r="X765" s="59"/>
      <c r="Y765" s="59"/>
      <c r="Z765" s="59"/>
    </row>
    <row r="76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60"/>
      <c r="V766" s="60"/>
      <c r="W766" s="60"/>
      <c r="X766" s="59"/>
      <c r="Y766" s="59"/>
      <c r="Z766" s="59"/>
    </row>
    <row r="767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60"/>
      <c r="V767" s="60"/>
      <c r="W767" s="60"/>
      <c r="X767" s="59"/>
      <c r="Y767" s="59"/>
      <c r="Z767" s="59"/>
    </row>
    <row r="768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60"/>
      <c r="V768" s="60"/>
      <c r="W768" s="60"/>
      <c r="X768" s="59"/>
      <c r="Y768" s="59"/>
      <c r="Z768" s="59"/>
    </row>
    <row r="769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60"/>
      <c r="V769" s="60"/>
      <c r="W769" s="60"/>
      <c r="X769" s="59"/>
      <c r="Y769" s="59"/>
      <c r="Z769" s="59"/>
    </row>
    <row r="770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60"/>
      <c r="V770" s="60"/>
      <c r="W770" s="60"/>
      <c r="X770" s="59"/>
      <c r="Y770" s="59"/>
      <c r="Z770" s="59"/>
    </row>
    <row r="771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60"/>
      <c r="V771" s="60"/>
      <c r="W771" s="60"/>
      <c r="X771" s="59"/>
      <c r="Y771" s="59"/>
      <c r="Z771" s="59"/>
    </row>
    <row r="772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60"/>
      <c r="V772" s="60"/>
      <c r="W772" s="60"/>
      <c r="X772" s="59"/>
      <c r="Y772" s="59"/>
      <c r="Z772" s="59"/>
    </row>
    <row r="773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60"/>
      <c r="V773" s="60"/>
      <c r="W773" s="60"/>
      <c r="X773" s="59"/>
      <c r="Y773" s="59"/>
      <c r="Z773" s="59"/>
    </row>
    <row r="774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60"/>
      <c r="V774" s="60"/>
      <c r="W774" s="60"/>
      <c r="X774" s="59"/>
      <c r="Y774" s="59"/>
      <c r="Z774" s="59"/>
    </row>
    <row r="775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60"/>
      <c r="V775" s="60"/>
      <c r="W775" s="60"/>
      <c r="X775" s="59"/>
      <c r="Y775" s="59"/>
      <c r="Z775" s="59"/>
    </row>
    <row r="77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60"/>
      <c r="V776" s="60"/>
      <c r="W776" s="60"/>
      <c r="X776" s="59"/>
      <c r="Y776" s="59"/>
      <c r="Z776" s="59"/>
    </row>
    <row r="777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60"/>
      <c r="V777" s="60"/>
      <c r="W777" s="60"/>
      <c r="X777" s="59"/>
      <c r="Y777" s="59"/>
      <c r="Z777" s="59"/>
    </row>
    <row r="778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60"/>
      <c r="V778" s="60"/>
      <c r="W778" s="60"/>
      <c r="X778" s="59"/>
      <c r="Y778" s="59"/>
      <c r="Z778" s="59"/>
    </row>
    <row r="779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60"/>
      <c r="V779" s="60"/>
      <c r="W779" s="60"/>
      <c r="X779" s="59"/>
      <c r="Y779" s="59"/>
      <c r="Z779" s="59"/>
    </row>
    <row r="780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60"/>
      <c r="V780" s="60"/>
      <c r="W780" s="60"/>
      <c r="X780" s="59"/>
      <c r="Y780" s="59"/>
      <c r="Z780" s="59"/>
    </row>
    <row r="781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60"/>
      <c r="V781" s="60"/>
      <c r="W781" s="60"/>
      <c r="X781" s="59"/>
      <c r="Y781" s="59"/>
      <c r="Z781" s="59"/>
    </row>
    <row r="782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60"/>
      <c r="V782" s="60"/>
      <c r="W782" s="60"/>
      <c r="X782" s="59"/>
      <c r="Y782" s="59"/>
      <c r="Z782" s="59"/>
    </row>
    <row r="783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60"/>
      <c r="V783" s="60"/>
      <c r="W783" s="60"/>
      <c r="X783" s="59"/>
      <c r="Y783" s="59"/>
      <c r="Z783" s="59"/>
    </row>
    <row r="784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60"/>
      <c r="V784" s="60"/>
      <c r="W784" s="60"/>
      <c r="X784" s="59"/>
      <c r="Y784" s="59"/>
      <c r="Z784" s="59"/>
    </row>
    <row r="785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60"/>
      <c r="V785" s="60"/>
      <c r="W785" s="60"/>
      <c r="X785" s="59"/>
      <c r="Y785" s="59"/>
      <c r="Z785" s="59"/>
    </row>
    <row r="78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60"/>
      <c r="V786" s="60"/>
      <c r="W786" s="60"/>
      <c r="X786" s="59"/>
      <c r="Y786" s="59"/>
      <c r="Z786" s="59"/>
    </row>
    <row r="787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60"/>
      <c r="V787" s="60"/>
      <c r="W787" s="60"/>
      <c r="X787" s="59"/>
      <c r="Y787" s="59"/>
      <c r="Z787" s="59"/>
    </row>
    <row r="788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60"/>
      <c r="V788" s="60"/>
      <c r="W788" s="60"/>
      <c r="X788" s="59"/>
      <c r="Y788" s="59"/>
      <c r="Z788" s="59"/>
    </row>
    <row r="789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60"/>
      <c r="V789" s="60"/>
      <c r="W789" s="60"/>
      <c r="X789" s="59"/>
      <c r="Y789" s="59"/>
      <c r="Z789" s="59"/>
    </row>
    <row r="790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60"/>
      <c r="V790" s="60"/>
      <c r="W790" s="60"/>
      <c r="X790" s="59"/>
      <c r="Y790" s="59"/>
      <c r="Z790" s="59"/>
    </row>
    <row r="791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60"/>
      <c r="V791" s="60"/>
      <c r="W791" s="60"/>
      <c r="X791" s="59"/>
      <c r="Y791" s="59"/>
      <c r="Z791" s="59"/>
    </row>
    <row r="792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60"/>
      <c r="V792" s="60"/>
      <c r="W792" s="60"/>
      <c r="X792" s="59"/>
      <c r="Y792" s="59"/>
      <c r="Z792" s="59"/>
    </row>
    <row r="793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60"/>
      <c r="V793" s="60"/>
      <c r="W793" s="60"/>
      <c r="X793" s="59"/>
      <c r="Y793" s="59"/>
      <c r="Z793" s="59"/>
    </row>
    <row r="794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60"/>
      <c r="V794" s="60"/>
      <c r="W794" s="60"/>
      <c r="X794" s="59"/>
      <c r="Y794" s="59"/>
      <c r="Z794" s="59"/>
    </row>
    <row r="795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60"/>
      <c r="V795" s="60"/>
      <c r="W795" s="60"/>
      <c r="X795" s="59"/>
      <c r="Y795" s="59"/>
      <c r="Z795" s="59"/>
    </row>
    <row r="79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60"/>
      <c r="V796" s="60"/>
      <c r="W796" s="60"/>
      <c r="X796" s="59"/>
      <c r="Y796" s="59"/>
      <c r="Z796" s="59"/>
    </row>
    <row r="797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60"/>
      <c r="V797" s="60"/>
      <c r="W797" s="60"/>
      <c r="X797" s="59"/>
      <c r="Y797" s="59"/>
      <c r="Z797" s="59"/>
    </row>
    <row r="798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60"/>
      <c r="V798" s="60"/>
      <c r="W798" s="60"/>
      <c r="X798" s="59"/>
      <c r="Y798" s="59"/>
      <c r="Z798" s="59"/>
    </row>
    <row r="799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60"/>
      <c r="V799" s="60"/>
      <c r="W799" s="60"/>
      <c r="X799" s="59"/>
      <c r="Y799" s="59"/>
      <c r="Z799" s="59"/>
    </row>
    <row r="800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60"/>
      <c r="V800" s="60"/>
      <c r="W800" s="60"/>
      <c r="X800" s="59"/>
      <c r="Y800" s="59"/>
      <c r="Z800" s="59"/>
    </row>
    <row r="801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60"/>
      <c r="V801" s="60"/>
      <c r="W801" s="60"/>
      <c r="X801" s="59"/>
      <c r="Y801" s="59"/>
      <c r="Z801" s="59"/>
    </row>
    <row r="802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60"/>
      <c r="V802" s="60"/>
      <c r="W802" s="60"/>
      <c r="X802" s="59"/>
      <c r="Y802" s="59"/>
      <c r="Z802" s="59"/>
    </row>
    <row r="803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60"/>
      <c r="V803" s="60"/>
      <c r="W803" s="60"/>
      <c r="X803" s="59"/>
      <c r="Y803" s="59"/>
      <c r="Z803" s="59"/>
    </row>
    <row r="804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60"/>
      <c r="V804" s="60"/>
      <c r="W804" s="60"/>
      <c r="X804" s="59"/>
      <c r="Y804" s="59"/>
      <c r="Z804" s="59"/>
    </row>
    <row r="805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60"/>
      <c r="V805" s="60"/>
      <c r="W805" s="60"/>
      <c r="X805" s="59"/>
      <c r="Y805" s="59"/>
      <c r="Z805" s="59"/>
    </row>
    <row r="80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60"/>
      <c r="V806" s="60"/>
      <c r="W806" s="60"/>
      <c r="X806" s="59"/>
      <c r="Y806" s="59"/>
      <c r="Z806" s="59"/>
    </row>
    <row r="807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60"/>
      <c r="V807" s="60"/>
      <c r="W807" s="60"/>
      <c r="X807" s="59"/>
      <c r="Y807" s="59"/>
      <c r="Z807" s="59"/>
    </row>
    <row r="808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60"/>
      <c r="V808" s="60"/>
      <c r="W808" s="60"/>
      <c r="X808" s="59"/>
      <c r="Y808" s="59"/>
      <c r="Z808" s="59"/>
    </row>
    <row r="809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60"/>
      <c r="V809" s="60"/>
      <c r="W809" s="60"/>
      <c r="X809" s="59"/>
      <c r="Y809" s="59"/>
      <c r="Z809" s="59"/>
    </row>
    <row r="810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60"/>
      <c r="V810" s="60"/>
      <c r="W810" s="60"/>
      <c r="X810" s="59"/>
      <c r="Y810" s="59"/>
      <c r="Z810" s="59"/>
    </row>
    <row r="811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60"/>
      <c r="V811" s="60"/>
      <c r="W811" s="60"/>
      <c r="X811" s="59"/>
      <c r="Y811" s="59"/>
      <c r="Z811" s="59"/>
    </row>
    <row r="812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60"/>
      <c r="V812" s="60"/>
      <c r="W812" s="60"/>
      <c r="X812" s="59"/>
      <c r="Y812" s="59"/>
      <c r="Z812" s="59"/>
    </row>
    <row r="813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60"/>
      <c r="V813" s="60"/>
      <c r="W813" s="60"/>
      <c r="X813" s="59"/>
      <c r="Y813" s="59"/>
      <c r="Z813" s="59"/>
    </row>
    <row r="814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60"/>
      <c r="V814" s="60"/>
      <c r="W814" s="60"/>
      <c r="X814" s="59"/>
      <c r="Y814" s="59"/>
      <c r="Z814" s="59"/>
    </row>
    <row r="815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60"/>
      <c r="V815" s="60"/>
      <c r="W815" s="60"/>
      <c r="X815" s="59"/>
      <c r="Y815" s="59"/>
      <c r="Z815" s="59"/>
    </row>
    <row r="81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60"/>
      <c r="V816" s="60"/>
      <c r="W816" s="60"/>
      <c r="X816" s="59"/>
      <c r="Y816" s="59"/>
      <c r="Z816" s="59"/>
    </row>
    <row r="817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60"/>
      <c r="V817" s="60"/>
      <c r="W817" s="60"/>
      <c r="X817" s="59"/>
      <c r="Y817" s="59"/>
      <c r="Z817" s="59"/>
    </row>
    <row r="818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60"/>
      <c r="V818" s="60"/>
      <c r="W818" s="60"/>
      <c r="X818" s="59"/>
      <c r="Y818" s="59"/>
      <c r="Z818" s="59"/>
    </row>
    <row r="819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60"/>
      <c r="V819" s="60"/>
      <c r="W819" s="60"/>
      <c r="X819" s="59"/>
      <c r="Y819" s="59"/>
      <c r="Z819" s="59"/>
    </row>
    <row r="820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60"/>
      <c r="V820" s="60"/>
      <c r="W820" s="60"/>
      <c r="X820" s="59"/>
      <c r="Y820" s="59"/>
      <c r="Z820" s="59"/>
    </row>
    <row r="821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60"/>
      <c r="V821" s="60"/>
      <c r="W821" s="60"/>
      <c r="X821" s="59"/>
      <c r="Y821" s="59"/>
      <c r="Z821" s="59"/>
    </row>
    <row r="822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60"/>
      <c r="V822" s="60"/>
      <c r="W822" s="60"/>
      <c r="X822" s="59"/>
      <c r="Y822" s="59"/>
      <c r="Z822" s="59"/>
    </row>
    <row r="823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60"/>
      <c r="V823" s="60"/>
      <c r="W823" s="60"/>
      <c r="X823" s="59"/>
      <c r="Y823" s="59"/>
      <c r="Z823" s="59"/>
    </row>
    <row r="824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60"/>
      <c r="V824" s="60"/>
      <c r="W824" s="60"/>
      <c r="X824" s="59"/>
      <c r="Y824" s="59"/>
      <c r="Z824" s="59"/>
    </row>
    <row r="825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60"/>
      <c r="V825" s="60"/>
      <c r="W825" s="60"/>
      <c r="X825" s="59"/>
      <c r="Y825" s="59"/>
      <c r="Z825" s="59"/>
    </row>
    <row r="8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60"/>
      <c r="V826" s="60"/>
      <c r="W826" s="60"/>
      <c r="X826" s="59"/>
      <c r="Y826" s="59"/>
      <c r="Z826" s="59"/>
    </row>
    <row r="827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60"/>
      <c r="V827" s="60"/>
      <c r="W827" s="60"/>
      <c r="X827" s="59"/>
      <c r="Y827" s="59"/>
      <c r="Z827" s="59"/>
    </row>
    <row r="828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60"/>
      <c r="V828" s="60"/>
      <c r="W828" s="60"/>
      <c r="X828" s="59"/>
      <c r="Y828" s="59"/>
      <c r="Z828" s="59"/>
    </row>
    <row r="829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60"/>
      <c r="V829" s="60"/>
      <c r="W829" s="60"/>
      <c r="X829" s="59"/>
      <c r="Y829" s="59"/>
      <c r="Z829" s="59"/>
    </row>
    <row r="830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60"/>
      <c r="V830" s="60"/>
      <c r="W830" s="60"/>
      <c r="X830" s="59"/>
      <c r="Y830" s="59"/>
      <c r="Z830" s="59"/>
    </row>
    <row r="831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60"/>
      <c r="V831" s="60"/>
      <c r="W831" s="60"/>
      <c r="X831" s="59"/>
      <c r="Y831" s="59"/>
      <c r="Z831" s="59"/>
    </row>
    <row r="832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60"/>
      <c r="V832" s="60"/>
      <c r="W832" s="60"/>
      <c r="X832" s="59"/>
      <c r="Y832" s="59"/>
      <c r="Z832" s="59"/>
    </row>
    <row r="833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60"/>
      <c r="V833" s="60"/>
      <c r="W833" s="60"/>
      <c r="X833" s="59"/>
      <c r="Y833" s="59"/>
      <c r="Z833" s="59"/>
    </row>
    <row r="834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60"/>
      <c r="V834" s="60"/>
      <c r="W834" s="60"/>
      <c r="X834" s="59"/>
      <c r="Y834" s="59"/>
      <c r="Z834" s="59"/>
    </row>
    <row r="835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60"/>
      <c r="V835" s="60"/>
      <c r="W835" s="60"/>
      <c r="X835" s="59"/>
      <c r="Y835" s="59"/>
      <c r="Z835" s="59"/>
    </row>
    <row r="83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60"/>
      <c r="V836" s="60"/>
      <c r="W836" s="60"/>
      <c r="X836" s="59"/>
      <c r="Y836" s="59"/>
      <c r="Z836" s="59"/>
    </row>
    <row r="837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60"/>
      <c r="V837" s="60"/>
      <c r="W837" s="60"/>
      <c r="X837" s="59"/>
      <c r="Y837" s="59"/>
      <c r="Z837" s="59"/>
    </row>
    <row r="838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60"/>
      <c r="V838" s="60"/>
      <c r="W838" s="60"/>
      <c r="X838" s="59"/>
      <c r="Y838" s="59"/>
      <c r="Z838" s="59"/>
    </row>
    <row r="839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60"/>
      <c r="V839" s="60"/>
      <c r="W839" s="60"/>
      <c r="X839" s="59"/>
      <c r="Y839" s="59"/>
      <c r="Z839" s="59"/>
    </row>
    <row r="840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60"/>
      <c r="V840" s="60"/>
      <c r="W840" s="60"/>
      <c r="X840" s="59"/>
      <c r="Y840" s="59"/>
      <c r="Z840" s="59"/>
    </row>
    <row r="841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60"/>
      <c r="V841" s="60"/>
      <c r="W841" s="60"/>
      <c r="X841" s="59"/>
      <c r="Y841" s="59"/>
      <c r="Z841" s="59"/>
    </row>
    <row r="842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60"/>
      <c r="V842" s="60"/>
      <c r="W842" s="60"/>
      <c r="X842" s="59"/>
      <c r="Y842" s="59"/>
      <c r="Z842" s="59"/>
    </row>
    <row r="843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60"/>
      <c r="V843" s="60"/>
      <c r="W843" s="60"/>
      <c r="X843" s="59"/>
      <c r="Y843" s="59"/>
      <c r="Z843" s="59"/>
    </row>
    <row r="844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60"/>
      <c r="V844" s="60"/>
      <c r="W844" s="60"/>
      <c r="X844" s="59"/>
      <c r="Y844" s="59"/>
      <c r="Z844" s="59"/>
    </row>
    <row r="845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60"/>
      <c r="V845" s="60"/>
      <c r="W845" s="60"/>
      <c r="X845" s="59"/>
      <c r="Y845" s="59"/>
      <c r="Z845" s="59"/>
    </row>
    <row r="84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60"/>
      <c r="V846" s="60"/>
      <c r="W846" s="60"/>
      <c r="X846" s="59"/>
      <c r="Y846" s="59"/>
      <c r="Z846" s="59"/>
    </row>
    <row r="847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60"/>
      <c r="V847" s="60"/>
      <c r="W847" s="60"/>
      <c r="X847" s="59"/>
      <c r="Y847" s="59"/>
      <c r="Z847" s="59"/>
    </row>
    <row r="848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60"/>
      <c r="V848" s="60"/>
      <c r="W848" s="60"/>
      <c r="X848" s="59"/>
      <c r="Y848" s="59"/>
      <c r="Z848" s="59"/>
    </row>
    <row r="849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60"/>
      <c r="V849" s="60"/>
      <c r="W849" s="60"/>
      <c r="X849" s="59"/>
      <c r="Y849" s="59"/>
      <c r="Z849" s="59"/>
    </row>
    <row r="850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60"/>
      <c r="V850" s="60"/>
      <c r="W850" s="60"/>
      <c r="X850" s="59"/>
      <c r="Y850" s="59"/>
      <c r="Z850" s="59"/>
    </row>
    <row r="851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60"/>
      <c r="V851" s="60"/>
      <c r="W851" s="60"/>
      <c r="X851" s="59"/>
      <c r="Y851" s="59"/>
      <c r="Z851" s="59"/>
    </row>
    <row r="852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60"/>
      <c r="V852" s="60"/>
      <c r="W852" s="60"/>
      <c r="X852" s="59"/>
      <c r="Y852" s="59"/>
      <c r="Z852" s="59"/>
    </row>
    <row r="853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60"/>
      <c r="V853" s="60"/>
      <c r="W853" s="60"/>
      <c r="X853" s="59"/>
      <c r="Y853" s="59"/>
      <c r="Z853" s="59"/>
    </row>
    <row r="854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60"/>
      <c r="V854" s="60"/>
      <c r="W854" s="60"/>
      <c r="X854" s="59"/>
      <c r="Y854" s="59"/>
      <c r="Z854" s="59"/>
    </row>
    <row r="855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60"/>
      <c r="V855" s="60"/>
      <c r="W855" s="60"/>
      <c r="X855" s="59"/>
      <c r="Y855" s="59"/>
      <c r="Z855" s="59"/>
    </row>
    <row r="85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60"/>
      <c r="V856" s="60"/>
      <c r="W856" s="60"/>
      <c r="X856" s="59"/>
      <c r="Y856" s="59"/>
      <c r="Z856" s="59"/>
    </row>
    <row r="857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60"/>
      <c r="V857" s="60"/>
      <c r="W857" s="60"/>
      <c r="X857" s="59"/>
      <c r="Y857" s="59"/>
      <c r="Z857" s="59"/>
    </row>
    <row r="858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60"/>
      <c r="V858" s="60"/>
      <c r="W858" s="60"/>
      <c r="X858" s="59"/>
      <c r="Y858" s="59"/>
      <c r="Z858" s="59"/>
    </row>
    <row r="859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60"/>
      <c r="V859" s="60"/>
      <c r="W859" s="60"/>
      <c r="X859" s="59"/>
      <c r="Y859" s="59"/>
      <c r="Z859" s="59"/>
    </row>
    <row r="860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60"/>
      <c r="V860" s="60"/>
      <c r="W860" s="60"/>
      <c r="X860" s="59"/>
      <c r="Y860" s="59"/>
      <c r="Z860" s="59"/>
    </row>
    <row r="861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60"/>
      <c r="V861" s="60"/>
      <c r="W861" s="60"/>
      <c r="X861" s="59"/>
      <c r="Y861" s="59"/>
      <c r="Z861" s="59"/>
    </row>
    <row r="862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60"/>
      <c r="V862" s="60"/>
      <c r="W862" s="60"/>
      <c r="X862" s="59"/>
      <c r="Y862" s="59"/>
      <c r="Z862" s="59"/>
    </row>
    <row r="863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60"/>
      <c r="V863" s="60"/>
      <c r="W863" s="60"/>
      <c r="X863" s="59"/>
      <c r="Y863" s="59"/>
      <c r="Z863" s="59"/>
    </row>
    <row r="864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60"/>
      <c r="V864" s="60"/>
      <c r="W864" s="60"/>
      <c r="X864" s="59"/>
      <c r="Y864" s="59"/>
      <c r="Z864" s="59"/>
    </row>
    <row r="865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60"/>
      <c r="V865" s="60"/>
      <c r="W865" s="60"/>
      <c r="X865" s="59"/>
      <c r="Y865" s="59"/>
      <c r="Z865" s="59"/>
    </row>
    <row r="86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60"/>
      <c r="V866" s="60"/>
      <c r="W866" s="60"/>
      <c r="X866" s="59"/>
      <c r="Y866" s="59"/>
      <c r="Z866" s="59"/>
    </row>
    <row r="867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60"/>
      <c r="V867" s="60"/>
      <c r="W867" s="60"/>
      <c r="X867" s="59"/>
      <c r="Y867" s="59"/>
      <c r="Z867" s="59"/>
    </row>
    <row r="868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60"/>
      <c r="V868" s="60"/>
      <c r="W868" s="60"/>
      <c r="X868" s="59"/>
      <c r="Y868" s="59"/>
      <c r="Z868" s="59"/>
    </row>
    <row r="869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60"/>
      <c r="V869" s="60"/>
      <c r="W869" s="60"/>
      <c r="X869" s="59"/>
      <c r="Y869" s="59"/>
      <c r="Z869" s="59"/>
    </row>
    <row r="870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60"/>
      <c r="V870" s="60"/>
      <c r="W870" s="60"/>
      <c r="X870" s="59"/>
      <c r="Y870" s="59"/>
      <c r="Z870" s="59"/>
    </row>
    <row r="871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60"/>
      <c r="V871" s="60"/>
      <c r="W871" s="60"/>
      <c r="X871" s="59"/>
      <c r="Y871" s="59"/>
      <c r="Z871" s="59"/>
    </row>
    <row r="872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60"/>
      <c r="V872" s="60"/>
      <c r="W872" s="60"/>
      <c r="X872" s="59"/>
      <c r="Y872" s="59"/>
      <c r="Z872" s="59"/>
    </row>
    <row r="873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60"/>
      <c r="V873" s="60"/>
      <c r="W873" s="60"/>
      <c r="X873" s="59"/>
      <c r="Y873" s="59"/>
      <c r="Z873" s="59"/>
    </row>
    <row r="874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60"/>
      <c r="V874" s="60"/>
      <c r="W874" s="60"/>
      <c r="X874" s="59"/>
      <c r="Y874" s="59"/>
      <c r="Z874" s="59"/>
    </row>
    <row r="875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60"/>
      <c r="V875" s="60"/>
      <c r="W875" s="60"/>
      <c r="X875" s="59"/>
      <c r="Y875" s="59"/>
      <c r="Z875" s="59"/>
    </row>
    <row r="87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60"/>
      <c r="V876" s="60"/>
      <c r="W876" s="60"/>
      <c r="X876" s="59"/>
      <c r="Y876" s="59"/>
      <c r="Z876" s="59"/>
    </row>
    <row r="877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60"/>
      <c r="V877" s="60"/>
      <c r="W877" s="60"/>
      <c r="X877" s="59"/>
      <c r="Y877" s="59"/>
      <c r="Z877" s="59"/>
    </row>
    <row r="878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60"/>
      <c r="V878" s="60"/>
      <c r="W878" s="60"/>
      <c r="X878" s="59"/>
      <c r="Y878" s="59"/>
      <c r="Z878" s="59"/>
    </row>
    <row r="879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60"/>
      <c r="V879" s="60"/>
      <c r="W879" s="60"/>
      <c r="X879" s="59"/>
      <c r="Y879" s="59"/>
      <c r="Z879" s="59"/>
    </row>
    <row r="880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60"/>
      <c r="V880" s="60"/>
      <c r="W880" s="60"/>
      <c r="X880" s="59"/>
      <c r="Y880" s="59"/>
      <c r="Z880" s="59"/>
    </row>
    <row r="881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60"/>
      <c r="V881" s="60"/>
      <c r="W881" s="60"/>
      <c r="X881" s="59"/>
      <c r="Y881" s="59"/>
      <c r="Z881" s="59"/>
    </row>
    <row r="882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60"/>
      <c r="V882" s="60"/>
      <c r="W882" s="60"/>
      <c r="X882" s="59"/>
      <c r="Y882" s="59"/>
      <c r="Z882" s="59"/>
    </row>
    <row r="883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60"/>
      <c r="V883" s="60"/>
      <c r="W883" s="60"/>
      <c r="X883" s="59"/>
      <c r="Y883" s="59"/>
      <c r="Z883" s="59"/>
    </row>
    <row r="884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60"/>
      <c r="V884" s="60"/>
      <c r="W884" s="60"/>
      <c r="X884" s="59"/>
      <c r="Y884" s="59"/>
      <c r="Z884" s="59"/>
    </row>
    <row r="885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60"/>
      <c r="V885" s="60"/>
      <c r="W885" s="60"/>
      <c r="X885" s="59"/>
      <c r="Y885" s="59"/>
      <c r="Z885" s="59"/>
    </row>
    <row r="88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60"/>
      <c r="V886" s="60"/>
      <c r="W886" s="60"/>
      <c r="X886" s="59"/>
      <c r="Y886" s="59"/>
      <c r="Z886" s="59"/>
    </row>
    <row r="887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60"/>
      <c r="V887" s="60"/>
      <c r="W887" s="60"/>
      <c r="X887" s="59"/>
      <c r="Y887" s="59"/>
      <c r="Z887" s="59"/>
    </row>
    <row r="888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60"/>
      <c r="V888" s="60"/>
      <c r="W888" s="60"/>
      <c r="X888" s="59"/>
      <c r="Y888" s="59"/>
      <c r="Z888" s="59"/>
    </row>
    <row r="889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60"/>
      <c r="V889" s="60"/>
      <c r="W889" s="60"/>
      <c r="X889" s="59"/>
      <c r="Y889" s="59"/>
      <c r="Z889" s="59"/>
    </row>
    <row r="890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60"/>
      <c r="V890" s="60"/>
      <c r="W890" s="60"/>
      <c r="X890" s="59"/>
      <c r="Y890" s="59"/>
      <c r="Z890" s="59"/>
    </row>
    <row r="891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60"/>
      <c r="V891" s="60"/>
      <c r="W891" s="60"/>
      <c r="X891" s="59"/>
      <c r="Y891" s="59"/>
      <c r="Z891" s="59"/>
    </row>
    <row r="892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60"/>
      <c r="V892" s="60"/>
      <c r="W892" s="60"/>
      <c r="X892" s="59"/>
      <c r="Y892" s="59"/>
      <c r="Z892" s="59"/>
    </row>
    <row r="893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60"/>
      <c r="V893" s="60"/>
      <c r="W893" s="60"/>
      <c r="X893" s="59"/>
      <c r="Y893" s="59"/>
      <c r="Z893" s="59"/>
    </row>
    <row r="894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60"/>
      <c r="V894" s="60"/>
      <c r="W894" s="60"/>
      <c r="X894" s="59"/>
      <c r="Y894" s="59"/>
      <c r="Z894" s="59"/>
    </row>
    <row r="895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60"/>
      <c r="V895" s="60"/>
      <c r="W895" s="60"/>
      <c r="X895" s="59"/>
      <c r="Y895" s="59"/>
      <c r="Z895" s="59"/>
    </row>
    <row r="89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60"/>
      <c r="V896" s="60"/>
      <c r="W896" s="60"/>
      <c r="X896" s="59"/>
      <c r="Y896" s="59"/>
      <c r="Z896" s="59"/>
    </row>
    <row r="897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60"/>
      <c r="V897" s="60"/>
      <c r="W897" s="60"/>
      <c r="X897" s="59"/>
      <c r="Y897" s="59"/>
      <c r="Z897" s="59"/>
    </row>
    <row r="898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60"/>
      <c r="V898" s="60"/>
      <c r="W898" s="60"/>
      <c r="X898" s="59"/>
      <c r="Y898" s="59"/>
      <c r="Z898" s="59"/>
    </row>
    <row r="899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60"/>
      <c r="V899" s="60"/>
      <c r="W899" s="60"/>
      <c r="X899" s="59"/>
      <c r="Y899" s="59"/>
      <c r="Z899" s="59"/>
    </row>
    <row r="900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60"/>
      <c r="V900" s="60"/>
      <c r="W900" s="60"/>
      <c r="X900" s="59"/>
      <c r="Y900" s="59"/>
      <c r="Z900" s="59"/>
    </row>
    <row r="901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60"/>
      <c r="V901" s="60"/>
      <c r="W901" s="60"/>
      <c r="X901" s="59"/>
      <c r="Y901" s="59"/>
      <c r="Z901" s="59"/>
    </row>
    <row r="902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60"/>
      <c r="V902" s="60"/>
      <c r="W902" s="60"/>
      <c r="X902" s="59"/>
      <c r="Y902" s="59"/>
      <c r="Z902" s="59"/>
    </row>
    <row r="903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60"/>
      <c r="V903" s="60"/>
      <c r="W903" s="60"/>
      <c r="X903" s="59"/>
      <c r="Y903" s="59"/>
      <c r="Z903" s="59"/>
    </row>
    <row r="904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60"/>
      <c r="V904" s="60"/>
      <c r="W904" s="60"/>
      <c r="X904" s="59"/>
      <c r="Y904" s="59"/>
      <c r="Z904" s="59"/>
    </row>
    <row r="905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60"/>
      <c r="V905" s="60"/>
      <c r="W905" s="60"/>
      <c r="X905" s="59"/>
      <c r="Y905" s="59"/>
      <c r="Z905" s="59"/>
    </row>
    <row r="90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60"/>
      <c r="V906" s="60"/>
      <c r="W906" s="60"/>
      <c r="X906" s="59"/>
      <c r="Y906" s="59"/>
      <c r="Z906" s="59"/>
    </row>
    <row r="907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60"/>
      <c r="V907" s="60"/>
      <c r="W907" s="60"/>
      <c r="X907" s="59"/>
      <c r="Y907" s="59"/>
      <c r="Z907" s="59"/>
    </row>
    <row r="908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60"/>
      <c r="V908" s="60"/>
      <c r="W908" s="60"/>
      <c r="X908" s="59"/>
      <c r="Y908" s="59"/>
      <c r="Z908" s="59"/>
    </row>
    <row r="909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60"/>
      <c r="V909" s="60"/>
      <c r="W909" s="60"/>
      <c r="X909" s="59"/>
      <c r="Y909" s="59"/>
      <c r="Z909" s="59"/>
    </row>
    <row r="910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60"/>
      <c r="V910" s="60"/>
      <c r="W910" s="60"/>
      <c r="X910" s="59"/>
      <c r="Y910" s="59"/>
      <c r="Z910" s="59"/>
    </row>
    <row r="911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60"/>
      <c r="V911" s="60"/>
      <c r="W911" s="60"/>
      <c r="X911" s="59"/>
      <c r="Y911" s="59"/>
      <c r="Z911" s="59"/>
    </row>
    <row r="912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60"/>
      <c r="V912" s="60"/>
      <c r="W912" s="60"/>
      <c r="X912" s="59"/>
      <c r="Y912" s="59"/>
      <c r="Z912" s="59"/>
    </row>
    <row r="913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60"/>
      <c r="V913" s="60"/>
      <c r="W913" s="60"/>
      <c r="X913" s="59"/>
      <c r="Y913" s="59"/>
      <c r="Z913" s="59"/>
    </row>
    <row r="914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60"/>
      <c r="V914" s="60"/>
      <c r="W914" s="60"/>
      <c r="X914" s="59"/>
      <c r="Y914" s="59"/>
      <c r="Z914" s="59"/>
    </row>
    <row r="915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60"/>
      <c r="V915" s="60"/>
      <c r="W915" s="60"/>
      <c r="X915" s="59"/>
      <c r="Y915" s="59"/>
      <c r="Z915" s="59"/>
    </row>
    <row r="91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60"/>
      <c r="V916" s="60"/>
      <c r="W916" s="60"/>
      <c r="X916" s="59"/>
      <c r="Y916" s="59"/>
      <c r="Z916" s="59"/>
    </row>
    <row r="917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60"/>
      <c r="V917" s="60"/>
      <c r="W917" s="60"/>
      <c r="X917" s="59"/>
      <c r="Y917" s="59"/>
      <c r="Z917" s="59"/>
    </row>
    <row r="918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60"/>
      <c r="V918" s="60"/>
      <c r="W918" s="60"/>
      <c r="X918" s="59"/>
      <c r="Y918" s="59"/>
      <c r="Z918" s="59"/>
    </row>
    <row r="919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60"/>
      <c r="V919" s="60"/>
      <c r="W919" s="60"/>
      <c r="X919" s="59"/>
      <c r="Y919" s="59"/>
      <c r="Z919" s="59"/>
    </row>
    <row r="920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60"/>
      <c r="V920" s="60"/>
      <c r="W920" s="60"/>
      <c r="X920" s="59"/>
      <c r="Y920" s="59"/>
      <c r="Z920" s="59"/>
    </row>
    <row r="921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60"/>
      <c r="V921" s="60"/>
      <c r="W921" s="60"/>
      <c r="X921" s="59"/>
      <c r="Y921" s="59"/>
      <c r="Z921" s="59"/>
    </row>
    <row r="922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60"/>
      <c r="V922" s="60"/>
      <c r="W922" s="60"/>
      <c r="X922" s="59"/>
      <c r="Y922" s="59"/>
      <c r="Z922" s="59"/>
    </row>
    <row r="923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60"/>
      <c r="V923" s="60"/>
      <c r="W923" s="60"/>
      <c r="X923" s="59"/>
      <c r="Y923" s="59"/>
      <c r="Z923" s="59"/>
    </row>
    <row r="924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60"/>
      <c r="V924" s="60"/>
      <c r="W924" s="60"/>
      <c r="X924" s="59"/>
      <c r="Y924" s="59"/>
      <c r="Z924" s="59"/>
    </row>
    <row r="925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60"/>
      <c r="V925" s="60"/>
      <c r="W925" s="60"/>
      <c r="X925" s="59"/>
      <c r="Y925" s="59"/>
      <c r="Z925" s="59"/>
    </row>
    <row r="9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60"/>
      <c r="V926" s="60"/>
      <c r="W926" s="60"/>
      <c r="X926" s="59"/>
      <c r="Y926" s="59"/>
      <c r="Z926" s="59"/>
    </row>
    <row r="927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60"/>
      <c r="V927" s="60"/>
      <c r="W927" s="60"/>
      <c r="X927" s="59"/>
      <c r="Y927" s="59"/>
      <c r="Z927" s="59"/>
    </row>
    <row r="928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60"/>
      <c r="V928" s="60"/>
      <c r="W928" s="60"/>
      <c r="X928" s="59"/>
      <c r="Y928" s="59"/>
      <c r="Z928" s="59"/>
    </row>
    <row r="929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60"/>
      <c r="V929" s="60"/>
      <c r="W929" s="60"/>
      <c r="X929" s="59"/>
      <c r="Y929" s="59"/>
      <c r="Z929" s="59"/>
    </row>
    <row r="930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60"/>
      <c r="V930" s="60"/>
      <c r="W930" s="60"/>
      <c r="X930" s="59"/>
      <c r="Y930" s="59"/>
      <c r="Z930" s="59"/>
    </row>
    <row r="931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60"/>
      <c r="V931" s="60"/>
      <c r="W931" s="60"/>
      <c r="X931" s="59"/>
      <c r="Y931" s="59"/>
      <c r="Z931" s="59"/>
    </row>
    <row r="932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60"/>
      <c r="V932" s="60"/>
      <c r="W932" s="60"/>
      <c r="X932" s="59"/>
      <c r="Y932" s="59"/>
      <c r="Z932" s="59"/>
    </row>
    <row r="933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60"/>
      <c r="V933" s="60"/>
      <c r="W933" s="60"/>
      <c r="X933" s="59"/>
      <c r="Y933" s="59"/>
      <c r="Z933" s="59"/>
    </row>
    <row r="934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60"/>
      <c r="V934" s="60"/>
      <c r="W934" s="60"/>
      <c r="X934" s="59"/>
      <c r="Y934" s="59"/>
      <c r="Z934" s="59"/>
    </row>
    <row r="935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60"/>
      <c r="V935" s="60"/>
      <c r="W935" s="60"/>
      <c r="X935" s="59"/>
      <c r="Y935" s="59"/>
      <c r="Z935" s="59"/>
    </row>
    <row r="93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60"/>
      <c r="V936" s="60"/>
      <c r="W936" s="60"/>
      <c r="X936" s="59"/>
      <c r="Y936" s="59"/>
      <c r="Z936" s="59"/>
    </row>
    <row r="937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60"/>
      <c r="V937" s="60"/>
      <c r="W937" s="60"/>
      <c r="X937" s="59"/>
      <c r="Y937" s="59"/>
      <c r="Z937" s="59"/>
    </row>
    <row r="938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60"/>
      <c r="V938" s="60"/>
      <c r="W938" s="60"/>
      <c r="X938" s="59"/>
      <c r="Y938" s="59"/>
      <c r="Z938" s="59"/>
    </row>
    <row r="939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60"/>
      <c r="V939" s="60"/>
      <c r="W939" s="60"/>
      <c r="X939" s="59"/>
      <c r="Y939" s="59"/>
      <c r="Z939" s="59"/>
    </row>
    <row r="940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60"/>
      <c r="V940" s="60"/>
      <c r="W940" s="60"/>
      <c r="X940" s="59"/>
      <c r="Y940" s="59"/>
      <c r="Z940" s="59"/>
    </row>
    <row r="941" ht="14.25" customHeight="1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60"/>
      <c r="V941" s="60"/>
      <c r="W941" s="60"/>
      <c r="X941" s="59"/>
      <c r="Y941" s="59"/>
      <c r="Z941" s="59"/>
    </row>
    <row r="942" ht="14.25" customHeight="1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60"/>
      <c r="V942" s="60"/>
      <c r="W942" s="60"/>
      <c r="X942" s="59"/>
      <c r="Y942" s="59"/>
      <c r="Z942" s="59"/>
    </row>
    <row r="943" ht="14.25" customHeight="1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60"/>
      <c r="V943" s="60"/>
      <c r="W943" s="60"/>
      <c r="X943" s="59"/>
      <c r="Y943" s="59"/>
      <c r="Z943" s="59"/>
    </row>
    <row r="944" ht="14.25" customHeight="1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60"/>
      <c r="V944" s="60"/>
      <c r="W944" s="60"/>
      <c r="X944" s="59"/>
      <c r="Y944" s="59"/>
      <c r="Z944" s="59"/>
    </row>
    <row r="945" ht="14.25" customHeight="1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60"/>
      <c r="V945" s="60"/>
      <c r="W945" s="60"/>
      <c r="X945" s="59"/>
      <c r="Y945" s="59"/>
      <c r="Z945" s="59"/>
    </row>
    <row r="946" ht="14.25" customHeight="1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60"/>
      <c r="V946" s="60"/>
      <c r="W946" s="60"/>
      <c r="X946" s="59"/>
      <c r="Y946" s="59"/>
      <c r="Z946" s="59"/>
    </row>
    <row r="947" ht="14.25" customHeight="1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60"/>
      <c r="V947" s="60"/>
      <c r="W947" s="60"/>
      <c r="X947" s="59"/>
      <c r="Y947" s="59"/>
      <c r="Z947" s="59"/>
    </row>
    <row r="948" ht="14.25" customHeight="1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60"/>
      <c r="V948" s="60"/>
      <c r="W948" s="60"/>
      <c r="X948" s="59"/>
      <c r="Y948" s="59"/>
      <c r="Z948" s="59"/>
    </row>
    <row r="949" ht="14.25" customHeight="1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60"/>
      <c r="V949" s="60"/>
      <c r="W949" s="60"/>
      <c r="X949" s="59"/>
      <c r="Y949" s="59"/>
      <c r="Z949" s="59"/>
    </row>
    <row r="950" ht="14.25" customHeight="1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60"/>
      <c r="V950" s="60"/>
      <c r="W950" s="60"/>
      <c r="X950" s="59"/>
      <c r="Y950" s="59"/>
      <c r="Z950" s="59"/>
    </row>
    <row r="951" ht="14.25" customHeight="1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60"/>
      <c r="V951" s="60"/>
      <c r="W951" s="60"/>
      <c r="X951" s="59"/>
      <c r="Y951" s="59"/>
      <c r="Z951" s="59"/>
    </row>
    <row r="952" ht="14.25" customHeight="1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60"/>
      <c r="V952" s="60"/>
      <c r="W952" s="60"/>
      <c r="X952" s="59"/>
      <c r="Y952" s="59"/>
      <c r="Z952" s="59"/>
    </row>
    <row r="953" ht="14.25" customHeight="1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60"/>
      <c r="V953" s="60"/>
      <c r="W953" s="60"/>
      <c r="X953" s="59"/>
      <c r="Y953" s="59"/>
      <c r="Z953" s="59"/>
    </row>
    <row r="954" ht="14.25" customHeight="1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60"/>
      <c r="V954" s="60"/>
      <c r="W954" s="60"/>
      <c r="X954" s="59"/>
      <c r="Y954" s="59"/>
      <c r="Z954" s="59"/>
    </row>
    <row r="955" ht="14.25" customHeight="1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60"/>
      <c r="V955" s="60"/>
      <c r="W955" s="60"/>
      <c r="X955" s="59"/>
      <c r="Y955" s="59"/>
      <c r="Z955" s="59"/>
    </row>
    <row r="956" ht="14.25" customHeight="1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60"/>
      <c r="V956" s="60"/>
      <c r="W956" s="60"/>
      <c r="X956" s="59"/>
      <c r="Y956" s="59"/>
      <c r="Z956" s="59"/>
    </row>
    <row r="957" ht="14.25" customHeight="1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60"/>
      <c r="V957" s="60"/>
      <c r="W957" s="60"/>
      <c r="X957" s="59"/>
      <c r="Y957" s="59"/>
      <c r="Z957" s="59"/>
    </row>
    <row r="958" ht="14.25" customHeight="1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60"/>
      <c r="V958" s="60"/>
      <c r="W958" s="60"/>
      <c r="X958" s="59"/>
      <c r="Y958" s="59"/>
      <c r="Z958" s="59"/>
    </row>
    <row r="959" ht="14.25" customHeight="1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60"/>
      <c r="V959" s="60"/>
      <c r="W959" s="60"/>
      <c r="X959" s="59"/>
      <c r="Y959" s="59"/>
      <c r="Z959" s="59"/>
    </row>
    <row r="960" ht="14.25" customHeight="1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60"/>
      <c r="V960" s="60"/>
      <c r="W960" s="60"/>
      <c r="X960" s="59"/>
      <c r="Y960" s="59"/>
      <c r="Z960" s="59"/>
    </row>
    <row r="961" ht="14.25" customHeight="1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60"/>
      <c r="V961" s="60"/>
      <c r="W961" s="60"/>
      <c r="X961" s="59"/>
      <c r="Y961" s="59"/>
      <c r="Z961" s="59"/>
    </row>
    <row r="962" ht="14.25" customHeight="1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60"/>
      <c r="V962" s="60"/>
      <c r="W962" s="60"/>
      <c r="X962" s="59"/>
      <c r="Y962" s="59"/>
      <c r="Z962" s="59"/>
    </row>
    <row r="963" ht="14.25" customHeight="1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60"/>
      <c r="V963" s="60"/>
      <c r="W963" s="60"/>
      <c r="X963" s="59"/>
      <c r="Y963" s="59"/>
      <c r="Z963" s="59"/>
    </row>
    <row r="964" ht="14.25" customHeight="1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60"/>
      <c r="V964" s="60"/>
      <c r="W964" s="60"/>
      <c r="X964" s="59"/>
      <c r="Y964" s="59"/>
      <c r="Z964" s="59"/>
    </row>
    <row r="965" ht="14.25" customHeight="1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60"/>
      <c r="V965" s="60"/>
      <c r="W965" s="60"/>
      <c r="X965" s="59"/>
      <c r="Y965" s="59"/>
      <c r="Z965" s="59"/>
    </row>
    <row r="966" ht="14.25" customHeight="1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60"/>
      <c r="V966" s="60"/>
      <c r="W966" s="60"/>
      <c r="X966" s="59"/>
      <c r="Y966" s="59"/>
      <c r="Z966" s="59"/>
    </row>
    <row r="967" ht="14.25" customHeight="1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60"/>
      <c r="V967" s="60"/>
      <c r="W967" s="60"/>
      <c r="X967" s="59"/>
      <c r="Y967" s="59"/>
      <c r="Z967" s="59"/>
    </row>
    <row r="968" ht="14.25" customHeight="1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60"/>
      <c r="V968" s="60"/>
      <c r="W968" s="60"/>
      <c r="X968" s="59"/>
      <c r="Y968" s="59"/>
      <c r="Z968" s="59"/>
    </row>
    <row r="969" ht="14.25" customHeight="1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60"/>
      <c r="V969" s="60"/>
      <c r="W969" s="60"/>
      <c r="X969" s="59"/>
      <c r="Y969" s="59"/>
      <c r="Z969" s="59"/>
    </row>
    <row r="970" ht="14.25" customHeight="1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60"/>
      <c r="V970" s="60"/>
      <c r="W970" s="60"/>
      <c r="X970" s="59"/>
      <c r="Y970" s="59"/>
      <c r="Z970" s="59"/>
    </row>
    <row r="971" ht="14.25" customHeight="1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60"/>
      <c r="V971" s="60"/>
      <c r="W971" s="60"/>
      <c r="X971" s="59"/>
      <c r="Y971" s="59"/>
      <c r="Z971" s="59"/>
    </row>
    <row r="972" ht="14.25" customHeight="1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60"/>
      <c r="V972" s="60"/>
      <c r="W972" s="60"/>
      <c r="X972" s="59"/>
      <c r="Y972" s="59"/>
      <c r="Z972" s="59"/>
    </row>
    <row r="973" ht="14.25" customHeight="1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60"/>
      <c r="V973" s="60"/>
      <c r="W973" s="60"/>
      <c r="X973" s="59"/>
      <c r="Y973" s="59"/>
      <c r="Z973" s="59"/>
    </row>
    <row r="974" ht="14.25" customHeight="1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60"/>
      <c r="V974" s="60"/>
      <c r="W974" s="60"/>
      <c r="X974" s="59"/>
      <c r="Y974" s="59"/>
      <c r="Z974" s="59"/>
    </row>
    <row r="975" ht="14.25" customHeight="1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60"/>
      <c r="V975" s="60"/>
      <c r="W975" s="60"/>
      <c r="X975" s="59"/>
      <c r="Y975" s="59"/>
      <c r="Z975" s="59"/>
    </row>
    <row r="976" ht="14.25" customHeight="1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60"/>
      <c r="V976" s="60"/>
      <c r="W976" s="60"/>
      <c r="X976" s="59"/>
      <c r="Y976" s="59"/>
      <c r="Z976" s="59"/>
    </row>
    <row r="977" ht="14.25" customHeight="1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60"/>
      <c r="V977" s="60"/>
      <c r="W977" s="60"/>
      <c r="X977" s="59"/>
      <c r="Y977" s="59"/>
      <c r="Z977" s="59"/>
    </row>
    <row r="978" ht="14.25" customHeight="1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60"/>
      <c r="V978" s="60"/>
      <c r="W978" s="60"/>
      <c r="X978" s="59"/>
      <c r="Y978" s="59"/>
      <c r="Z978" s="59"/>
    </row>
    <row r="979" ht="14.25" customHeight="1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60"/>
      <c r="V979" s="60"/>
      <c r="W979" s="60"/>
      <c r="X979" s="59"/>
      <c r="Y979" s="59"/>
      <c r="Z979" s="59"/>
    </row>
    <row r="980" ht="14.25" customHeight="1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60"/>
      <c r="V980" s="60"/>
      <c r="W980" s="60"/>
      <c r="X980" s="59"/>
      <c r="Y980" s="59"/>
      <c r="Z980" s="59"/>
    </row>
    <row r="981" ht="14.25" customHeight="1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60"/>
      <c r="V981" s="60"/>
      <c r="W981" s="60"/>
      <c r="X981" s="59"/>
      <c r="Y981" s="59"/>
      <c r="Z981" s="59"/>
    </row>
    <row r="982" ht="14.25" customHeight="1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60"/>
      <c r="V982" s="60"/>
      <c r="W982" s="60"/>
      <c r="X982" s="59"/>
      <c r="Y982" s="59"/>
      <c r="Z982" s="59"/>
    </row>
    <row r="983" ht="14.25" customHeight="1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60"/>
      <c r="V983" s="60"/>
      <c r="W983" s="60"/>
      <c r="X983" s="59"/>
      <c r="Y983" s="59"/>
      <c r="Z983" s="59"/>
    </row>
    <row r="984" ht="14.25" customHeight="1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60"/>
      <c r="V984" s="60"/>
      <c r="W984" s="60"/>
      <c r="X984" s="59"/>
      <c r="Y984" s="59"/>
      <c r="Z984" s="59"/>
    </row>
    <row r="985" ht="14.25" customHeight="1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60"/>
      <c r="V985" s="60"/>
      <c r="W985" s="60"/>
      <c r="X985" s="59"/>
      <c r="Y985" s="59"/>
      <c r="Z985" s="59"/>
    </row>
    <row r="986" ht="14.25" customHeight="1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60"/>
      <c r="V986" s="60"/>
      <c r="W986" s="60"/>
      <c r="X986" s="59"/>
      <c r="Y986" s="59"/>
      <c r="Z986" s="59"/>
    </row>
    <row r="987" ht="14.25" customHeight="1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60"/>
      <c r="V987" s="60"/>
      <c r="W987" s="60"/>
      <c r="X987" s="59"/>
      <c r="Y987" s="59"/>
      <c r="Z987" s="59"/>
    </row>
    <row r="988" ht="14.25" customHeight="1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60"/>
      <c r="V988" s="60"/>
      <c r="W988" s="60"/>
      <c r="X988" s="59"/>
      <c r="Y988" s="59"/>
      <c r="Z988" s="59"/>
    </row>
    <row r="989" ht="14.25" customHeight="1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60"/>
      <c r="V989" s="60"/>
      <c r="W989" s="60"/>
      <c r="X989" s="59"/>
      <c r="Y989" s="59"/>
      <c r="Z989" s="59"/>
    </row>
    <row r="990" ht="14.25" customHeight="1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60"/>
      <c r="V990" s="60"/>
      <c r="W990" s="60"/>
      <c r="X990" s="59"/>
      <c r="Y990" s="59"/>
      <c r="Z990" s="59"/>
    </row>
    <row r="991" ht="14.25" customHeight="1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60"/>
      <c r="V991" s="60"/>
      <c r="W991" s="60"/>
      <c r="X991" s="59"/>
      <c r="Y991" s="59"/>
      <c r="Z991" s="59"/>
    </row>
    <row r="992" ht="14.25" customHeight="1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60"/>
      <c r="V992" s="60"/>
      <c r="W992" s="60"/>
      <c r="X992" s="59"/>
      <c r="Y992" s="59"/>
      <c r="Z992" s="59"/>
    </row>
    <row r="993" ht="14.25" customHeight="1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60"/>
      <c r="V993" s="60"/>
      <c r="W993" s="60"/>
      <c r="X993" s="59"/>
      <c r="Y993" s="59"/>
      <c r="Z993" s="59"/>
    </row>
    <row r="994" ht="14.25" customHeight="1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60"/>
      <c r="V994" s="60"/>
      <c r="W994" s="60"/>
      <c r="X994" s="59"/>
      <c r="Y994" s="59"/>
      <c r="Z994" s="59"/>
    </row>
    <row r="995" ht="14.25" customHeight="1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60"/>
      <c r="V995" s="60"/>
      <c r="W995" s="60"/>
      <c r="X995" s="59"/>
      <c r="Y995" s="59"/>
      <c r="Z995" s="59"/>
    </row>
    <row r="996" ht="14.25" customHeight="1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60"/>
      <c r="V996" s="60"/>
      <c r="W996" s="60"/>
      <c r="X996" s="59"/>
      <c r="Y996" s="59"/>
      <c r="Z996" s="59"/>
    </row>
    <row r="997" ht="14.25" customHeight="1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60"/>
      <c r="V997" s="60"/>
      <c r="W997" s="60"/>
      <c r="X997" s="59"/>
      <c r="Y997" s="59"/>
      <c r="Z997" s="59"/>
    </row>
    <row r="998" ht="14.25" customHeight="1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60"/>
      <c r="V998" s="60"/>
      <c r="W998" s="60"/>
      <c r="X998" s="59"/>
      <c r="Y998" s="59"/>
      <c r="Z998" s="59"/>
    </row>
    <row r="999" ht="14.25" customHeight="1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60"/>
      <c r="V999" s="60"/>
      <c r="W999" s="60"/>
      <c r="X999" s="59"/>
      <c r="Y999" s="59"/>
      <c r="Z999" s="59"/>
    </row>
    <row r="1000" ht="14.25" customHeight="1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60"/>
      <c r="V1000" s="60"/>
      <c r="W1000" s="60"/>
      <c r="X1000" s="59"/>
      <c r="Y1000" s="59"/>
      <c r="Z1000" s="59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rintOptions/>
  <pageMargins bottom="0.75" footer="0.0" header="0.0" left="0.7" right="0.7" top="0.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57"/>
    <col customWidth="1" min="2" max="2" width="46.0"/>
    <col customWidth="1" min="3" max="4" width="5.71"/>
    <col customWidth="1" min="5" max="5" width="5.57"/>
    <col customWidth="1" min="6" max="7" width="5.71"/>
    <col customWidth="1" min="8" max="8" width="5.57"/>
    <col customWidth="1" min="9" max="10" width="5.71"/>
    <col customWidth="1" min="11" max="11" width="5.57"/>
    <col customWidth="1" min="12" max="13" width="5.71"/>
    <col customWidth="1" min="14" max="14" width="5.57"/>
    <col customWidth="1" min="15" max="16" width="5.71"/>
    <col customWidth="1" min="17" max="17" width="5.57"/>
    <col customWidth="1" min="18" max="19" width="5.71"/>
    <col customWidth="1" min="20" max="20" width="5.57"/>
    <col customWidth="1" min="21" max="22" width="5.71"/>
    <col customWidth="1" min="23" max="23" width="5.57"/>
    <col customWidth="1" min="24" max="26" width="12.14"/>
  </cols>
  <sheetData>
    <row r="1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</row>
    <row r="2" ht="14.25" customHeight="1">
      <c r="A2" s="4"/>
      <c r="Z2" s="5"/>
    </row>
    <row r="3" ht="14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8"/>
    </row>
    <row r="4" ht="39.75" customHeight="1">
      <c r="A4" s="9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14.25" customHeight="1">
      <c r="A5" s="12" t="s">
        <v>2</v>
      </c>
      <c r="B5" s="11"/>
      <c r="C5" s="12" t="s">
        <v>3</v>
      </c>
      <c r="D5" s="10"/>
      <c r="E5" s="11"/>
      <c r="F5" s="13" t="s">
        <v>4</v>
      </c>
      <c r="G5" s="10"/>
      <c r="H5" s="11"/>
      <c r="I5" s="13" t="s">
        <v>5</v>
      </c>
      <c r="J5" s="10"/>
      <c r="K5" s="11"/>
      <c r="L5" s="12" t="s">
        <v>6</v>
      </c>
      <c r="M5" s="10"/>
      <c r="N5" s="11"/>
      <c r="O5" s="12" t="s">
        <v>7</v>
      </c>
      <c r="P5" s="10"/>
      <c r="Q5" s="11"/>
      <c r="R5" s="12" t="s">
        <v>8</v>
      </c>
      <c r="S5" s="10"/>
      <c r="T5" s="11"/>
      <c r="U5" s="14" t="s">
        <v>9</v>
      </c>
      <c r="V5" s="10"/>
      <c r="W5" s="11"/>
      <c r="X5" s="12" t="s">
        <v>10</v>
      </c>
      <c r="Y5" s="10"/>
      <c r="Z5" s="11"/>
    </row>
    <row r="6" ht="14.25" customHeight="1">
      <c r="A6" s="15" t="s">
        <v>11</v>
      </c>
      <c r="B6" s="15" t="s">
        <v>12</v>
      </c>
      <c r="C6" s="16" t="s">
        <v>13</v>
      </c>
      <c r="D6" s="16" t="s">
        <v>14</v>
      </c>
      <c r="E6" s="17" t="s">
        <v>15</v>
      </c>
      <c r="F6" s="16" t="s">
        <v>13</v>
      </c>
      <c r="G6" s="16" t="s">
        <v>14</v>
      </c>
      <c r="H6" s="17" t="s">
        <v>15</v>
      </c>
      <c r="I6" s="16" t="s">
        <v>13</v>
      </c>
      <c r="J6" s="16" t="s">
        <v>14</v>
      </c>
      <c r="K6" s="17" t="s">
        <v>15</v>
      </c>
      <c r="L6" s="16" t="s">
        <v>13</v>
      </c>
      <c r="M6" s="16" t="s">
        <v>14</v>
      </c>
      <c r="N6" s="17" t="s">
        <v>15</v>
      </c>
      <c r="O6" s="16" t="s">
        <v>13</v>
      </c>
      <c r="P6" s="16" t="s">
        <v>14</v>
      </c>
      <c r="Q6" s="17" t="s">
        <v>15</v>
      </c>
      <c r="R6" s="16" t="s">
        <v>13</v>
      </c>
      <c r="S6" s="16" t="s">
        <v>14</v>
      </c>
      <c r="T6" s="17" t="s">
        <v>15</v>
      </c>
      <c r="U6" s="18" t="s">
        <v>13</v>
      </c>
      <c r="V6" s="18" t="s">
        <v>14</v>
      </c>
      <c r="W6" s="18" t="s">
        <v>15</v>
      </c>
      <c r="X6" s="16" t="s">
        <v>13</v>
      </c>
      <c r="Y6" s="16" t="s">
        <v>14</v>
      </c>
      <c r="Z6" s="16" t="s">
        <v>15</v>
      </c>
    </row>
    <row r="7" ht="14.25" customHeight="1">
      <c r="A7" s="19"/>
      <c r="B7" s="19" t="s">
        <v>16</v>
      </c>
      <c r="C7" s="20">
        <v>6.0</v>
      </c>
      <c r="D7" s="20">
        <v>3.0</v>
      </c>
      <c r="E7" s="21">
        <v>0.0</v>
      </c>
      <c r="F7" s="20">
        <v>5.0</v>
      </c>
      <c r="G7" s="20">
        <v>2.0</v>
      </c>
      <c r="H7" s="21">
        <v>3.0</v>
      </c>
      <c r="I7" s="20">
        <v>4.0</v>
      </c>
      <c r="J7" s="20">
        <v>3.0</v>
      </c>
      <c r="K7" s="21">
        <v>1.0</v>
      </c>
      <c r="L7" s="20">
        <v>4.0</v>
      </c>
      <c r="M7" s="20">
        <v>4.0</v>
      </c>
      <c r="N7" s="21">
        <v>2.0</v>
      </c>
      <c r="O7" s="20">
        <v>5.0</v>
      </c>
      <c r="P7" s="20">
        <v>2.0</v>
      </c>
      <c r="Q7" s="21">
        <v>1.0</v>
      </c>
      <c r="R7" s="20">
        <v>3.0</v>
      </c>
      <c r="S7" s="20">
        <v>0.0</v>
      </c>
      <c r="T7" s="21">
        <v>3.0</v>
      </c>
      <c r="U7" s="22">
        <f t="shared" ref="U7:W7" si="1">(C7+F7+I7+L7+O7+R7)</f>
        <v>27</v>
      </c>
      <c r="V7" s="22">
        <f t="shared" si="1"/>
        <v>14</v>
      </c>
      <c r="W7" s="22">
        <f t="shared" si="1"/>
        <v>10</v>
      </c>
      <c r="X7" s="23">
        <f t="shared" ref="X7:X66" si="3">(U7*100/27)</f>
        <v>100</v>
      </c>
      <c r="Y7" s="23">
        <f t="shared" ref="Y7:Y66" si="4">(V7*100/14)</f>
        <v>100</v>
      </c>
      <c r="Z7" s="23">
        <f t="shared" ref="Z7:Z66" si="5">(W7*100/10)</f>
        <v>100</v>
      </c>
    </row>
    <row r="8" ht="14.25" customHeight="1">
      <c r="A8" s="24">
        <v>1.0</v>
      </c>
      <c r="B8" s="25" t="s">
        <v>17</v>
      </c>
      <c r="C8" s="26">
        <v>2.0</v>
      </c>
      <c r="D8" s="26">
        <v>2.0</v>
      </c>
      <c r="E8" s="26">
        <v>0.0</v>
      </c>
      <c r="F8" s="27">
        <v>2.0</v>
      </c>
      <c r="G8" s="28">
        <v>1.0</v>
      </c>
      <c r="H8" s="28">
        <v>1.0</v>
      </c>
      <c r="I8" s="27">
        <v>2.0</v>
      </c>
      <c r="J8" s="27">
        <v>1.0</v>
      </c>
      <c r="K8" s="27">
        <v>0.0</v>
      </c>
      <c r="L8" s="27">
        <v>2.0</v>
      </c>
      <c r="M8" s="27">
        <v>0.0</v>
      </c>
      <c r="N8" s="27">
        <v>1.0</v>
      </c>
      <c r="O8" s="27">
        <v>4.0</v>
      </c>
      <c r="P8" s="27">
        <v>1.0</v>
      </c>
      <c r="Q8" s="27">
        <v>0.0</v>
      </c>
      <c r="R8" s="29">
        <v>2.0</v>
      </c>
      <c r="S8" s="30">
        <v>0.0</v>
      </c>
      <c r="T8" s="30">
        <v>2.0</v>
      </c>
      <c r="U8" s="22">
        <f t="shared" ref="U8:W8" si="2">(C8+F8+I8+L8+O8+R8)</f>
        <v>14</v>
      </c>
      <c r="V8" s="22">
        <f t="shared" si="2"/>
        <v>5</v>
      </c>
      <c r="W8" s="22">
        <f t="shared" si="2"/>
        <v>4</v>
      </c>
      <c r="X8" s="23">
        <f t="shared" si="3"/>
        <v>51.85185185</v>
      </c>
      <c r="Y8" s="23">
        <f t="shared" si="4"/>
        <v>35.71428571</v>
      </c>
      <c r="Z8" s="23">
        <f t="shared" si="5"/>
        <v>40</v>
      </c>
    </row>
    <row r="9" ht="14.25" customHeight="1">
      <c r="A9" s="24">
        <v>2.0</v>
      </c>
      <c r="B9" s="25" t="s">
        <v>18</v>
      </c>
      <c r="C9" s="26">
        <v>5.0</v>
      </c>
      <c r="D9" s="26">
        <v>3.0</v>
      </c>
      <c r="E9" s="26">
        <v>0.0</v>
      </c>
      <c r="F9" s="28">
        <v>5.0</v>
      </c>
      <c r="G9" s="27">
        <v>2.0</v>
      </c>
      <c r="H9" s="28">
        <v>3.0</v>
      </c>
      <c r="I9" s="27">
        <v>3.0</v>
      </c>
      <c r="J9" s="27">
        <v>3.0</v>
      </c>
      <c r="K9" s="27">
        <v>1.0</v>
      </c>
      <c r="L9" s="27">
        <v>4.0</v>
      </c>
      <c r="M9" s="27">
        <v>4.0</v>
      </c>
      <c r="N9" s="27">
        <v>1.0</v>
      </c>
      <c r="O9" s="27">
        <v>4.0</v>
      </c>
      <c r="P9" s="27">
        <v>1.0</v>
      </c>
      <c r="Q9" s="27">
        <v>0.0</v>
      </c>
      <c r="R9" s="31">
        <v>2.0</v>
      </c>
      <c r="S9" s="30">
        <v>0.0</v>
      </c>
      <c r="T9" s="32">
        <v>3.0</v>
      </c>
      <c r="U9" s="22">
        <f t="shared" ref="U9:W9" si="6">(C9+F9+I9+L9+O9+R9)</f>
        <v>23</v>
      </c>
      <c r="V9" s="22">
        <f t="shared" si="6"/>
        <v>13</v>
      </c>
      <c r="W9" s="22">
        <f t="shared" si="6"/>
        <v>8</v>
      </c>
      <c r="X9" s="23">
        <f t="shared" si="3"/>
        <v>85.18518519</v>
      </c>
      <c r="Y9" s="23">
        <f t="shared" si="4"/>
        <v>92.85714286</v>
      </c>
      <c r="Z9" s="23">
        <f t="shared" si="5"/>
        <v>80</v>
      </c>
    </row>
    <row r="10" ht="14.25" customHeight="1">
      <c r="A10" s="24">
        <v>3.0</v>
      </c>
      <c r="B10" s="25" t="s">
        <v>19</v>
      </c>
      <c r="C10" s="26">
        <v>4.0</v>
      </c>
      <c r="D10" s="26">
        <v>3.0</v>
      </c>
      <c r="E10" s="26">
        <v>0.0</v>
      </c>
      <c r="F10" s="27">
        <v>4.0</v>
      </c>
      <c r="G10" s="27">
        <v>2.0</v>
      </c>
      <c r="H10" s="27">
        <v>1.0</v>
      </c>
      <c r="I10" s="27">
        <v>3.0</v>
      </c>
      <c r="J10" s="27">
        <v>3.0</v>
      </c>
      <c r="K10" s="27">
        <v>0.0</v>
      </c>
      <c r="L10" s="27">
        <v>3.0</v>
      </c>
      <c r="M10" s="27">
        <v>2.0</v>
      </c>
      <c r="N10" s="27">
        <v>2.0</v>
      </c>
      <c r="O10" s="27">
        <v>5.0</v>
      </c>
      <c r="P10" s="27">
        <v>2.0</v>
      </c>
      <c r="Q10" s="27">
        <v>1.0</v>
      </c>
      <c r="R10" s="31">
        <v>3.0</v>
      </c>
      <c r="S10" s="30">
        <v>0.0</v>
      </c>
      <c r="T10" s="32">
        <v>2.0</v>
      </c>
      <c r="U10" s="22">
        <f t="shared" ref="U10:W10" si="7">(C10+F10+I10+L10+O10+R10)</f>
        <v>22</v>
      </c>
      <c r="V10" s="22">
        <f t="shared" si="7"/>
        <v>12</v>
      </c>
      <c r="W10" s="22">
        <f t="shared" si="7"/>
        <v>6</v>
      </c>
      <c r="X10" s="23">
        <f t="shared" si="3"/>
        <v>81.48148148</v>
      </c>
      <c r="Y10" s="23">
        <f t="shared" si="4"/>
        <v>85.71428571</v>
      </c>
      <c r="Z10" s="23">
        <f t="shared" si="5"/>
        <v>60</v>
      </c>
    </row>
    <row r="11" ht="14.25" customHeight="1">
      <c r="A11" s="24">
        <v>4.0</v>
      </c>
      <c r="B11" s="25" t="s">
        <v>20</v>
      </c>
      <c r="C11" s="26">
        <v>5.0</v>
      </c>
      <c r="D11" s="26">
        <v>3.0</v>
      </c>
      <c r="E11" s="26">
        <v>0.0</v>
      </c>
      <c r="F11" s="28">
        <v>4.0</v>
      </c>
      <c r="G11" s="28">
        <v>2.0</v>
      </c>
      <c r="H11" s="28">
        <v>2.0</v>
      </c>
      <c r="I11" s="27">
        <v>4.0</v>
      </c>
      <c r="J11" s="27">
        <v>2.0</v>
      </c>
      <c r="K11" s="27">
        <v>1.0</v>
      </c>
      <c r="L11" s="27">
        <v>4.0</v>
      </c>
      <c r="M11" s="27">
        <v>2.0</v>
      </c>
      <c r="N11" s="27">
        <v>2.0</v>
      </c>
      <c r="O11" s="27">
        <v>5.0</v>
      </c>
      <c r="P11" s="27">
        <v>2.0</v>
      </c>
      <c r="Q11" s="27">
        <v>1.0</v>
      </c>
      <c r="R11" s="31">
        <v>3.0</v>
      </c>
      <c r="S11" s="30">
        <v>0.0</v>
      </c>
      <c r="T11" s="32">
        <v>3.0</v>
      </c>
      <c r="U11" s="22">
        <f t="shared" ref="U11:W11" si="8">(C11+F11+I11+L11+O11+R11)</f>
        <v>25</v>
      </c>
      <c r="V11" s="22">
        <f t="shared" si="8"/>
        <v>11</v>
      </c>
      <c r="W11" s="22">
        <f t="shared" si="8"/>
        <v>9</v>
      </c>
      <c r="X11" s="23">
        <f t="shared" si="3"/>
        <v>92.59259259</v>
      </c>
      <c r="Y11" s="23">
        <f t="shared" si="4"/>
        <v>78.57142857</v>
      </c>
      <c r="Z11" s="23">
        <f t="shared" si="5"/>
        <v>90</v>
      </c>
    </row>
    <row r="12" ht="14.25" customHeight="1">
      <c r="A12" s="24">
        <v>5.0</v>
      </c>
      <c r="B12" s="25" t="s">
        <v>21</v>
      </c>
      <c r="C12" s="26">
        <v>6.0</v>
      </c>
      <c r="D12" s="26">
        <v>3.0</v>
      </c>
      <c r="E12" s="26">
        <v>0.0</v>
      </c>
      <c r="F12" s="28">
        <v>5.0</v>
      </c>
      <c r="G12" s="27">
        <v>2.0</v>
      </c>
      <c r="H12" s="28">
        <v>3.0</v>
      </c>
      <c r="I12" s="27">
        <v>4.0</v>
      </c>
      <c r="J12" s="27">
        <v>3.0</v>
      </c>
      <c r="K12" s="27">
        <v>1.0</v>
      </c>
      <c r="L12" s="27">
        <v>4.0</v>
      </c>
      <c r="M12" s="27">
        <v>4.0</v>
      </c>
      <c r="N12" s="27">
        <v>2.0</v>
      </c>
      <c r="O12" s="27">
        <v>5.0</v>
      </c>
      <c r="P12" s="27">
        <v>2.0</v>
      </c>
      <c r="Q12" s="27">
        <v>1.0</v>
      </c>
      <c r="R12" s="31">
        <v>3.0</v>
      </c>
      <c r="S12" s="30">
        <v>0.0</v>
      </c>
      <c r="T12" s="32">
        <v>3.0</v>
      </c>
      <c r="U12" s="22">
        <f t="shared" ref="U12:W12" si="9">(C12+F12+I12+L12+O12+R12)</f>
        <v>27</v>
      </c>
      <c r="V12" s="22">
        <f t="shared" si="9"/>
        <v>14</v>
      </c>
      <c r="W12" s="22">
        <f t="shared" si="9"/>
        <v>10</v>
      </c>
      <c r="X12" s="23">
        <f t="shared" si="3"/>
        <v>100</v>
      </c>
      <c r="Y12" s="23">
        <f t="shared" si="4"/>
        <v>100</v>
      </c>
      <c r="Z12" s="23">
        <f t="shared" si="5"/>
        <v>100</v>
      </c>
    </row>
    <row r="13" ht="14.25" customHeight="1">
      <c r="A13" s="24">
        <v>6.0</v>
      </c>
      <c r="B13" s="25" t="s">
        <v>22</v>
      </c>
      <c r="C13" s="26">
        <v>3.0</v>
      </c>
      <c r="D13" s="26">
        <v>2.0</v>
      </c>
      <c r="E13" s="26">
        <v>0.0</v>
      </c>
      <c r="F13" s="27">
        <v>3.0</v>
      </c>
      <c r="G13" s="27">
        <v>1.0</v>
      </c>
      <c r="H13" s="27">
        <v>2.0</v>
      </c>
      <c r="I13" s="27">
        <v>2.0</v>
      </c>
      <c r="J13" s="27">
        <v>2.0</v>
      </c>
      <c r="K13" s="27">
        <v>0.0</v>
      </c>
      <c r="L13" s="27">
        <v>2.0</v>
      </c>
      <c r="M13" s="27">
        <v>2.0</v>
      </c>
      <c r="N13" s="27">
        <v>1.0</v>
      </c>
      <c r="O13" s="27">
        <v>4.0</v>
      </c>
      <c r="P13" s="27">
        <v>1.0</v>
      </c>
      <c r="Q13" s="27">
        <v>0.0</v>
      </c>
      <c r="R13" s="31">
        <v>2.0</v>
      </c>
      <c r="S13" s="30">
        <v>0.0</v>
      </c>
      <c r="T13" s="32">
        <v>2.0</v>
      </c>
      <c r="U13" s="22">
        <f t="shared" ref="U13:W13" si="10">(C13+F13+I13+L13+O13+R13)</f>
        <v>16</v>
      </c>
      <c r="V13" s="22">
        <f t="shared" si="10"/>
        <v>8</v>
      </c>
      <c r="W13" s="22">
        <f t="shared" si="10"/>
        <v>5</v>
      </c>
      <c r="X13" s="23">
        <f t="shared" si="3"/>
        <v>59.25925926</v>
      </c>
      <c r="Y13" s="23">
        <f t="shared" si="4"/>
        <v>57.14285714</v>
      </c>
      <c r="Z13" s="23">
        <f t="shared" si="5"/>
        <v>50</v>
      </c>
    </row>
    <row r="14" ht="14.25" customHeight="1">
      <c r="A14" s="24">
        <v>7.0</v>
      </c>
      <c r="B14" s="25" t="s">
        <v>23</v>
      </c>
      <c r="C14" s="26">
        <v>4.0</v>
      </c>
      <c r="D14" s="26">
        <v>3.0</v>
      </c>
      <c r="E14" s="26">
        <v>0.0</v>
      </c>
      <c r="F14" s="28">
        <v>5.0</v>
      </c>
      <c r="G14" s="27">
        <v>1.0</v>
      </c>
      <c r="H14" s="28">
        <v>3.0</v>
      </c>
      <c r="I14" s="27">
        <v>1.0</v>
      </c>
      <c r="J14" s="27">
        <v>3.0</v>
      </c>
      <c r="K14" s="27">
        <v>1.0</v>
      </c>
      <c r="L14" s="27">
        <v>2.0</v>
      </c>
      <c r="M14" s="27">
        <v>4.0</v>
      </c>
      <c r="N14" s="27">
        <v>1.0</v>
      </c>
      <c r="O14" s="27">
        <v>4.0</v>
      </c>
      <c r="P14" s="27">
        <v>1.0</v>
      </c>
      <c r="Q14" s="27">
        <v>0.0</v>
      </c>
      <c r="R14" s="31">
        <v>2.0</v>
      </c>
      <c r="S14" s="30">
        <v>0.0</v>
      </c>
      <c r="T14" s="32">
        <v>1.0</v>
      </c>
      <c r="U14" s="22">
        <f t="shared" ref="U14:W14" si="11">(C14+F14+I14+L14+O14+R14)</f>
        <v>18</v>
      </c>
      <c r="V14" s="22">
        <f t="shared" si="11"/>
        <v>12</v>
      </c>
      <c r="W14" s="22">
        <f t="shared" si="11"/>
        <v>6</v>
      </c>
      <c r="X14" s="23">
        <f t="shared" si="3"/>
        <v>66.66666667</v>
      </c>
      <c r="Y14" s="23">
        <f t="shared" si="4"/>
        <v>85.71428571</v>
      </c>
      <c r="Z14" s="23">
        <f t="shared" si="5"/>
        <v>60</v>
      </c>
    </row>
    <row r="15" ht="14.25" customHeight="1">
      <c r="A15" s="24">
        <v>8.0</v>
      </c>
      <c r="B15" s="25" t="s">
        <v>24</v>
      </c>
      <c r="C15" s="26">
        <v>1.0</v>
      </c>
      <c r="D15" s="26">
        <v>2.0</v>
      </c>
      <c r="E15" s="26">
        <v>0.0</v>
      </c>
      <c r="F15" s="27">
        <v>2.0</v>
      </c>
      <c r="G15" s="27">
        <v>0.0</v>
      </c>
      <c r="H15" s="27">
        <v>2.0</v>
      </c>
      <c r="I15" s="27">
        <v>0.0</v>
      </c>
      <c r="J15" s="27">
        <v>1.0</v>
      </c>
      <c r="K15" s="27">
        <v>1.0</v>
      </c>
      <c r="L15" s="27">
        <v>1.0</v>
      </c>
      <c r="M15" s="27">
        <v>2.0</v>
      </c>
      <c r="N15" s="27">
        <v>0.0</v>
      </c>
      <c r="O15" s="27">
        <v>1.0</v>
      </c>
      <c r="P15" s="27">
        <v>0.0</v>
      </c>
      <c r="Q15" s="27">
        <v>0.0</v>
      </c>
      <c r="R15" s="31">
        <v>0.0</v>
      </c>
      <c r="S15" s="30">
        <v>0.0</v>
      </c>
      <c r="T15" s="32">
        <v>0.0</v>
      </c>
      <c r="U15" s="22">
        <f t="shared" ref="U15:W15" si="12">(C15+F15+I15+L15+O15+R15)</f>
        <v>5</v>
      </c>
      <c r="V15" s="22">
        <f t="shared" si="12"/>
        <v>5</v>
      </c>
      <c r="W15" s="22">
        <f t="shared" si="12"/>
        <v>3</v>
      </c>
      <c r="X15" s="23">
        <f t="shared" si="3"/>
        <v>18.51851852</v>
      </c>
      <c r="Y15" s="23">
        <f t="shared" si="4"/>
        <v>35.71428571</v>
      </c>
      <c r="Z15" s="23">
        <f t="shared" si="5"/>
        <v>30</v>
      </c>
    </row>
    <row r="16" ht="14.25" customHeight="1">
      <c r="A16" s="24">
        <v>9.0</v>
      </c>
      <c r="B16" s="25" t="s">
        <v>25</v>
      </c>
      <c r="C16" s="26">
        <v>6.0</v>
      </c>
      <c r="D16" s="26">
        <v>3.0</v>
      </c>
      <c r="E16" s="26">
        <v>0.0</v>
      </c>
      <c r="F16" s="27">
        <v>5.0</v>
      </c>
      <c r="G16" s="27">
        <v>2.0</v>
      </c>
      <c r="H16" s="27">
        <v>3.0</v>
      </c>
      <c r="I16" s="27">
        <v>4.0</v>
      </c>
      <c r="J16" s="27">
        <v>3.0</v>
      </c>
      <c r="K16" s="27">
        <v>1.0</v>
      </c>
      <c r="L16" s="27">
        <v>4.0</v>
      </c>
      <c r="M16" s="27">
        <v>4.0</v>
      </c>
      <c r="N16" s="27">
        <v>2.0</v>
      </c>
      <c r="O16" s="27">
        <v>5.0</v>
      </c>
      <c r="P16" s="27">
        <v>2.0</v>
      </c>
      <c r="Q16" s="27">
        <v>1.0</v>
      </c>
      <c r="R16" s="31">
        <v>3.0</v>
      </c>
      <c r="S16" s="30">
        <v>0.0</v>
      </c>
      <c r="T16" s="32">
        <v>3.0</v>
      </c>
      <c r="U16" s="22">
        <f t="shared" ref="U16:W16" si="13">(C16+F16+I16+L16+O16+R16)</f>
        <v>27</v>
      </c>
      <c r="V16" s="22">
        <f t="shared" si="13"/>
        <v>14</v>
      </c>
      <c r="W16" s="22">
        <f t="shared" si="13"/>
        <v>10</v>
      </c>
      <c r="X16" s="23">
        <f t="shared" si="3"/>
        <v>100</v>
      </c>
      <c r="Y16" s="23">
        <f t="shared" si="4"/>
        <v>100</v>
      </c>
      <c r="Z16" s="23">
        <f t="shared" si="5"/>
        <v>100</v>
      </c>
    </row>
    <row r="17" ht="14.25" customHeight="1">
      <c r="A17" s="24">
        <v>10.0</v>
      </c>
      <c r="B17" s="25" t="s">
        <v>26</v>
      </c>
      <c r="C17" s="26">
        <v>4.0</v>
      </c>
      <c r="D17" s="26">
        <v>3.0</v>
      </c>
      <c r="E17" s="26">
        <v>0.0</v>
      </c>
      <c r="F17" s="27">
        <v>4.0</v>
      </c>
      <c r="G17" s="27">
        <v>1.0</v>
      </c>
      <c r="H17" s="27">
        <v>3.0</v>
      </c>
      <c r="I17" s="27">
        <v>2.0</v>
      </c>
      <c r="J17" s="27">
        <v>3.0</v>
      </c>
      <c r="K17" s="27">
        <v>1.0</v>
      </c>
      <c r="L17" s="27">
        <v>3.0</v>
      </c>
      <c r="M17" s="27">
        <v>4.0</v>
      </c>
      <c r="N17" s="27">
        <v>1.0</v>
      </c>
      <c r="O17" s="27">
        <v>2.0</v>
      </c>
      <c r="P17" s="27">
        <v>1.0</v>
      </c>
      <c r="Q17" s="27">
        <v>0.0</v>
      </c>
      <c r="R17" s="31">
        <v>1.0</v>
      </c>
      <c r="S17" s="30">
        <v>0.0</v>
      </c>
      <c r="T17" s="32">
        <v>1.0</v>
      </c>
      <c r="U17" s="22">
        <f t="shared" ref="U17:W17" si="14">(C17+F17+I17+L17+O17+R17)</f>
        <v>16</v>
      </c>
      <c r="V17" s="22">
        <f t="shared" si="14"/>
        <v>12</v>
      </c>
      <c r="W17" s="22">
        <f t="shared" si="14"/>
        <v>6</v>
      </c>
      <c r="X17" s="23">
        <f t="shared" si="3"/>
        <v>59.25925926</v>
      </c>
      <c r="Y17" s="23">
        <f t="shared" si="4"/>
        <v>85.71428571</v>
      </c>
      <c r="Z17" s="23">
        <f t="shared" si="5"/>
        <v>60</v>
      </c>
    </row>
    <row r="18" ht="14.25" customHeight="1">
      <c r="A18" s="24">
        <v>11.0</v>
      </c>
      <c r="B18" s="25" t="s">
        <v>27</v>
      </c>
      <c r="C18" s="26">
        <v>4.0</v>
      </c>
      <c r="D18" s="26">
        <v>3.0</v>
      </c>
      <c r="E18" s="26">
        <v>0.0</v>
      </c>
      <c r="F18" s="27">
        <v>4.0</v>
      </c>
      <c r="G18" s="27">
        <v>2.0</v>
      </c>
      <c r="H18" s="27">
        <v>2.0</v>
      </c>
      <c r="I18" s="27">
        <v>3.0</v>
      </c>
      <c r="J18" s="27">
        <v>2.0</v>
      </c>
      <c r="K18" s="27">
        <v>1.0</v>
      </c>
      <c r="L18" s="27">
        <v>4.0</v>
      </c>
      <c r="M18" s="27">
        <v>2.0</v>
      </c>
      <c r="N18" s="27">
        <v>1.0</v>
      </c>
      <c r="O18" s="27">
        <v>4.0</v>
      </c>
      <c r="P18" s="27">
        <v>1.0</v>
      </c>
      <c r="Q18" s="27">
        <v>0.0</v>
      </c>
      <c r="R18" s="31">
        <v>1.0</v>
      </c>
      <c r="S18" s="30">
        <v>0.0</v>
      </c>
      <c r="T18" s="32">
        <v>2.0</v>
      </c>
      <c r="U18" s="22">
        <f t="shared" ref="U18:W18" si="15">(C18+F18+I18+L18+O18+R18)</f>
        <v>20</v>
      </c>
      <c r="V18" s="22">
        <f t="shared" si="15"/>
        <v>10</v>
      </c>
      <c r="W18" s="22">
        <f t="shared" si="15"/>
        <v>6</v>
      </c>
      <c r="X18" s="23">
        <f t="shared" si="3"/>
        <v>74.07407407</v>
      </c>
      <c r="Y18" s="23">
        <f t="shared" si="4"/>
        <v>71.42857143</v>
      </c>
      <c r="Z18" s="23">
        <f t="shared" si="5"/>
        <v>60</v>
      </c>
    </row>
    <row r="19" ht="14.25" customHeight="1">
      <c r="A19" s="24">
        <v>12.0</v>
      </c>
      <c r="B19" s="25" t="s">
        <v>28</v>
      </c>
      <c r="C19" s="26">
        <v>6.0</v>
      </c>
      <c r="D19" s="26">
        <v>3.0</v>
      </c>
      <c r="E19" s="26">
        <v>0.0</v>
      </c>
      <c r="F19" s="27">
        <v>5.0</v>
      </c>
      <c r="G19" s="27">
        <v>2.0</v>
      </c>
      <c r="H19" s="27">
        <v>3.0</v>
      </c>
      <c r="I19" s="27">
        <v>4.0</v>
      </c>
      <c r="J19" s="27">
        <v>3.0</v>
      </c>
      <c r="K19" s="27">
        <v>1.0</v>
      </c>
      <c r="L19" s="27">
        <v>4.0</v>
      </c>
      <c r="M19" s="27">
        <v>4.0</v>
      </c>
      <c r="N19" s="27">
        <v>2.0</v>
      </c>
      <c r="O19" s="27">
        <v>5.0</v>
      </c>
      <c r="P19" s="27">
        <v>2.0</v>
      </c>
      <c r="Q19" s="27">
        <v>1.0</v>
      </c>
      <c r="R19" s="31">
        <v>3.0</v>
      </c>
      <c r="S19" s="30">
        <v>0.0</v>
      </c>
      <c r="T19" s="32">
        <v>3.0</v>
      </c>
      <c r="U19" s="22">
        <f t="shared" ref="U19:W19" si="16">(C19+F19+I19+L19+O19+R19)</f>
        <v>27</v>
      </c>
      <c r="V19" s="22">
        <f t="shared" si="16"/>
        <v>14</v>
      </c>
      <c r="W19" s="22">
        <f t="shared" si="16"/>
        <v>10</v>
      </c>
      <c r="X19" s="23">
        <f t="shared" si="3"/>
        <v>100</v>
      </c>
      <c r="Y19" s="23">
        <f t="shared" si="4"/>
        <v>100</v>
      </c>
      <c r="Z19" s="23">
        <f t="shared" si="5"/>
        <v>100</v>
      </c>
    </row>
    <row r="20" ht="14.25" customHeight="1">
      <c r="A20" s="24">
        <v>13.0</v>
      </c>
      <c r="B20" s="25" t="s">
        <v>29</v>
      </c>
      <c r="C20" s="26">
        <v>3.0</v>
      </c>
      <c r="D20" s="26">
        <v>3.0</v>
      </c>
      <c r="E20" s="26">
        <v>0.0</v>
      </c>
      <c r="F20" s="27">
        <v>4.0</v>
      </c>
      <c r="G20" s="27">
        <v>1.0</v>
      </c>
      <c r="H20" s="27">
        <v>2.0</v>
      </c>
      <c r="I20" s="27">
        <v>2.0</v>
      </c>
      <c r="J20" s="27">
        <v>2.0</v>
      </c>
      <c r="K20" s="27">
        <v>1.0</v>
      </c>
      <c r="L20" s="27">
        <v>3.0</v>
      </c>
      <c r="M20" s="27">
        <v>2.0</v>
      </c>
      <c r="N20" s="27">
        <v>1.0</v>
      </c>
      <c r="O20" s="27">
        <v>4.0</v>
      </c>
      <c r="P20" s="27">
        <v>0.0</v>
      </c>
      <c r="Q20" s="27">
        <v>0.0</v>
      </c>
      <c r="R20" s="31">
        <v>2.0</v>
      </c>
      <c r="S20" s="30">
        <v>0.0</v>
      </c>
      <c r="T20" s="32">
        <v>2.0</v>
      </c>
      <c r="U20" s="22">
        <f t="shared" ref="U20:W20" si="17">(C20+F20+I20+L20+O20+R20)</f>
        <v>18</v>
      </c>
      <c r="V20" s="22">
        <f t="shared" si="17"/>
        <v>8</v>
      </c>
      <c r="W20" s="22">
        <f t="shared" si="17"/>
        <v>6</v>
      </c>
      <c r="X20" s="23">
        <f t="shared" si="3"/>
        <v>66.66666667</v>
      </c>
      <c r="Y20" s="23">
        <f t="shared" si="4"/>
        <v>57.14285714</v>
      </c>
      <c r="Z20" s="23">
        <f t="shared" si="5"/>
        <v>60</v>
      </c>
    </row>
    <row r="21" ht="14.25" customHeight="1">
      <c r="A21" s="24">
        <v>14.0</v>
      </c>
      <c r="B21" s="25" t="s">
        <v>30</v>
      </c>
      <c r="C21" s="26">
        <v>5.0</v>
      </c>
      <c r="D21" s="26">
        <v>3.0</v>
      </c>
      <c r="E21" s="26">
        <v>0.0</v>
      </c>
      <c r="F21" s="28">
        <v>4.0</v>
      </c>
      <c r="G21" s="28">
        <v>2.0</v>
      </c>
      <c r="H21" s="28">
        <v>2.0</v>
      </c>
      <c r="I21" s="27">
        <v>4.0</v>
      </c>
      <c r="J21" s="27">
        <v>2.0</v>
      </c>
      <c r="K21" s="27">
        <v>1.0</v>
      </c>
      <c r="L21" s="27">
        <v>4.0</v>
      </c>
      <c r="M21" s="27">
        <v>2.0</v>
      </c>
      <c r="N21" s="27">
        <v>2.0</v>
      </c>
      <c r="O21" s="27">
        <v>5.0</v>
      </c>
      <c r="P21" s="27">
        <v>2.0</v>
      </c>
      <c r="Q21" s="27">
        <v>1.0</v>
      </c>
      <c r="R21" s="31">
        <v>3.0</v>
      </c>
      <c r="S21" s="30">
        <v>0.0</v>
      </c>
      <c r="T21" s="32">
        <v>3.0</v>
      </c>
      <c r="U21" s="22">
        <f t="shared" ref="U21:W21" si="18">(C21+F21+I21+L21+O21+R21)</f>
        <v>25</v>
      </c>
      <c r="V21" s="22">
        <f t="shared" si="18"/>
        <v>11</v>
      </c>
      <c r="W21" s="22">
        <f t="shared" si="18"/>
        <v>9</v>
      </c>
      <c r="X21" s="23">
        <f t="shared" si="3"/>
        <v>92.59259259</v>
      </c>
      <c r="Y21" s="23">
        <f t="shared" si="4"/>
        <v>78.57142857</v>
      </c>
      <c r="Z21" s="23">
        <f t="shared" si="5"/>
        <v>90</v>
      </c>
    </row>
    <row r="22" ht="14.25" customHeight="1">
      <c r="A22" s="24">
        <v>15.0</v>
      </c>
      <c r="B22" s="25" t="s">
        <v>31</v>
      </c>
      <c r="C22" s="26">
        <v>5.0</v>
      </c>
      <c r="D22" s="26">
        <v>3.0</v>
      </c>
      <c r="E22" s="26">
        <v>0.0</v>
      </c>
      <c r="F22" s="28">
        <v>4.0</v>
      </c>
      <c r="G22" s="28">
        <v>2.0</v>
      </c>
      <c r="H22" s="28">
        <v>2.0</v>
      </c>
      <c r="I22" s="27">
        <v>4.0</v>
      </c>
      <c r="J22" s="27">
        <v>2.0</v>
      </c>
      <c r="K22" s="27">
        <v>1.0</v>
      </c>
      <c r="L22" s="27">
        <v>4.0</v>
      </c>
      <c r="M22" s="27">
        <v>2.0</v>
      </c>
      <c r="N22" s="27">
        <v>2.0</v>
      </c>
      <c r="O22" s="27">
        <v>5.0</v>
      </c>
      <c r="P22" s="27">
        <v>2.0</v>
      </c>
      <c r="Q22" s="27">
        <v>1.0</v>
      </c>
      <c r="R22" s="31">
        <v>3.0</v>
      </c>
      <c r="S22" s="30">
        <v>0.0</v>
      </c>
      <c r="T22" s="32">
        <v>3.0</v>
      </c>
      <c r="U22" s="22">
        <f t="shared" ref="U22:W22" si="19">(C22+F22+I22+L22+O22+R22)</f>
        <v>25</v>
      </c>
      <c r="V22" s="22">
        <f t="shared" si="19"/>
        <v>11</v>
      </c>
      <c r="W22" s="22">
        <f t="shared" si="19"/>
        <v>9</v>
      </c>
      <c r="X22" s="23">
        <f t="shared" si="3"/>
        <v>92.59259259</v>
      </c>
      <c r="Y22" s="23">
        <f t="shared" si="4"/>
        <v>78.57142857</v>
      </c>
      <c r="Z22" s="23">
        <f t="shared" si="5"/>
        <v>90</v>
      </c>
    </row>
    <row r="23" ht="14.25" customHeight="1">
      <c r="A23" s="24">
        <v>16.0</v>
      </c>
      <c r="B23" s="25" t="s">
        <v>32</v>
      </c>
      <c r="C23" s="33">
        <v>5.0</v>
      </c>
      <c r="D23" s="33">
        <v>2.0</v>
      </c>
      <c r="E23" s="33">
        <v>0.0</v>
      </c>
      <c r="F23" s="34">
        <v>4.0</v>
      </c>
      <c r="G23" s="34">
        <v>1.0</v>
      </c>
      <c r="H23" s="34">
        <v>2.0</v>
      </c>
      <c r="I23" s="34">
        <v>3.0</v>
      </c>
      <c r="J23" s="34">
        <v>1.0</v>
      </c>
      <c r="K23" s="34">
        <v>1.0</v>
      </c>
      <c r="L23" s="34">
        <v>2.0</v>
      </c>
      <c r="M23" s="34">
        <v>4.0</v>
      </c>
      <c r="N23" s="34">
        <v>2.0</v>
      </c>
      <c r="O23" s="34">
        <v>4.0</v>
      </c>
      <c r="P23" s="34">
        <v>2.0</v>
      </c>
      <c r="Q23" s="34">
        <v>0.0</v>
      </c>
      <c r="R23" s="35">
        <v>3.0</v>
      </c>
      <c r="S23" s="30">
        <v>0.0</v>
      </c>
      <c r="T23" s="36">
        <v>2.0</v>
      </c>
      <c r="U23" s="22">
        <f t="shared" ref="U23:W23" si="20">(C23+F23+I23+L23+O23+R23)</f>
        <v>21</v>
      </c>
      <c r="V23" s="22">
        <f t="shared" si="20"/>
        <v>10</v>
      </c>
      <c r="W23" s="22">
        <f t="shared" si="20"/>
        <v>7</v>
      </c>
      <c r="X23" s="23">
        <f t="shared" si="3"/>
        <v>77.77777778</v>
      </c>
      <c r="Y23" s="23">
        <f t="shared" si="4"/>
        <v>71.42857143</v>
      </c>
      <c r="Z23" s="23">
        <f t="shared" si="5"/>
        <v>70</v>
      </c>
    </row>
    <row r="24" ht="14.25" customHeight="1">
      <c r="A24" s="24">
        <v>17.0</v>
      </c>
      <c r="B24" s="25" t="s">
        <v>33</v>
      </c>
      <c r="C24" s="37">
        <v>6.0</v>
      </c>
      <c r="D24" s="37">
        <v>3.0</v>
      </c>
      <c r="E24" s="37">
        <v>0.0</v>
      </c>
      <c r="F24" s="27">
        <v>5.0</v>
      </c>
      <c r="G24" s="27">
        <v>2.0</v>
      </c>
      <c r="H24" s="27">
        <v>2.0</v>
      </c>
      <c r="I24" s="27">
        <v>4.0</v>
      </c>
      <c r="J24" s="27">
        <v>3.0</v>
      </c>
      <c r="K24" s="27">
        <v>1.0</v>
      </c>
      <c r="L24" s="27">
        <v>4.0</v>
      </c>
      <c r="M24" s="27">
        <v>4.0</v>
      </c>
      <c r="N24" s="27">
        <v>2.0</v>
      </c>
      <c r="O24" s="27">
        <v>5.0</v>
      </c>
      <c r="P24" s="27">
        <v>2.0</v>
      </c>
      <c r="Q24" s="27">
        <v>0.0</v>
      </c>
      <c r="R24" s="31">
        <v>3.0</v>
      </c>
      <c r="S24" s="30">
        <v>0.0</v>
      </c>
      <c r="T24" s="32">
        <v>3.0</v>
      </c>
      <c r="U24" s="22">
        <f t="shared" ref="U24:W24" si="21">(C24+F24+I24+L24+O24+R24)</f>
        <v>27</v>
      </c>
      <c r="V24" s="22">
        <f t="shared" si="21"/>
        <v>14</v>
      </c>
      <c r="W24" s="22">
        <f t="shared" si="21"/>
        <v>8</v>
      </c>
      <c r="X24" s="23">
        <f t="shared" si="3"/>
        <v>100</v>
      </c>
      <c r="Y24" s="23">
        <f t="shared" si="4"/>
        <v>100</v>
      </c>
      <c r="Z24" s="23">
        <f t="shared" si="5"/>
        <v>80</v>
      </c>
    </row>
    <row r="25" ht="14.25" customHeight="1">
      <c r="A25" s="24">
        <v>18.0</v>
      </c>
      <c r="B25" s="25" t="s">
        <v>34</v>
      </c>
      <c r="C25" s="37">
        <v>6.0</v>
      </c>
      <c r="D25" s="37">
        <v>3.0</v>
      </c>
      <c r="E25" s="37">
        <v>0.0</v>
      </c>
      <c r="F25" s="27">
        <v>5.0</v>
      </c>
      <c r="G25" s="27">
        <v>2.0</v>
      </c>
      <c r="H25" s="27">
        <v>3.0</v>
      </c>
      <c r="I25" s="27">
        <v>4.0</v>
      </c>
      <c r="J25" s="27">
        <v>3.0</v>
      </c>
      <c r="K25" s="27">
        <v>1.0</v>
      </c>
      <c r="L25" s="27">
        <v>4.0</v>
      </c>
      <c r="M25" s="27">
        <v>4.0</v>
      </c>
      <c r="N25" s="27">
        <v>2.0</v>
      </c>
      <c r="O25" s="27">
        <v>5.0</v>
      </c>
      <c r="P25" s="27">
        <v>2.0</v>
      </c>
      <c r="Q25" s="27">
        <v>0.0</v>
      </c>
      <c r="R25" s="31">
        <v>3.0</v>
      </c>
      <c r="S25" s="30">
        <v>0.0</v>
      </c>
      <c r="T25" s="32">
        <v>3.0</v>
      </c>
      <c r="U25" s="22">
        <f t="shared" ref="U25:W25" si="22">(C25+F25+I25+L25+O25+R25)</f>
        <v>27</v>
      </c>
      <c r="V25" s="22">
        <f t="shared" si="22"/>
        <v>14</v>
      </c>
      <c r="W25" s="22">
        <f t="shared" si="22"/>
        <v>9</v>
      </c>
      <c r="X25" s="23">
        <f t="shared" si="3"/>
        <v>100</v>
      </c>
      <c r="Y25" s="23">
        <f t="shared" si="4"/>
        <v>100</v>
      </c>
      <c r="Z25" s="23">
        <f t="shared" si="5"/>
        <v>90</v>
      </c>
    </row>
    <row r="26" ht="14.25" customHeight="1">
      <c r="A26" s="24">
        <v>19.0</v>
      </c>
      <c r="B26" s="25" t="s">
        <v>35</v>
      </c>
      <c r="C26" s="37">
        <v>2.0</v>
      </c>
      <c r="D26" s="38">
        <v>2.0</v>
      </c>
      <c r="E26" s="38">
        <v>0.0</v>
      </c>
      <c r="F26" s="27">
        <v>2.0</v>
      </c>
      <c r="G26" s="28">
        <v>0.0</v>
      </c>
      <c r="H26" s="28">
        <v>2.0</v>
      </c>
      <c r="I26" s="27">
        <v>1.0</v>
      </c>
      <c r="J26" s="27">
        <v>1.0</v>
      </c>
      <c r="K26" s="27">
        <v>1.0</v>
      </c>
      <c r="L26" s="27">
        <v>1.0</v>
      </c>
      <c r="M26" s="27">
        <v>2.0</v>
      </c>
      <c r="N26" s="27">
        <v>1.0</v>
      </c>
      <c r="O26" s="27">
        <v>2.0</v>
      </c>
      <c r="P26" s="27">
        <v>1.0</v>
      </c>
      <c r="Q26" s="27">
        <v>0.0</v>
      </c>
      <c r="R26" s="31">
        <v>1.0</v>
      </c>
      <c r="S26" s="30">
        <v>0.0</v>
      </c>
      <c r="T26" s="32">
        <v>0.0</v>
      </c>
      <c r="U26" s="22">
        <f t="shared" ref="U26:W26" si="23">(C26+F26+I26+L26+O26+R26)</f>
        <v>9</v>
      </c>
      <c r="V26" s="22">
        <f t="shared" si="23"/>
        <v>6</v>
      </c>
      <c r="W26" s="22">
        <f t="shared" si="23"/>
        <v>4</v>
      </c>
      <c r="X26" s="23">
        <f t="shared" si="3"/>
        <v>33.33333333</v>
      </c>
      <c r="Y26" s="23">
        <f t="shared" si="4"/>
        <v>42.85714286</v>
      </c>
      <c r="Z26" s="23">
        <f t="shared" si="5"/>
        <v>40</v>
      </c>
    </row>
    <row r="27" ht="14.25" customHeight="1">
      <c r="A27" s="24">
        <v>20.0</v>
      </c>
      <c r="B27" s="25" t="s">
        <v>36</v>
      </c>
      <c r="C27" s="38">
        <v>5.0</v>
      </c>
      <c r="D27" s="38">
        <v>3.0</v>
      </c>
      <c r="E27" s="38">
        <v>0.0</v>
      </c>
      <c r="F27" s="28">
        <v>4.0</v>
      </c>
      <c r="G27" s="28">
        <v>2.0</v>
      </c>
      <c r="H27" s="28">
        <v>2.0</v>
      </c>
      <c r="I27" s="27">
        <v>4.0</v>
      </c>
      <c r="J27" s="27">
        <v>2.0</v>
      </c>
      <c r="K27" s="27">
        <v>1.0</v>
      </c>
      <c r="L27" s="27">
        <v>3.0</v>
      </c>
      <c r="M27" s="27">
        <v>2.0</v>
      </c>
      <c r="N27" s="27">
        <v>2.0</v>
      </c>
      <c r="O27" s="27">
        <v>5.0</v>
      </c>
      <c r="P27" s="27">
        <v>2.0</v>
      </c>
      <c r="Q27" s="27">
        <v>0.0</v>
      </c>
      <c r="R27" s="31">
        <v>3.0</v>
      </c>
      <c r="S27" s="30">
        <v>0.0</v>
      </c>
      <c r="T27" s="32">
        <v>3.0</v>
      </c>
      <c r="U27" s="22">
        <f t="shared" ref="U27:W27" si="24">(C27+F27+I27+L27+O27+R27)</f>
        <v>24</v>
      </c>
      <c r="V27" s="22">
        <f t="shared" si="24"/>
        <v>11</v>
      </c>
      <c r="W27" s="22">
        <f t="shared" si="24"/>
        <v>8</v>
      </c>
      <c r="X27" s="23">
        <f t="shared" si="3"/>
        <v>88.88888889</v>
      </c>
      <c r="Y27" s="23">
        <f t="shared" si="4"/>
        <v>78.57142857</v>
      </c>
      <c r="Z27" s="23">
        <f t="shared" si="5"/>
        <v>80</v>
      </c>
    </row>
    <row r="28" ht="14.25" customHeight="1">
      <c r="A28" s="24">
        <v>21.0</v>
      </c>
      <c r="B28" s="25" t="s">
        <v>37</v>
      </c>
      <c r="C28" s="37">
        <v>3.0</v>
      </c>
      <c r="D28" s="37">
        <v>2.0</v>
      </c>
      <c r="E28" s="37">
        <v>0.0</v>
      </c>
      <c r="F28" s="27">
        <v>2.0</v>
      </c>
      <c r="G28" s="27">
        <v>1.0</v>
      </c>
      <c r="H28" s="27">
        <v>2.0</v>
      </c>
      <c r="I28" s="27">
        <v>2.0</v>
      </c>
      <c r="J28" s="27">
        <v>1.0</v>
      </c>
      <c r="K28" s="27">
        <v>1.0</v>
      </c>
      <c r="L28" s="27">
        <v>2.0</v>
      </c>
      <c r="M28" s="27">
        <v>2.0</v>
      </c>
      <c r="N28" s="27">
        <v>1.0</v>
      </c>
      <c r="O28" s="27">
        <v>2.0</v>
      </c>
      <c r="P28" s="27">
        <v>1.0</v>
      </c>
      <c r="Q28" s="27">
        <v>0.0</v>
      </c>
      <c r="R28" s="31">
        <v>1.0</v>
      </c>
      <c r="S28" s="30">
        <v>0.0</v>
      </c>
      <c r="T28" s="32">
        <v>1.0</v>
      </c>
      <c r="U28" s="22">
        <f t="shared" ref="U28:W28" si="25">(C28+F28+I28+L28+O28+R28)</f>
        <v>12</v>
      </c>
      <c r="V28" s="22">
        <f t="shared" si="25"/>
        <v>7</v>
      </c>
      <c r="W28" s="22">
        <f t="shared" si="25"/>
        <v>5</v>
      </c>
      <c r="X28" s="23">
        <f t="shared" si="3"/>
        <v>44.44444444</v>
      </c>
      <c r="Y28" s="23">
        <f t="shared" si="4"/>
        <v>50</v>
      </c>
      <c r="Z28" s="23">
        <f t="shared" si="5"/>
        <v>50</v>
      </c>
    </row>
    <row r="29" ht="14.25" customHeight="1">
      <c r="A29" s="24">
        <v>22.0</v>
      </c>
      <c r="B29" s="25" t="s">
        <v>38</v>
      </c>
      <c r="C29" s="38">
        <v>4.0</v>
      </c>
      <c r="D29" s="38">
        <v>3.0</v>
      </c>
      <c r="E29" s="38">
        <v>0.0</v>
      </c>
      <c r="F29" s="28">
        <v>3.0</v>
      </c>
      <c r="G29" s="28">
        <v>2.0</v>
      </c>
      <c r="H29" s="27">
        <v>2.0</v>
      </c>
      <c r="I29" s="27">
        <v>3.0</v>
      </c>
      <c r="J29" s="27">
        <v>2.0</v>
      </c>
      <c r="K29" s="27">
        <v>1.0</v>
      </c>
      <c r="L29" s="27">
        <v>4.0</v>
      </c>
      <c r="M29" s="27">
        <v>2.0</v>
      </c>
      <c r="N29" s="27">
        <v>2.0</v>
      </c>
      <c r="O29" s="27">
        <v>4.0</v>
      </c>
      <c r="P29" s="27">
        <v>2.0</v>
      </c>
      <c r="Q29" s="27">
        <v>1.0</v>
      </c>
      <c r="R29" s="31">
        <v>1.0</v>
      </c>
      <c r="S29" s="30">
        <v>0.0</v>
      </c>
      <c r="T29" s="32">
        <v>2.0</v>
      </c>
      <c r="U29" s="22">
        <f t="shared" ref="U29:W29" si="26">(C29+F29+I29+L29+O29+R29)</f>
        <v>19</v>
      </c>
      <c r="V29" s="22">
        <f t="shared" si="26"/>
        <v>11</v>
      </c>
      <c r="W29" s="22">
        <f t="shared" si="26"/>
        <v>8</v>
      </c>
      <c r="X29" s="23">
        <f t="shared" si="3"/>
        <v>70.37037037</v>
      </c>
      <c r="Y29" s="23">
        <f t="shared" si="4"/>
        <v>78.57142857</v>
      </c>
      <c r="Z29" s="23">
        <f t="shared" si="5"/>
        <v>80</v>
      </c>
    </row>
    <row r="30" ht="14.25" customHeight="1">
      <c r="A30" s="24">
        <v>23.0</v>
      </c>
      <c r="B30" s="25" t="s">
        <v>39</v>
      </c>
      <c r="C30" s="37">
        <v>1.0</v>
      </c>
      <c r="D30" s="38">
        <v>1.0</v>
      </c>
      <c r="E30" s="38">
        <v>0.0</v>
      </c>
      <c r="F30" s="27">
        <v>0.0</v>
      </c>
      <c r="G30" s="28">
        <v>1.0</v>
      </c>
      <c r="H30" s="27">
        <v>1.0</v>
      </c>
      <c r="I30" s="27">
        <v>1.0</v>
      </c>
      <c r="J30" s="27">
        <v>1.0</v>
      </c>
      <c r="K30" s="27">
        <v>0.0</v>
      </c>
      <c r="L30" s="27">
        <v>1.0</v>
      </c>
      <c r="M30" s="27">
        <v>0.0</v>
      </c>
      <c r="N30" s="27">
        <v>0.0</v>
      </c>
      <c r="O30" s="27">
        <v>0.0</v>
      </c>
      <c r="P30" s="27">
        <v>0.0</v>
      </c>
      <c r="Q30" s="27">
        <v>0.0</v>
      </c>
      <c r="R30" s="31">
        <v>0.0</v>
      </c>
      <c r="S30" s="30">
        <v>0.0</v>
      </c>
      <c r="T30" s="32">
        <v>1.0</v>
      </c>
      <c r="U30" s="22">
        <f t="shared" ref="U30:W30" si="27">(C30+F30+I30+L30+O30+R30)</f>
        <v>3</v>
      </c>
      <c r="V30" s="22">
        <f t="shared" si="27"/>
        <v>3</v>
      </c>
      <c r="W30" s="22">
        <f t="shared" si="27"/>
        <v>2</v>
      </c>
      <c r="X30" s="23">
        <f t="shared" si="3"/>
        <v>11.11111111</v>
      </c>
      <c r="Y30" s="23">
        <f t="shared" si="4"/>
        <v>21.42857143</v>
      </c>
      <c r="Z30" s="23">
        <f t="shared" si="5"/>
        <v>20</v>
      </c>
    </row>
    <row r="31" ht="14.25" customHeight="1">
      <c r="A31" s="24">
        <v>24.0</v>
      </c>
      <c r="B31" s="25" t="s">
        <v>40</v>
      </c>
      <c r="C31" s="37">
        <v>6.0</v>
      </c>
      <c r="D31" s="37">
        <v>3.0</v>
      </c>
      <c r="E31" s="37">
        <v>0.0</v>
      </c>
      <c r="F31" s="27">
        <v>5.0</v>
      </c>
      <c r="G31" s="27">
        <v>1.0</v>
      </c>
      <c r="H31" s="27">
        <v>3.0</v>
      </c>
      <c r="I31" s="27">
        <v>4.0</v>
      </c>
      <c r="J31" s="27">
        <v>2.0</v>
      </c>
      <c r="K31" s="27">
        <v>1.0</v>
      </c>
      <c r="L31" s="27">
        <v>4.0</v>
      </c>
      <c r="M31" s="27">
        <v>4.0</v>
      </c>
      <c r="N31" s="27">
        <v>2.0</v>
      </c>
      <c r="O31" s="27">
        <v>5.0</v>
      </c>
      <c r="P31" s="27">
        <v>2.0</v>
      </c>
      <c r="Q31" s="27">
        <v>1.0</v>
      </c>
      <c r="R31" s="31">
        <v>3.0</v>
      </c>
      <c r="S31" s="30">
        <v>0.0</v>
      </c>
      <c r="T31" s="32">
        <v>3.0</v>
      </c>
      <c r="U31" s="22">
        <f t="shared" ref="U31:W31" si="28">(C31+F31+I31+L31+O31+R31)</f>
        <v>27</v>
      </c>
      <c r="V31" s="22">
        <f t="shared" si="28"/>
        <v>12</v>
      </c>
      <c r="W31" s="22">
        <f t="shared" si="28"/>
        <v>10</v>
      </c>
      <c r="X31" s="23">
        <f t="shared" si="3"/>
        <v>100</v>
      </c>
      <c r="Y31" s="23">
        <f t="shared" si="4"/>
        <v>85.71428571</v>
      </c>
      <c r="Z31" s="23">
        <f t="shared" si="5"/>
        <v>100</v>
      </c>
    </row>
    <row r="32" ht="14.25" customHeight="1">
      <c r="A32" s="24">
        <v>25.0</v>
      </c>
      <c r="B32" s="25" t="s">
        <v>41</v>
      </c>
      <c r="C32" s="38">
        <v>5.0</v>
      </c>
      <c r="D32" s="38">
        <v>3.0</v>
      </c>
      <c r="E32" s="38">
        <v>0.0</v>
      </c>
      <c r="F32" s="28">
        <v>5.0</v>
      </c>
      <c r="G32" s="27">
        <v>0.0</v>
      </c>
      <c r="H32" s="28">
        <v>3.0</v>
      </c>
      <c r="I32" s="27">
        <v>3.0</v>
      </c>
      <c r="J32" s="27">
        <v>3.0</v>
      </c>
      <c r="K32" s="27">
        <v>1.0</v>
      </c>
      <c r="L32" s="27">
        <v>3.0</v>
      </c>
      <c r="M32" s="27">
        <v>4.0</v>
      </c>
      <c r="N32" s="27">
        <v>2.0</v>
      </c>
      <c r="O32" s="27">
        <v>5.0</v>
      </c>
      <c r="P32" s="27">
        <v>2.0</v>
      </c>
      <c r="Q32" s="27">
        <v>1.0</v>
      </c>
      <c r="R32" s="31">
        <v>3.0</v>
      </c>
      <c r="S32" s="30">
        <v>0.0</v>
      </c>
      <c r="T32" s="32">
        <v>2.0</v>
      </c>
      <c r="U32" s="22">
        <f t="shared" ref="U32:W32" si="29">(C32+F32+I32+L32+O32+R32)</f>
        <v>24</v>
      </c>
      <c r="V32" s="22">
        <f t="shared" si="29"/>
        <v>12</v>
      </c>
      <c r="W32" s="22">
        <f t="shared" si="29"/>
        <v>9</v>
      </c>
      <c r="X32" s="23">
        <f t="shared" si="3"/>
        <v>88.88888889</v>
      </c>
      <c r="Y32" s="23">
        <f t="shared" si="4"/>
        <v>85.71428571</v>
      </c>
      <c r="Z32" s="23">
        <f t="shared" si="5"/>
        <v>90</v>
      </c>
    </row>
    <row r="33" ht="14.25" customHeight="1">
      <c r="A33" s="24">
        <v>26.0</v>
      </c>
      <c r="B33" s="25" t="s">
        <v>42</v>
      </c>
      <c r="C33" s="38">
        <v>5.0</v>
      </c>
      <c r="D33" s="38">
        <v>3.0</v>
      </c>
      <c r="E33" s="38">
        <v>0.0</v>
      </c>
      <c r="F33" s="28">
        <v>5.0</v>
      </c>
      <c r="G33" s="28">
        <v>2.0</v>
      </c>
      <c r="H33" s="28">
        <v>3.0</v>
      </c>
      <c r="I33" s="27">
        <v>3.0</v>
      </c>
      <c r="J33" s="27">
        <v>3.0</v>
      </c>
      <c r="K33" s="27">
        <v>1.0</v>
      </c>
      <c r="L33" s="27">
        <v>4.0</v>
      </c>
      <c r="M33" s="27">
        <v>4.0</v>
      </c>
      <c r="N33" s="27">
        <v>1.0</v>
      </c>
      <c r="O33" s="27">
        <v>5.0</v>
      </c>
      <c r="P33" s="27">
        <v>2.0</v>
      </c>
      <c r="Q33" s="27">
        <v>1.0</v>
      </c>
      <c r="R33" s="31">
        <v>2.0</v>
      </c>
      <c r="S33" s="30">
        <v>0.0</v>
      </c>
      <c r="T33" s="32">
        <v>3.0</v>
      </c>
      <c r="U33" s="22">
        <f t="shared" ref="U33:W33" si="30">(C33+F33+I33+L33+O33+R33)</f>
        <v>24</v>
      </c>
      <c r="V33" s="22">
        <f t="shared" si="30"/>
        <v>14</v>
      </c>
      <c r="W33" s="22">
        <f t="shared" si="30"/>
        <v>9</v>
      </c>
      <c r="X33" s="23">
        <f t="shared" si="3"/>
        <v>88.88888889</v>
      </c>
      <c r="Y33" s="23">
        <f t="shared" si="4"/>
        <v>100</v>
      </c>
      <c r="Z33" s="23">
        <f t="shared" si="5"/>
        <v>90</v>
      </c>
    </row>
    <row r="34" ht="14.25" customHeight="1">
      <c r="A34" s="24">
        <v>27.0</v>
      </c>
      <c r="B34" s="25" t="s">
        <v>43</v>
      </c>
      <c r="C34" s="37">
        <v>6.0</v>
      </c>
      <c r="D34" s="38">
        <v>3.0</v>
      </c>
      <c r="E34" s="38">
        <v>0.0</v>
      </c>
      <c r="F34" s="27">
        <v>5.0</v>
      </c>
      <c r="G34" s="28">
        <v>2.0</v>
      </c>
      <c r="H34" s="27">
        <v>3.0</v>
      </c>
      <c r="I34" s="27">
        <v>4.0</v>
      </c>
      <c r="J34" s="27">
        <v>3.0</v>
      </c>
      <c r="K34" s="27">
        <v>1.0</v>
      </c>
      <c r="L34" s="27">
        <v>3.0</v>
      </c>
      <c r="M34" s="27">
        <v>4.0</v>
      </c>
      <c r="N34" s="27">
        <v>2.0</v>
      </c>
      <c r="O34" s="27">
        <v>5.0</v>
      </c>
      <c r="P34" s="27">
        <v>2.0</v>
      </c>
      <c r="Q34" s="27">
        <v>1.0</v>
      </c>
      <c r="R34" s="31">
        <v>3.0</v>
      </c>
      <c r="S34" s="30">
        <v>0.0</v>
      </c>
      <c r="T34" s="32">
        <v>3.0</v>
      </c>
      <c r="U34" s="22">
        <f t="shared" ref="U34:W34" si="31">(C34+F34+I34+L34+O34+R34)</f>
        <v>26</v>
      </c>
      <c r="V34" s="22">
        <f t="shared" si="31"/>
        <v>14</v>
      </c>
      <c r="W34" s="22">
        <f t="shared" si="31"/>
        <v>10</v>
      </c>
      <c r="X34" s="23">
        <f t="shared" si="3"/>
        <v>96.2962963</v>
      </c>
      <c r="Y34" s="23">
        <f t="shared" si="4"/>
        <v>100</v>
      </c>
      <c r="Z34" s="23">
        <f t="shared" si="5"/>
        <v>100</v>
      </c>
    </row>
    <row r="35" ht="14.25" customHeight="1">
      <c r="A35" s="24">
        <v>28.0</v>
      </c>
      <c r="B35" s="25" t="s">
        <v>44</v>
      </c>
      <c r="C35" s="37">
        <v>5.0</v>
      </c>
      <c r="D35" s="38">
        <v>3.0</v>
      </c>
      <c r="E35" s="38">
        <v>0.0</v>
      </c>
      <c r="F35" s="27">
        <v>5.0</v>
      </c>
      <c r="G35" s="27">
        <v>1.0</v>
      </c>
      <c r="H35" s="27">
        <v>2.0</v>
      </c>
      <c r="I35" s="27">
        <v>3.0</v>
      </c>
      <c r="J35" s="27">
        <v>3.0</v>
      </c>
      <c r="K35" s="27">
        <v>1.0</v>
      </c>
      <c r="L35" s="27">
        <v>3.0</v>
      </c>
      <c r="M35" s="27">
        <v>4.0</v>
      </c>
      <c r="N35" s="27">
        <v>2.0</v>
      </c>
      <c r="O35" s="27">
        <v>5.0</v>
      </c>
      <c r="P35" s="27">
        <v>2.0</v>
      </c>
      <c r="Q35" s="27">
        <v>1.0</v>
      </c>
      <c r="R35" s="31">
        <v>3.0</v>
      </c>
      <c r="S35" s="30">
        <v>0.0</v>
      </c>
      <c r="T35" s="32">
        <v>2.0</v>
      </c>
      <c r="U35" s="22">
        <f t="shared" ref="U35:W35" si="32">(C35+F35+I35+L35+O35+R35)</f>
        <v>24</v>
      </c>
      <c r="V35" s="22">
        <f t="shared" si="32"/>
        <v>13</v>
      </c>
      <c r="W35" s="22">
        <f t="shared" si="32"/>
        <v>8</v>
      </c>
      <c r="X35" s="23">
        <f t="shared" si="3"/>
        <v>88.88888889</v>
      </c>
      <c r="Y35" s="23">
        <f t="shared" si="4"/>
        <v>92.85714286</v>
      </c>
      <c r="Z35" s="23">
        <f t="shared" si="5"/>
        <v>80</v>
      </c>
    </row>
    <row r="36" ht="14.25" customHeight="1">
      <c r="A36" s="24">
        <v>29.0</v>
      </c>
      <c r="B36" s="25" t="s">
        <v>45</v>
      </c>
      <c r="C36" s="37">
        <v>5.0</v>
      </c>
      <c r="D36" s="37">
        <v>2.0</v>
      </c>
      <c r="E36" s="37">
        <v>0.0</v>
      </c>
      <c r="F36" s="27">
        <v>3.0</v>
      </c>
      <c r="G36" s="27">
        <v>2.0</v>
      </c>
      <c r="H36" s="27">
        <v>2.0</v>
      </c>
      <c r="I36" s="27">
        <v>4.0</v>
      </c>
      <c r="J36" s="27">
        <v>1.0</v>
      </c>
      <c r="K36" s="27">
        <v>1.0</v>
      </c>
      <c r="L36" s="27">
        <v>3.0</v>
      </c>
      <c r="M36" s="27">
        <v>2.0</v>
      </c>
      <c r="N36" s="27">
        <v>2.0</v>
      </c>
      <c r="O36" s="27">
        <v>4.0</v>
      </c>
      <c r="P36" s="27">
        <v>2.0</v>
      </c>
      <c r="Q36" s="27">
        <v>1.0</v>
      </c>
      <c r="R36" s="31">
        <v>3.0</v>
      </c>
      <c r="S36" s="30">
        <v>0.0</v>
      </c>
      <c r="T36" s="32">
        <v>3.0</v>
      </c>
      <c r="U36" s="22">
        <f t="shared" ref="U36:W36" si="33">(C36+F36+I36+L36+O36+R36)</f>
        <v>22</v>
      </c>
      <c r="V36" s="22">
        <f t="shared" si="33"/>
        <v>9</v>
      </c>
      <c r="W36" s="22">
        <f t="shared" si="33"/>
        <v>9</v>
      </c>
      <c r="X36" s="23">
        <f t="shared" si="3"/>
        <v>81.48148148</v>
      </c>
      <c r="Y36" s="23">
        <f t="shared" si="4"/>
        <v>64.28571429</v>
      </c>
      <c r="Z36" s="23">
        <f t="shared" si="5"/>
        <v>90</v>
      </c>
    </row>
    <row r="37" ht="14.25" customHeight="1">
      <c r="A37" s="39"/>
      <c r="B37" s="19" t="s">
        <v>46</v>
      </c>
      <c r="C37" s="40"/>
      <c r="D37" s="40"/>
      <c r="E37" s="40"/>
      <c r="F37" s="43">
        <v>5.0</v>
      </c>
      <c r="G37" s="43">
        <v>2.0</v>
      </c>
      <c r="H37" s="43">
        <v>3.0</v>
      </c>
      <c r="I37" s="43">
        <v>4.0</v>
      </c>
      <c r="J37" s="43">
        <v>4.0</v>
      </c>
      <c r="K37" s="43">
        <v>1.0</v>
      </c>
      <c r="L37" s="42"/>
      <c r="M37" s="42"/>
      <c r="N37" s="42"/>
      <c r="O37" s="42"/>
      <c r="P37" s="42"/>
      <c r="Q37" s="42"/>
      <c r="R37" s="44"/>
      <c r="S37" s="30">
        <v>0.0</v>
      </c>
      <c r="T37" s="45"/>
      <c r="U37" s="22">
        <f t="shared" ref="U37:W37" si="34">(C37+F37+I37+L37+O37+R37)</f>
        <v>9</v>
      </c>
      <c r="V37" s="22">
        <f t="shared" si="34"/>
        <v>6</v>
      </c>
      <c r="W37" s="22">
        <f t="shared" si="34"/>
        <v>4</v>
      </c>
      <c r="X37" s="23">
        <f t="shared" si="3"/>
        <v>33.33333333</v>
      </c>
      <c r="Y37" s="23">
        <f t="shared" si="4"/>
        <v>42.85714286</v>
      </c>
      <c r="Z37" s="23">
        <f t="shared" si="5"/>
        <v>40</v>
      </c>
    </row>
    <row r="38" ht="14.25" customHeight="1">
      <c r="A38" s="24">
        <v>30.0</v>
      </c>
      <c r="B38" s="25" t="s">
        <v>47</v>
      </c>
      <c r="C38" s="38">
        <v>5.0</v>
      </c>
      <c r="D38" s="38">
        <v>2.0</v>
      </c>
      <c r="E38" s="38">
        <v>0.0</v>
      </c>
      <c r="F38" s="28">
        <v>4.0</v>
      </c>
      <c r="G38" s="27">
        <v>2.0</v>
      </c>
      <c r="H38" s="28">
        <v>3.0</v>
      </c>
      <c r="I38" s="27">
        <v>3.0</v>
      </c>
      <c r="J38" s="27">
        <v>3.0</v>
      </c>
      <c r="K38" s="27">
        <v>0.0</v>
      </c>
      <c r="L38" s="27">
        <v>4.0</v>
      </c>
      <c r="M38" s="27">
        <v>2.0</v>
      </c>
      <c r="N38" s="27">
        <v>2.0</v>
      </c>
      <c r="O38" s="27">
        <v>5.0</v>
      </c>
      <c r="P38" s="27">
        <v>2.0</v>
      </c>
      <c r="Q38" s="27">
        <v>1.0</v>
      </c>
      <c r="R38" s="31">
        <v>3.0</v>
      </c>
      <c r="S38" s="30">
        <v>0.0</v>
      </c>
      <c r="T38" s="32">
        <v>3.0</v>
      </c>
      <c r="U38" s="22">
        <f t="shared" ref="U38:W38" si="35">(C38+F38+I38+L38+O38+R38)</f>
        <v>24</v>
      </c>
      <c r="V38" s="22">
        <f t="shared" si="35"/>
        <v>11</v>
      </c>
      <c r="W38" s="22">
        <f t="shared" si="35"/>
        <v>9</v>
      </c>
      <c r="X38" s="23">
        <f t="shared" si="3"/>
        <v>88.88888889</v>
      </c>
      <c r="Y38" s="23">
        <f t="shared" si="4"/>
        <v>78.57142857</v>
      </c>
      <c r="Z38" s="23">
        <f t="shared" si="5"/>
        <v>90</v>
      </c>
    </row>
    <row r="39" ht="14.25" customHeight="1">
      <c r="A39" s="24">
        <v>31.0</v>
      </c>
      <c r="B39" s="25" t="s">
        <v>48</v>
      </c>
      <c r="C39" s="38">
        <v>5.0</v>
      </c>
      <c r="D39" s="38">
        <v>3.0</v>
      </c>
      <c r="E39" s="38">
        <v>0.0</v>
      </c>
      <c r="F39" s="28">
        <v>5.0</v>
      </c>
      <c r="G39" s="28">
        <v>1.0</v>
      </c>
      <c r="H39" s="28">
        <v>3.0</v>
      </c>
      <c r="I39" s="27">
        <v>3.0</v>
      </c>
      <c r="J39" s="27">
        <v>3.0</v>
      </c>
      <c r="K39" s="27">
        <v>1.0</v>
      </c>
      <c r="L39" s="27">
        <v>4.0</v>
      </c>
      <c r="M39" s="27">
        <v>4.0</v>
      </c>
      <c r="N39" s="27">
        <v>2.0</v>
      </c>
      <c r="O39" s="27">
        <v>5.0</v>
      </c>
      <c r="P39" s="27">
        <v>1.0</v>
      </c>
      <c r="Q39" s="27">
        <v>0.0</v>
      </c>
      <c r="R39" s="31">
        <v>3.0</v>
      </c>
      <c r="S39" s="30">
        <v>0.0</v>
      </c>
      <c r="T39" s="32">
        <v>2.0</v>
      </c>
      <c r="U39" s="22">
        <f t="shared" ref="U39:W39" si="36">(C39+F39+I39+L39+O39+R39)</f>
        <v>25</v>
      </c>
      <c r="V39" s="22">
        <f t="shared" si="36"/>
        <v>12</v>
      </c>
      <c r="W39" s="22">
        <f t="shared" si="36"/>
        <v>8</v>
      </c>
      <c r="X39" s="23">
        <f t="shared" si="3"/>
        <v>92.59259259</v>
      </c>
      <c r="Y39" s="23">
        <f t="shared" si="4"/>
        <v>85.71428571</v>
      </c>
      <c r="Z39" s="23">
        <f t="shared" si="5"/>
        <v>80</v>
      </c>
    </row>
    <row r="40" ht="14.25" customHeight="1">
      <c r="A40" s="24">
        <v>32.0</v>
      </c>
      <c r="B40" s="25" t="s">
        <v>49</v>
      </c>
      <c r="C40" s="37">
        <v>4.0</v>
      </c>
      <c r="D40" s="37">
        <v>2.0</v>
      </c>
      <c r="E40" s="37">
        <v>0.0</v>
      </c>
      <c r="F40" s="27">
        <v>5.0</v>
      </c>
      <c r="G40" s="27">
        <v>2.0</v>
      </c>
      <c r="H40" s="27">
        <v>3.0</v>
      </c>
      <c r="I40" s="27">
        <v>2.0</v>
      </c>
      <c r="J40" s="27">
        <v>2.0</v>
      </c>
      <c r="K40" s="27">
        <v>1.0</v>
      </c>
      <c r="L40" s="27">
        <v>3.0</v>
      </c>
      <c r="M40" s="27">
        <v>4.0</v>
      </c>
      <c r="N40" s="27">
        <v>1.0</v>
      </c>
      <c r="O40" s="27">
        <v>3.0</v>
      </c>
      <c r="P40" s="27">
        <v>1.0</v>
      </c>
      <c r="Q40" s="27">
        <v>0.0</v>
      </c>
      <c r="R40" s="31">
        <v>1.0</v>
      </c>
      <c r="S40" s="30">
        <v>0.0</v>
      </c>
      <c r="T40" s="32">
        <v>1.0</v>
      </c>
      <c r="U40" s="22">
        <f t="shared" ref="U40:W40" si="37">(C40+F40+I40+L40+O40+R40)</f>
        <v>18</v>
      </c>
      <c r="V40" s="22">
        <f t="shared" si="37"/>
        <v>11</v>
      </c>
      <c r="W40" s="22">
        <f t="shared" si="37"/>
        <v>6</v>
      </c>
      <c r="X40" s="23">
        <f t="shared" si="3"/>
        <v>66.66666667</v>
      </c>
      <c r="Y40" s="23">
        <f t="shared" si="4"/>
        <v>78.57142857</v>
      </c>
      <c r="Z40" s="23">
        <f t="shared" si="5"/>
        <v>60</v>
      </c>
    </row>
    <row r="41" ht="14.25" customHeight="1">
      <c r="A41" s="24">
        <v>33.0</v>
      </c>
      <c r="B41" s="25" t="s">
        <v>50</v>
      </c>
      <c r="C41" s="38">
        <v>4.0</v>
      </c>
      <c r="D41" s="38">
        <v>3.0</v>
      </c>
      <c r="E41" s="38">
        <v>0.0</v>
      </c>
      <c r="F41" s="28">
        <v>5.0</v>
      </c>
      <c r="G41" s="28">
        <v>2.0</v>
      </c>
      <c r="H41" s="28">
        <v>3.0</v>
      </c>
      <c r="I41" s="27">
        <v>2.0</v>
      </c>
      <c r="J41" s="27">
        <v>3.0</v>
      </c>
      <c r="K41" s="27">
        <v>1.0</v>
      </c>
      <c r="L41" s="27">
        <v>2.0</v>
      </c>
      <c r="M41" s="27">
        <v>4.0</v>
      </c>
      <c r="N41" s="27">
        <v>2.0</v>
      </c>
      <c r="O41" s="27">
        <v>5.0</v>
      </c>
      <c r="P41" s="27">
        <v>0.0</v>
      </c>
      <c r="Q41" s="27">
        <v>0.0</v>
      </c>
      <c r="R41" s="31">
        <v>3.0</v>
      </c>
      <c r="S41" s="30">
        <v>0.0</v>
      </c>
      <c r="T41" s="32">
        <v>2.0</v>
      </c>
      <c r="U41" s="22">
        <f t="shared" ref="U41:W41" si="38">(C41+F41+I41+L41+O41+R41)</f>
        <v>21</v>
      </c>
      <c r="V41" s="22">
        <f t="shared" si="38"/>
        <v>12</v>
      </c>
      <c r="W41" s="22">
        <f t="shared" si="38"/>
        <v>8</v>
      </c>
      <c r="X41" s="23">
        <f t="shared" si="3"/>
        <v>77.77777778</v>
      </c>
      <c r="Y41" s="23">
        <f t="shared" si="4"/>
        <v>85.71428571</v>
      </c>
      <c r="Z41" s="23">
        <f t="shared" si="5"/>
        <v>80</v>
      </c>
    </row>
    <row r="42" ht="14.25" customHeight="1">
      <c r="A42" s="24">
        <v>34.0</v>
      </c>
      <c r="B42" s="25" t="s">
        <v>51</v>
      </c>
      <c r="C42" s="38">
        <v>5.0</v>
      </c>
      <c r="D42" s="38">
        <v>3.0</v>
      </c>
      <c r="E42" s="38">
        <v>0.0</v>
      </c>
      <c r="F42" s="28">
        <v>5.0</v>
      </c>
      <c r="G42" s="28">
        <v>2.0</v>
      </c>
      <c r="H42" s="27">
        <v>2.0</v>
      </c>
      <c r="I42" s="27">
        <v>3.0</v>
      </c>
      <c r="J42" s="27">
        <v>3.0</v>
      </c>
      <c r="K42" s="27">
        <v>1.0</v>
      </c>
      <c r="L42" s="27">
        <v>2.0</v>
      </c>
      <c r="M42" s="27">
        <v>4.0</v>
      </c>
      <c r="N42" s="27">
        <v>2.0</v>
      </c>
      <c r="O42" s="27">
        <v>5.0</v>
      </c>
      <c r="P42" s="27">
        <v>1.0</v>
      </c>
      <c r="Q42" s="27">
        <v>0.0</v>
      </c>
      <c r="R42" s="31">
        <v>3.0</v>
      </c>
      <c r="S42" s="30">
        <v>0.0</v>
      </c>
      <c r="T42" s="32">
        <v>2.0</v>
      </c>
      <c r="U42" s="22">
        <f t="shared" ref="U42:W42" si="39">(C42+F42+I42+L42+O42+R42)</f>
        <v>23</v>
      </c>
      <c r="V42" s="22">
        <f t="shared" si="39"/>
        <v>13</v>
      </c>
      <c r="W42" s="22">
        <f t="shared" si="39"/>
        <v>7</v>
      </c>
      <c r="X42" s="23">
        <f t="shared" si="3"/>
        <v>85.18518519</v>
      </c>
      <c r="Y42" s="23">
        <f t="shared" si="4"/>
        <v>92.85714286</v>
      </c>
      <c r="Z42" s="23">
        <f t="shared" si="5"/>
        <v>70</v>
      </c>
    </row>
    <row r="43" ht="14.25" customHeight="1">
      <c r="A43" s="24">
        <v>35.0</v>
      </c>
      <c r="B43" s="25" t="s">
        <v>52</v>
      </c>
      <c r="C43" s="37">
        <v>5.0</v>
      </c>
      <c r="D43" s="37">
        <v>3.0</v>
      </c>
      <c r="E43" s="37">
        <v>0.0</v>
      </c>
      <c r="F43" s="27">
        <v>4.0</v>
      </c>
      <c r="G43" s="27">
        <v>2.0</v>
      </c>
      <c r="H43" s="27">
        <v>3.0</v>
      </c>
      <c r="I43" s="27">
        <v>4.0</v>
      </c>
      <c r="J43" s="27">
        <v>2.0</v>
      </c>
      <c r="K43" s="27">
        <v>1.0</v>
      </c>
      <c r="L43" s="27">
        <v>4.0</v>
      </c>
      <c r="M43" s="27">
        <v>2.0</v>
      </c>
      <c r="N43" s="27">
        <v>2.0</v>
      </c>
      <c r="O43" s="27">
        <v>5.0</v>
      </c>
      <c r="P43" s="27">
        <v>2.0</v>
      </c>
      <c r="Q43" s="27">
        <v>1.0</v>
      </c>
      <c r="R43" s="31">
        <v>3.0</v>
      </c>
      <c r="S43" s="30">
        <v>0.0</v>
      </c>
      <c r="T43" s="32">
        <v>2.0</v>
      </c>
      <c r="U43" s="22">
        <f t="shared" ref="U43:W43" si="40">(C43+F43+I43+L43+O43+R43)</f>
        <v>25</v>
      </c>
      <c r="V43" s="22">
        <f t="shared" si="40"/>
        <v>11</v>
      </c>
      <c r="W43" s="22">
        <f t="shared" si="40"/>
        <v>9</v>
      </c>
      <c r="X43" s="23">
        <f t="shared" si="3"/>
        <v>92.59259259</v>
      </c>
      <c r="Y43" s="23">
        <f t="shared" si="4"/>
        <v>78.57142857</v>
      </c>
      <c r="Z43" s="23">
        <f t="shared" si="5"/>
        <v>90</v>
      </c>
    </row>
    <row r="44" ht="14.25" customHeight="1">
      <c r="A44" s="24">
        <v>36.0</v>
      </c>
      <c r="B44" s="25" t="s">
        <v>53</v>
      </c>
      <c r="C44" s="37">
        <v>5.0</v>
      </c>
      <c r="D44" s="37">
        <v>3.0</v>
      </c>
      <c r="E44" s="37">
        <v>0.0</v>
      </c>
      <c r="F44" s="27">
        <v>5.0</v>
      </c>
      <c r="G44" s="27">
        <v>2.0</v>
      </c>
      <c r="H44" s="27">
        <v>2.0</v>
      </c>
      <c r="I44" s="27">
        <v>4.0</v>
      </c>
      <c r="J44" s="27">
        <v>3.0</v>
      </c>
      <c r="K44" s="27">
        <v>1.0</v>
      </c>
      <c r="L44" s="27">
        <v>4.0</v>
      </c>
      <c r="M44" s="27">
        <v>4.0</v>
      </c>
      <c r="N44" s="27">
        <v>2.0</v>
      </c>
      <c r="O44" s="27">
        <v>5.0</v>
      </c>
      <c r="P44" s="27">
        <v>1.0</v>
      </c>
      <c r="Q44" s="27">
        <v>0.0</v>
      </c>
      <c r="R44" s="31">
        <v>3.0</v>
      </c>
      <c r="S44" s="30">
        <v>0.0</v>
      </c>
      <c r="T44" s="32">
        <v>3.0</v>
      </c>
      <c r="U44" s="22">
        <f t="shared" ref="U44:W44" si="41">(C44+F44+I44+L44+O44+R44)</f>
        <v>26</v>
      </c>
      <c r="V44" s="22">
        <f t="shared" si="41"/>
        <v>13</v>
      </c>
      <c r="W44" s="22">
        <f t="shared" si="41"/>
        <v>8</v>
      </c>
      <c r="X44" s="23">
        <f t="shared" si="3"/>
        <v>96.2962963</v>
      </c>
      <c r="Y44" s="23">
        <f t="shared" si="4"/>
        <v>92.85714286</v>
      </c>
      <c r="Z44" s="23">
        <f t="shared" si="5"/>
        <v>80</v>
      </c>
    </row>
    <row r="45" ht="14.25" customHeight="1">
      <c r="A45" s="24">
        <v>37.0</v>
      </c>
      <c r="B45" s="25" t="s">
        <v>54</v>
      </c>
      <c r="C45" s="47">
        <v>5.0</v>
      </c>
      <c r="D45" s="47">
        <v>3.0</v>
      </c>
      <c r="E45" s="47">
        <v>0.0</v>
      </c>
      <c r="F45" s="48">
        <v>4.0</v>
      </c>
      <c r="G45" s="48">
        <v>2.0</v>
      </c>
      <c r="H45" s="49">
        <v>3.0</v>
      </c>
      <c r="I45" s="49">
        <v>4.0</v>
      </c>
      <c r="J45" s="49">
        <v>2.0</v>
      </c>
      <c r="K45" s="49">
        <v>1.0</v>
      </c>
      <c r="L45" s="49">
        <v>3.0</v>
      </c>
      <c r="M45" s="49">
        <v>2.0</v>
      </c>
      <c r="N45" s="49">
        <v>2.0</v>
      </c>
      <c r="O45" s="49">
        <v>5.0</v>
      </c>
      <c r="P45" s="49">
        <v>2.0</v>
      </c>
      <c r="Q45" s="49">
        <v>0.0</v>
      </c>
      <c r="R45" s="50">
        <v>3.0</v>
      </c>
      <c r="S45" s="30">
        <v>0.0</v>
      </c>
      <c r="T45" s="51">
        <v>3.0</v>
      </c>
      <c r="U45" s="22">
        <f t="shared" ref="U45:W45" si="42">(C45+F45+I45+L45+O45+R45)</f>
        <v>24</v>
      </c>
      <c r="V45" s="22">
        <f t="shared" si="42"/>
        <v>11</v>
      </c>
      <c r="W45" s="22">
        <f t="shared" si="42"/>
        <v>9</v>
      </c>
      <c r="X45" s="23">
        <f t="shared" si="3"/>
        <v>88.88888889</v>
      </c>
      <c r="Y45" s="23">
        <f t="shared" si="4"/>
        <v>78.57142857</v>
      </c>
      <c r="Z45" s="23">
        <f t="shared" si="5"/>
        <v>90</v>
      </c>
    </row>
    <row r="46" ht="14.25" customHeight="1">
      <c r="A46" s="24">
        <v>38.0</v>
      </c>
      <c r="B46" s="25" t="s">
        <v>55</v>
      </c>
      <c r="C46" s="27">
        <v>5.0</v>
      </c>
      <c r="D46" s="27">
        <v>3.0</v>
      </c>
      <c r="E46" s="27">
        <v>0.0</v>
      </c>
      <c r="F46" s="27">
        <v>5.0</v>
      </c>
      <c r="G46" s="27">
        <v>2.0</v>
      </c>
      <c r="H46" s="27">
        <v>3.0</v>
      </c>
      <c r="I46" s="27">
        <v>3.0</v>
      </c>
      <c r="J46" s="27">
        <v>3.0</v>
      </c>
      <c r="K46" s="27">
        <v>1.0</v>
      </c>
      <c r="L46" s="27">
        <v>3.0</v>
      </c>
      <c r="M46" s="27">
        <v>4.0</v>
      </c>
      <c r="N46" s="27">
        <v>2.0</v>
      </c>
      <c r="O46" s="27">
        <v>4.0</v>
      </c>
      <c r="P46" s="27">
        <v>1.0</v>
      </c>
      <c r="Q46" s="27">
        <v>1.0</v>
      </c>
      <c r="R46" s="29">
        <v>3.0</v>
      </c>
      <c r="S46" s="30">
        <v>0.0</v>
      </c>
      <c r="T46" s="30">
        <v>3.0</v>
      </c>
      <c r="U46" s="22">
        <f t="shared" ref="U46:W46" si="43">(C46+F46+I46+L46+O46+R46)</f>
        <v>23</v>
      </c>
      <c r="V46" s="22">
        <f t="shared" si="43"/>
        <v>13</v>
      </c>
      <c r="W46" s="22">
        <f t="shared" si="43"/>
        <v>10</v>
      </c>
      <c r="X46" s="23">
        <f t="shared" si="3"/>
        <v>85.18518519</v>
      </c>
      <c r="Y46" s="23">
        <f t="shared" si="4"/>
        <v>92.85714286</v>
      </c>
      <c r="Z46" s="23">
        <f t="shared" si="5"/>
        <v>100</v>
      </c>
    </row>
    <row r="47" ht="14.25" customHeight="1">
      <c r="A47" s="24">
        <v>39.0</v>
      </c>
      <c r="B47" s="25" t="s">
        <v>56</v>
      </c>
      <c r="C47" s="27">
        <v>4.0</v>
      </c>
      <c r="D47" s="27">
        <v>3.0</v>
      </c>
      <c r="E47" s="27">
        <v>0.0</v>
      </c>
      <c r="F47" s="27">
        <v>5.0</v>
      </c>
      <c r="G47" s="27">
        <v>1.0</v>
      </c>
      <c r="H47" s="27">
        <v>3.0</v>
      </c>
      <c r="I47" s="27">
        <v>2.0</v>
      </c>
      <c r="J47" s="27">
        <v>2.0</v>
      </c>
      <c r="K47" s="27">
        <v>1.0</v>
      </c>
      <c r="L47" s="27">
        <v>2.0</v>
      </c>
      <c r="M47" s="27">
        <v>4.0</v>
      </c>
      <c r="N47" s="27">
        <v>2.0</v>
      </c>
      <c r="O47" s="27">
        <v>5.0</v>
      </c>
      <c r="P47" s="27">
        <v>0.0</v>
      </c>
      <c r="Q47" s="27">
        <v>0.0</v>
      </c>
      <c r="R47" s="31">
        <v>3.0</v>
      </c>
      <c r="S47" s="30">
        <v>0.0</v>
      </c>
      <c r="T47" s="32">
        <v>1.0</v>
      </c>
      <c r="U47" s="22">
        <f t="shared" ref="U47:W47" si="44">(C47+F47+I47+L47+O47+R47)</f>
        <v>21</v>
      </c>
      <c r="V47" s="22">
        <f t="shared" si="44"/>
        <v>10</v>
      </c>
      <c r="W47" s="22">
        <f t="shared" si="44"/>
        <v>7</v>
      </c>
      <c r="X47" s="23">
        <f t="shared" si="3"/>
        <v>77.77777778</v>
      </c>
      <c r="Y47" s="23">
        <f t="shared" si="4"/>
        <v>71.42857143</v>
      </c>
      <c r="Z47" s="23">
        <f t="shared" si="5"/>
        <v>70</v>
      </c>
    </row>
    <row r="48" ht="14.25" customHeight="1">
      <c r="A48" s="24">
        <v>40.0</v>
      </c>
      <c r="B48" s="25" t="s">
        <v>57</v>
      </c>
      <c r="C48" s="52">
        <v>4.0</v>
      </c>
      <c r="D48" s="52">
        <v>2.0</v>
      </c>
      <c r="E48" s="52">
        <v>0.0</v>
      </c>
      <c r="F48" s="52">
        <v>4.0</v>
      </c>
      <c r="G48" s="52">
        <v>0.0</v>
      </c>
      <c r="H48" s="52">
        <v>3.0</v>
      </c>
      <c r="I48" s="52">
        <v>2.0</v>
      </c>
      <c r="J48" s="52">
        <v>2.0</v>
      </c>
      <c r="K48" s="52">
        <v>1.0</v>
      </c>
      <c r="L48" s="52">
        <v>3.0</v>
      </c>
      <c r="M48" s="52">
        <v>4.0</v>
      </c>
      <c r="N48" s="52">
        <v>1.0</v>
      </c>
      <c r="O48" s="52">
        <v>3.0</v>
      </c>
      <c r="P48" s="52">
        <v>1.0</v>
      </c>
      <c r="Q48" s="52">
        <v>0.0</v>
      </c>
      <c r="R48" s="53">
        <v>1.0</v>
      </c>
      <c r="S48" s="30">
        <v>0.0</v>
      </c>
      <c r="T48" s="54">
        <v>1.0</v>
      </c>
      <c r="U48" s="22">
        <f t="shared" ref="U48:W48" si="45">(C48+F48+I48+L48+O48+R48)</f>
        <v>17</v>
      </c>
      <c r="V48" s="22">
        <f t="shared" si="45"/>
        <v>9</v>
      </c>
      <c r="W48" s="22">
        <f t="shared" si="45"/>
        <v>6</v>
      </c>
      <c r="X48" s="23">
        <f t="shared" si="3"/>
        <v>62.96296296</v>
      </c>
      <c r="Y48" s="23">
        <f t="shared" si="4"/>
        <v>64.28571429</v>
      </c>
      <c r="Z48" s="23">
        <f t="shared" si="5"/>
        <v>60</v>
      </c>
    </row>
    <row r="49" ht="14.25" customHeight="1">
      <c r="A49" s="24">
        <v>41.0</v>
      </c>
      <c r="B49" s="25" t="s">
        <v>58</v>
      </c>
      <c r="C49" s="52">
        <v>2.0</v>
      </c>
      <c r="D49" s="52">
        <v>2.0</v>
      </c>
      <c r="E49" s="52">
        <v>0.0</v>
      </c>
      <c r="F49" s="52">
        <v>5.0</v>
      </c>
      <c r="G49" s="52">
        <v>1.0</v>
      </c>
      <c r="H49" s="52">
        <v>2.0</v>
      </c>
      <c r="I49" s="52">
        <v>1.0</v>
      </c>
      <c r="J49" s="52">
        <v>3.0</v>
      </c>
      <c r="K49" s="52">
        <v>1.0</v>
      </c>
      <c r="L49" s="52">
        <v>3.0</v>
      </c>
      <c r="M49" s="52">
        <v>4.0</v>
      </c>
      <c r="N49" s="52">
        <v>1.0</v>
      </c>
      <c r="O49" s="52">
        <v>2.0</v>
      </c>
      <c r="P49" s="52">
        <v>0.0</v>
      </c>
      <c r="Q49" s="52">
        <v>0.0</v>
      </c>
      <c r="R49" s="53">
        <v>1.0</v>
      </c>
      <c r="S49" s="30">
        <v>0.0</v>
      </c>
      <c r="T49" s="54">
        <v>1.0</v>
      </c>
      <c r="U49" s="22">
        <f t="shared" ref="U49:W49" si="46">(C49+F49+I49+L49+O49+R49)</f>
        <v>14</v>
      </c>
      <c r="V49" s="22">
        <f t="shared" si="46"/>
        <v>10</v>
      </c>
      <c r="W49" s="22">
        <f t="shared" si="46"/>
        <v>5</v>
      </c>
      <c r="X49" s="23">
        <f t="shared" si="3"/>
        <v>51.85185185</v>
      </c>
      <c r="Y49" s="23">
        <f t="shared" si="4"/>
        <v>71.42857143</v>
      </c>
      <c r="Z49" s="23">
        <f t="shared" si="5"/>
        <v>50</v>
      </c>
    </row>
    <row r="50" ht="14.25" customHeight="1">
      <c r="A50" s="24">
        <v>42.0</v>
      </c>
      <c r="B50" s="25" t="s">
        <v>59</v>
      </c>
      <c r="C50" s="52">
        <v>4.0</v>
      </c>
      <c r="D50" s="52">
        <v>2.0</v>
      </c>
      <c r="E50" s="52">
        <v>0.0</v>
      </c>
      <c r="F50" s="52">
        <v>2.0</v>
      </c>
      <c r="G50" s="52">
        <v>2.0</v>
      </c>
      <c r="H50" s="52">
        <v>3.0</v>
      </c>
      <c r="I50" s="52">
        <v>3.0</v>
      </c>
      <c r="J50" s="52">
        <v>1.0</v>
      </c>
      <c r="K50" s="52">
        <v>1.0</v>
      </c>
      <c r="L50" s="52">
        <v>3.0</v>
      </c>
      <c r="M50" s="52">
        <v>2.0</v>
      </c>
      <c r="N50" s="52">
        <v>1.0</v>
      </c>
      <c r="O50" s="52">
        <v>3.0</v>
      </c>
      <c r="P50" s="52">
        <v>2.0</v>
      </c>
      <c r="Q50" s="52">
        <v>1.0</v>
      </c>
      <c r="R50" s="53">
        <v>1.0</v>
      </c>
      <c r="S50" s="30">
        <v>0.0</v>
      </c>
      <c r="T50" s="54">
        <v>2.0</v>
      </c>
      <c r="U50" s="22">
        <f t="shared" ref="U50:W50" si="47">(C50+F50+I50+L50+O50+R50)</f>
        <v>16</v>
      </c>
      <c r="V50" s="22">
        <f t="shared" si="47"/>
        <v>9</v>
      </c>
      <c r="W50" s="22">
        <f t="shared" si="47"/>
        <v>8</v>
      </c>
      <c r="X50" s="23">
        <f t="shared" si="3"/>
        <v>59.25925926</v>
      </c>
      <c r="Y50" s="23">
        <f t="shared" si="4"/>
        <v>64.28571429</v>
      </c>
      <c r="Z50" s="23">
        <f t="shared" si="5"/>
        <v>80</v>
      </c>
    </row>
    <row r="51" ht="14.25" customHeight="1">
      <c r="A51" s="24">
        <v>43.0</v>
      </c>
      <c r="B51" s="25" t="s">
        <v>60</v>
      </c>
      <c r="C51" s="52">
        <v>6.0</v>
      </c>
      <c r="D51" s="52">
        <v>3.0</v>
      </c>
      <c r="E51" s="52">
        <v>0.0</v>
      </c>
      <c r="F51" s="52">
        <v>5.0</v>
      </c>
      <c r="G51" s="52">
        <v>2.0</v>
      </c>
      <c r="H51" s="52">
        <v>2.0</v>
      </c>
      <c r="I51" s="52">
        <v>4.0</v>
      </c>
      <c r="J51" s="52">
        <v>3.0</v>
      </c>
      <c r="K51" s="52">
        <v>1.0</v>
      </c>
      <c r="L51" s="52">
        <v>4.0</v>
      </c>
      <c r="M51" s="52">
        <v>4.0</v>
      </c>
      <c r="N51" s="52">
        <v>2.0</v>
      </c>
      <c r="O51" s="52">
        <v>5.0</v>
      </c>
      <c r="P51" s="52">
        <v>2.0</v>
      </c>
      <c r="Q51" s="52">
        <v>1.0</v>
      </c>
      <c r="R51" s="53">
        <v>3.0</v>
      </c>
      <c r="S51" s="30">
        <v>0.0</v>
      </c>
      <c r="T51" s="54">
        <v>3.0</v>
      </c>
      <c r="U51" s="22">
        <f t="shared" ref="U51:W51" si="48">(C51+F51+I51+L51+O51+R51)</f>
        <v>27</v>
      </c>
      <c r="V51" s="22">
        <f t="shared" si="48"/>
        <v>14</v>
      </c>
      <c r="W51" s="22">
        <f t="shared" si="48"/>
        <v>9</v>
      </c>
      <c r="X51" s="23">
        <f t="shared" si="3"/>
        <v>100</v>
      </c>
      <c r="Y51" s="23">
        <f t="shared" si="4"/>
        <v>100</v>
      </c>
      <c r="Z51" s="23">
        <f t="shared" si="5"/>
        <v>90</v>
      </c>
    </row>
    <row r="52" ht="14.25" customHeight="1">
      <c r="A52" s="24">
        <v>44.0</v>
      </c>
      <c r="B52" s="25" t="s">
        <v>61</v>
      </c>
      <c r="C52" s="52">
        <v>5.0</v>
      </c>
      <c r="D52" s="52">
        <v>3.0</v>
      </c>
      <c r="E52" s="52">
        <v>0.0</v>
      </c>
      <c r="F52" s="52">
        <v>4.0</v>
      </c>
      <c r="G52" s="52">
        <v>2.0</v>
      </c>
      <c r="H52" s="52">
        <v>2.0</v>
      </c>
      <c r="I52" s="52">
        <v>4.0</v>
      </c>
      <c r="J52" s="52">
        <v>2.0</v>
      </c>
      <c r="K52" s="52">
        <v>1.0</v>
      </c>
      <c r="L52" s="52">
        <v>4.0</v>
      </c>
      <c r="M52" s="52">
        <v>2.0</v>
      </c>
      <c r="N52" s="52">
        <v>2.0</v>
      </c>
      <c r="O52" s="52">
        <v>5.0</v>
      </c>
      <c r="P52" s="52">
        <v>2.0</v>
      </c>
      <c r="Q52" s="52">
        <v>1.0</v>
      </c>
      <c r="R52" s="53">
        <v>3.0</v>
      </c>
      <c r="S52" s="30">
        <v>0.0</v>
      </c>
      <c r="T52" s="54">
        <v>3.0</v>
      </c>
      <c r="U52" s="22">
        <f t="shared" ref="U52:W52" si="49">(C52+F52+I52+L52+O52+R52)</f>
        <v>25</v>
      </c>
      <c r="V52" s="22">
        <f t="shared" si="49"/>
        <v>11</v>
      </c>
      <c r="W52" s="22">
        <f t="shared" si="49"/>
        <v>9</v>
      </c>
      <c r="X52" s="23">
        <f t="shared" si="3"/>
        <v>92.59259259</v>
      </c>
      <c r="Y52" s="23">
        <f t="shared" si="4"/>
        <v>78.57142857</v>
      </c>
      <c r="Z52" s="23">
        <f t="shared" si="5"/>
        <v>90</v>
      </c>
    </row>
    <row r="53" ht="14.25" customHeight="1">
      <c r="A53" s="24">
        <v>45.0</v>
      </c>
      <c r="B53" s="25" t="s">
        <v>62</v>
      </c>
      <c r="C53" s="52">
        <v>4.0</v>
      </c>
      <c r="D53" s="52">
        <v>3.0</v>
      </c>
      <c r="E53" s="52">
        <v>0.0</v>
      </c>
      <c r="F53" s="52">
        <v>4.0</v>
      </c>
      <c r="G53" s="52">
        <v>1.0</v>
      </c>
      <c r="H53" s="52">
        <v>3.0</v>
      </c>
      <c r="I53" s="52">
        <v>3.0</v>
      </c>
      <c r="J53" s="52">
        <v>2.0</v>
      </c>
      <c r="K53" s="52">
        <v>1.0</v>
      </c>
      <c r="L53" s="52">
        <v>3.0</v>
      </c>
      <c r="M53" s="52">
        <v>2.0</v>
      </c>
      <c r="N53" s="52">
        <v>2.0</v>
      </c>
      <c r="O53" s="52">
        <v>5.0</v>
      </c>
      <c r="P53" s="52">
        <v>1.0</v>
      </c>
      <c r="Q53" s="52">
        <v>0.0</v>
      </c>
      <c r="R53" s="53">
        <v>3.0</v>
      </c>
      <c r="S53" s="30">
        <v>0.0</v>
      </c>
      <c r="T53" s="54">
        <v>2.0</v>
      </c>
      <c r="U53" s="22">
        <f t="shared" ref="U53:W53" si="50">(C53+F53+I53+L53+O53+R53)</f>
        <v>22</v>
      </c>
      <c r="V53" s="22">
        <f t="shared" si="50"/>
        <v>9</v>
      </c>
      <c r="W53" s="22">
        <f t="shared" si="50"/>
        <v>8</v>
      </c>
      <c r="X53" s="23">
        <f t="shared" si="3"/>
        <v>81.48148148</v>
      </c>
      <c r="Y53" s="23">
        <f t="shared" si="4"/>
        <v>64.28571429</v>
      </c>
      <c r="Z53" s="23">
        <f t="shared" si="5"/>
        <v>80</v>
      </c>
    </row>
    <row r="54" ht="14.25" customHeight="1">
      <c r="A54" s="24">
        <v>46.0</v>
      </c>
      <c r="B54" s="25" t="s">
        <v>63</v>
      </c>
      <c r="C54" s="52">
        <v>4.0</v>
      </c>
      <c r="D54" s="52">
        <v>2.0</v>
      </c>
      <c r="E54" s="52">
        <v>0.0</v>
      </c>
      <c r="F54" s="52">
        <v>5.0</v>
      </c>
      <c r="G54" s="52">
        <v>2.0</v>
      </c>
      <c r="H54" s="52">
        <v>3.0</v>
      </c>
      <c r="I54" s="52">
        <v>2.0</v>
      </c>
      <c r="J54" s="52">
        <v>3.0</v>
      </c>
      <c r="K54" s="52">
        <v>1.0</v>
      </c>
      <c r="L54" s="52">
        <v>3.0</v>
      </c>
      <c r="M54" s="52">
        <v>4.0</v>
      </c>
      <c r="N54" s="52">
        <v>1.0</v>
      </c>
      <c r="O54" s="52">
        <v>4.0</v>
      </c>
      <c r="P54" s="52">
        <v>1.0</v>
      </c>
      <c r="Q54" s="52">
        <v>0.0</v>
      </c>
      <c r="R54" s="53">
        <v>2.0</v>
      </c>
      <c r="S54" s="30">
        <v>0.0</v>
      </c>
      <c r="T54" s="54">
        <v>2.0</v>
      </c>
      <c r="U54" s="22">
        <f t="shared" ref="U54:W54" si="51">(C54+F54+I54+L54+O54+R54)</f>
        <v>20</v>
      </c>
      <c r="V54" s="22">
        <f t="shared" si="51"/>
        <v>12</v>
      </c>
      <c r="W54" s="22">
        <f t="shared" si="51"/>
        <v>7</v>
      </c>
      <c r="X54" s="23">
        <f t="shared" si="3"/>
        <v>74.07407407</v>
      </c>
      <c r="Y54" s="23">
        <f t="shared" si="4"/>
        <v>85.71428571</v>
      </c>
      <c r="Z54" s="23">
        <f t="shared" si="5"/>
        <v>70</v>
      </c>
    </row>
    <row r="55" ht="14.25" customHeight="1">
      <c r="A55" s="24">
        <v>47.0</v>
      </c>
      <c r="B55" s="25" t="s">
        <v>64</v>
      </c>
      <c r="C55" s="52">
        <v>6.0</v>
      </c>
      <c r="D55" s="52">
        <v>3.0</v>
      </c>
      <c r="E55" s="52">
        <v>0.0</v>
      </c>
      <c r="F55" s="52">
        <v>5.0</v>
      </c>
      <c r="G55" s="52">
        <v>2.0</v>
      </c>
      <c r="H55" s="52">
        <v>0.0</v>
      </c>
      <c r="I55" s="52">
        <v>4.0</v>
      </c>
      <c r="J55" s="52">
        <v>3.0</v>
      </c>
      <c r="K55" s="52">
        <v>1.0</v>
      </c>
      <c r="L55" s="52">
        <v>4.0</v>
      </c>
      <c r="M55" s="52">
        <v>4.0</v>
      </c>
      <c r="N55" s="52">
        <v>2.0</v>
      </c>
      <c r="O55" s="52">
        <v>5.0</v>
      </c>
      <c r="P55" s="52">
        <v>2.0</v>
      </c>
      <c r="Q55" s="52">
        <v>1.0</v>
      </c>
      <c r="R55" s="53">
        <v>3.0</v>
      </c>
      <c r="S55" s="30">
        <v>0.0</v>
      </c>
      <c r="T55" s="54">
        <v>3.0</v>
      </c>
      <c r="U55" s="22">
        <f t="shared" ref="U55:W55" si="52">(C55+F55+I55+L55+O55+R55)</f>
        <v>27</v>
      </c>
      <c r="V55" s="22">
        <f t="shared" si="52"/>
        <v>14</v>
      </c>
      <c r="W55" s="22">
        <f t="shared" si="52"/>
        <v>7</v>
      </c>
      <c r="X55" s="23">
        <f t="shared" si="3"/>
        <v>100</v>
      </c>
      <c r="Y55" s="23">
        <f t="shared" si="4"/>
        <v>100</v>
      </c>
      <c r="Z55" s="23">
        <f t="shared" si="5"/>
        <v>70</v>
      </c>
    </row>
    <row r="56" ht="14.25" customHeight="1">
      <c r="A56" s="24">
        <v>48.0</v>
      </c>
      <c r="B56" s="25" t="s">
        <v>65</v>
      </c>
      <c r="C56" s="52">
        <v>4.0</v>
      </c>
      <c r="D56" s="52">
        <v>2.0</v>
      </c>
      <c r="E56" s="52">
        <v>0.0</v>
      </c>
      <c r="F56" s="52">
        <v>4.0</v>
      </c>
      <c r="G56" s="52">
        <v>2.0</v>
      </c>
      <c r="H56" s="52">
        <v>2.0</v>
      </c>
      <c r="I56" s="52">
        <v>2.0</v>
      </c>
      <c r="J56" s="52">
        <v>3.0</v>
      </c>
      <c r="K56" s="52">
        <v>1.0</v>
      </c>
      <c r="L56" s="52">
        <v>1.0</v>
      </c>
      <c r="M56" s="52">
        <v>4.0</v>
      </c>
      <c r="N56" s="52">
        <v>1.0</v>
      </c>
      <c r="O56" s="52">
        <v>3.0</v>
      </c>
      <c r="P56" s="52">
        <v>1.0</v>
      </c>
      <c r="Q56" s="52">
        <v>0.0</v>
      </c>
      <c r="R56" s="53">
        <v>2.0</v>
      </c>
      <c r="S56" s="30">
        <v>0.0</v>
      </c>
      <c r="T56" s="54">
        <v>2.0</v>
      </c>
      <c r="U56" s="22">
        <f t="shared" ref="U56:W56" si="53">(C56+F56+I56+L56+O56+R56)</f>
        <v>16</v>
      </c>
      <c r="V56" s="22">
        <f t="shared" si="53"/>
        <v>12</v>
      </c>
      <c r="W56" s="22">
        <f t="shared" si="53"/>
        <v>6</v>
      </c>
      <c r="X56" s="23">
        <f t="shared" si="3"/>
        <v>59.25925926</v>
      </c>
      <c r="Y56" s="23">
        <f t="shared" si="4"/>
        <v>85.71428571</v>
      </c>
      <c r="Z56" s="23">
        <f t="shared" si="5"/>
        <v>60</v>
      </c>
    </row>
    <row r="57" ht="14.25" customHeight="1">
      <c r="A57" s="24">
        <v>49.0</v>
      </c>
      <c r="B57" s="25" t="s">
        <v>66</v>
      </c>
      <c r="C57" s="52">
        <v>5.0</v>
      </c>
      <c r="D57" s="52">
        <v>3.0</v>
      </c>
      <c r="E57" s="52">
        <v>0.0</v>
      </c>
      <c r="F57" s="52">
        <v>5.0</v>
      </c>
      <c r="G57" s="52">
        <v>2.0</v>
      </c>
      <c r="H57" s="52">
        <v>3.0</v>
      </c>
      <c r="I57" s="52">
        <v>3.0</v>
      </c>
      <c r="J57" s="52">
        <v>3.0</v>
      </c>
      <c r="K57" s="52">
        <v>1.0</v>
      </c>
      <c r="L57" s="52">
        <v>3.0</v>
      </c>
      <c r="M57" s="52">
        <v>4.0</v>
      </c>
      <c r="N57" s="52">
        <v>2.0</v>
      </c>
      <c r="O57" s="52">
        <v>4.0</v>
      </c>
      <c r="P57" s="52">
        <v>1.0</v>
      </c>
      <c r="Q57" s="52">
        <v>0.0</v>
      </c>
      <c r="R57" s="53">
        <v>3.0</v>
      </c>
      <c r="S57" s="30">
        <v>0.0</v>
      </c>
      <c r="T57" s="54">
        <v>2.0</v>
      </c>
      <c r="U57" s="22">
        <f t="shared" ref="U57:W57" si="54">(C57+F57+I57+L57+O57+R57)</f>
        <v>23</v>
      </c>
      <c r="V57" s="22">
        <f t="shared" si="54"/>
        <v>13</v>
      </c>
      <c r="W57" s="22">
        <f t="shared" si="54"/>
        <v>8</v>
      </c>
      <c r="X57" s="23">
        <f t="shared" si="3"/>
        <v>85.18518519</v>
      </c>
      <c r="Y57" s="23">
        <f t="shared" si="4"/>
        <v>92.85714286</v>
      </c>
      <c r="Z57" s="23">
        <f t="shared" si="5"/>
        <v>80</v>
      </c>
    </row>
    <row r="58" ht="14.25" customHeight="1">
      <c r="A58" s="24">
        <v>50.0</v>
      </c>
      <c r="B58" s="25" t="s">
        <v>67</v>
      </c>
      <c r="C58" s="52">
        <v>4.0</v>
      </c>
      <c r="D58" s="52">
        <v>3.0</v>
      </c>
      <c r="E58" s="52">
        <v>0.0</v>
      </c>
      <c r="F58" s="52">
        <v>5.0</v>
      </c>
      <c r="G58" s="52">
        <v>2.0</v>
      </c>
      <c r="H58" s="52">
        <v>2.0</v>
      </c>
      <c r="I58" s="52">
        <v>2.0</v>
      </c>
      <c r="J58" s="52">
        <v>3.0</v>
      </c>
      <c r="K58" s="52">
        <v>1.0</v>
      </c>
      <c r="L58" s="52">
        <v>2.0</v>
      </c>
      <c r="M58" s="52">
        <v>4.0</v>
      </c>
      <c r="N58" s="52">
        <v>2.0</v>
      </c>
      <c r="O58" s="52">
        <v>5.0</v>
      </c>
      <c r="P58" s="52">
        <v>0.0</v>
      </c>
      <c r="Q58" s="52">
        <v>0.0</v>
      </c>
      <c r="R58" s="53">
        <v>3.0</v>
      </c>
      <c r="S58" s="30">
        <v>0.0</v>
      </c>
      <c r="T58" s="54">
        <v>1.0</v>
      </c>
      <c r="U58" s="22">
        <f t="shared" ref="U58:W58" si="55">(C58+F58+I58+L58+O58+R58)</f>
        <v>21</v>
      </c>
      <c r="V58" s="22">
        <f t="shared" si="55"/>
        <v>12</v>
      </c>
      <c r="W58" s="22">
        <f t="shared" si="55"/>
        <v>6</v>
      </c>
      <c r="X58" s="23">
        <f t="shared" si="3"/>
        <v>77.77777778</v>
      </c>
      <c r="Y58" s="23">
        <f t="shared" si="4"/>
        <v>85.71428571</v>
      </c>
      <c r="Z58" s="23">
        <f t="shared" si="5"/>
        <v>60</v>
      </c>
    </row>
    <row r="59" ht="14.25" customHeight="1">
      <c r="A59" s="24">
        <v>51.0</v>
      </c>
      <c r="B59" s="25" t="s">
        <v>68</v>
      </c>
      <c r="C59" s="52">
        <v>4.0</v>
      </c>
      <c r="D59" s="52">
        <v>3.0</v>
      </c>
      <c r="E59" s="52">
        <v>0.0</v>
      </c>
      <c r="F59" s="52">
        <v>5.0</v>
      </c>
      <c r="G59" s="52">
        <v>1.0</v>
      </c>
      <c r="H59" s="52">
        <v>2.0</v>
      </c>
      <c r="I59" s="52">
        <v>3.0</v>
      </c>
      <c r="J59" s="52">
        <v>3.0</v>
      </c>
      <c r="K59" s="52">
        <v>0.0</v>
      </c>
      <c r="L59" s="52">
        <v>4.0</v>
      </c>
      <c r="M59" s="52">
        <v>2.0</v>
      </c>
      <c r="N59" s="52">
        <v>2.0</v>
      </c>
      <c r="O59" s="52">
        <v>4.0</v>
      </c>
      <c r="P59" s="52">
        <v>2.0</v>
      </c>
      <c r="Q59" s="52">
        <v>1.0</v>
      </c>
      <c r="R59" s="53">
        <v>2.0</v>
      </c>
      <c r="S59" s="30">
        <v>0.0</v>
      </c>
      <c r="T59" s="54">
        <v>3.0</v>
      </c>
      <c r="U59" s="22">
        <f t="shared" ref="U59:W59" si="56">(C59+F59+I59+L59+O59+R59)</f>
        <v>22</v>
      </c>
      <c r="V59" s="22">
        <f t="shared" si="56"/>
        <v>11</v>
      </c>
      <c r="W59" s="22">
        <f t="shared" si="56"/>
        <v>8</v>
      </c>
      <c r="X59" s="23">
        <f t="shared" si="3"/>
        <v>81.48148148</v>
      </c>
      <c r="Y59" s="23">
        <f t="shared" si="4"/>
        <v>78.57142857</v>
      </c>
      <c r="Z59" s="23">
        <f t="shared" si="5"/>
        <v>80</v>
      </c>
    </row>
    <row r="60" ht="14.25" customHeight="1">
      <c r="A60" s="24">
        <v>52.0</v>
      </c>
      <c r="B60" s="25" t="s">
        <v>69</v>
      </c>
      <c r="C60" s="52">
        <v>5.0</v>
      </c>
      <c r="D60" s="52">
        <v>3.0</v>
      </c>
      <c r="E60" s="52">
        <v>0.0</v>
      </c>
      <c r="F60" s="52">
        <v>3.0</v>
      </c>
      <c r="G60" s="52">
        <v>2.0</v>
      </c>
      <c r="H60" s="52">
        <v>3.0</v>
      </c>
      <c r="I60" s="52">
        <v>4.0</v>
      </c>
      <c r="J60" s="52">
        <v>2.0</v>
      </c>
      <c r="K60" s="52">
        <v>1.0</v>
      </c>
      <c r="L60" s="52">
        <v>4.0</v>
      </c>
      <c r="M60" s="52">
        <v>2.0</v>
      </c>
      <c r="N60" s="52">
        <v>2.0</v>
      </c>
      <c r="O60" s="52">
        <v>5.0</v>
      </c>
      <c r="P60" s="52">
        <v>2.0</v>
      </c>
      <c r="Q60" s="52">
        <v>1.0</v>
      </c>
      <c r="R60" s="53">
        <v>3.0</v>
      </c>
      <c r="S60" s="30">
        <v>0.0</v>
      </c>
      <c r="T60" s="54">
        <v>3.0</v>
      </c>
      <c r="U60" s="22">
        <f t="shared" ref="U60:W60" si="57">(C60+F60+I60+L60+O60+R60)</f>
        <v>24</v>
      </c>
      <c r="V60" s="22">
        <f t="shared" si="57"/>
        <v>11</v>
      </c>
      <c r="W60" s="22">
        <f t="shared" si="57"/>
        <v>10</v>
      </c>
      <c r="X60" s="23">
        <f t="shared" si="3"/>
        <v>88.88888889</v>
      </c>
      <c r="Y60" s="23">
        <f t="shared" si="4"/>
        <v>78.57142857</v>
      </c>
      <c r="Z60" s="23">
        <f t="shared" si="5"/>
        <v>100</v>
      </c>
    </row>
    <row r="61" ht="14.25" customHeight="1">
      <c r="A61" s="24">
        <v>53.0</v>
      </c>
      <c r="B61" s="25" t="s">
        <v>70</v>
      </c>
      <c r="C61" s="52">
        <v>4.0</v>
      </c>
      <c r="D61" s="52">
        <v>3.0</v>
      </c>
      <c r="E61" s="52">
        <v>0.0</v>
      </c>
      <c r="F61" s="52">
        <v>5.0</v>
      </c>
      <c r="G61" s="52">
        <v>2.0</v>
      </c>
      <c r="H61" s="52">
        <v>3.0</v>
      </c>
      <c r="I61" s="52">
        <v>2.0</v>
      </c>
      <c r="J61" s="52">
        <v>3.0</v>
      </c>
      <c r="K61" s="52">
        <v>1.0</v>
      </c>
      <c r="L61" s="52">
        <v>2.0</v>
      </c>
      <c r="M61" s="52">
        <v>4.0</v>
      </c>
      <c r="N61" s="52">
        <v>2.0</v>
      </c>
      <c r="O61" s="52">
        <v>5.0</v>
      </c>
      <c r="P61" s="52">
        <v>0.0</v>
      </c>
      <c r="Q61" s="52">
        <v>0.0</v>
      </c>
      <c r="R61" s="53">
        <v>3.0</v>
      </c>
      <c r="S61" s="30">
        <v>0.0</v>
      </c>
      <c r="T61" s="54">
        <v>1.0</v>
      </c>
      <c r="U61" s="22">
        <f t="shared" ref="U61:W61" si="58">(C61+F61+I61+L61+O61+R61)</f>
        <v>21</v>
      </c>
      <c r="V61" s="22">
        <f t="shared" si="58"/>
        <v>12</v>
      </c>
      <c r="W61" s="22">
        <f t="shared" si="58"/>
        <v>7</v>
      </c>
      <c r="X61" s="23">
        <f t="shared" si="3"/>
        <v>77.77777778</v>
      </c>
      <c r="Y61" s="23">
        <f t="shared" si="4"/>
        <v>85.71428571</v>
      </c>
      <c r="Z61" s="23">
        <f t="shared" si="5"/>
        <v>70</v>
      </c>
    </row>
    <row r="62" ht="14.25" customHeight="1">
      <c r="A62" s="24">
        <v>54.0</v>
      </c>
      <c r="B62" s="25" t="s">
        <v>77</v>
      </c>
      <c r="C62" s="52">
        <v>5.0</v>
      </c>
      <c r="D62" s="52">
        <v>3.0</v>
      </c>
      <c r="E62" s="52">
        <v>0.0</v>
      </c>
      <c r="F62" s="52">
        <v>5.0</v>
      </c>
      <c r="G62" s="52">
        <v>2.0</v>
      </c>
      <c r="H62" s="52">
        <v>2.0</v>
      </c>
      <c r="I62" s="52">
        <v>3.0</v>
      </c>
      <c r="J62" s="52">
        <v>3.0</v>
      </c>
      <c r="K62" s="52">
        <v>1.0</v>
      </c>
      <c r="L62" s="52">
        <v>3.0</v>
      </c>
      <c r="M62" s="52">
        <v>4.0</v>
      </c>
      <c r="N62" s="52">
        <v>2.0</v>
      </c>
      <c r="O62" s="52">
        <v>5.0</v>
      </c>
      <c r="P62" s="52">
        <v>1.0</v>
      </c>
      <c r="Q62" s="52">
        <v>0.0</v>
      </c>
      <c r="R62" s="53">
        <v>3.0</v>
      </c>
      <c r="S62" s="30">
        <v>0.0</v>
      </c>
      <c r="T62" s="54">
        <v>2.0</v>
      </c>
      <c r="U62" s="22">
        <f t="shared" ref="U62:W62" si="59">(C62+F62+I62+L62+O62+R62)</f>
        <v>24</v>
      </c>
      <c r="V62" s="22">
        <f t="shared" si="59"/>
        <v>13</v>
      </c>
      <c r="W62" s="22">
        <f t="shared" si="59"/>
        <v>7</v>
      </c>
      <c r="X62" s="23">
        <f t="shared" si="3"/>
        <v>88.88888889</v>
      </c>
      <c r="Y62" s="23">
        <f t="shared" si="4"/>
        <v>92.85714286</v>
      </c>
      <c r="Z62" s="23">
        <f t="shared" si="5"/>
        <v>70</v>
      </c>
    </row>
    <row r="63" ht="14.25" customHeight="1">
      <c r="A63" s="24">
        <v>55.0</v>
      </c>
      <c r="B63" s="25" t="s">
        <v>78</v>
      </c>
      <c r="C63" s="52">
        <v>6.0</v>
      </c>
      <c r="D63" s="52">
        <v>2.0</v>
      </c>
      <c r="E63" s="52">
        <v>0.0</v>
      </c>
      <c r="F63" s="52">
        <v>4.0</v>
      </c>
      <c r="G63" s="52">
        <v>2.0</v>
      </c>
      <c r="H63" s="52">
        <v>3.0</v>
      </c>
      <c r="I63" s="52">
        <v>4.0</v>
      </c>
      <c r="J63" s="52">
        <v>2.0</v>
      </c>
      <c r="K63" s="52">
        <v>1.0</v>
      </c>
      <c r="L63" s="52">
        <v>3.0</v>
      </c>
      <c r="M63" s="52">
        <v>4.0</v>
      </c>
      <c r="N63" s="52">
        <v>2.0</v>
      </c>
      <c r="O63" s="52">
        <v>4.0</v>
      </c>
      <c r="P63" s="52">
        <v>2.0</v>
      </c>
      <c r="Q63" s="52">
        <v>1.0</v>
      </c>
      <c r="R63" s="53">
        <v>3.0</v>
      </c>
      <c r="S63" s="30">
        <v>0.0</v>
      </c>
      <c r="T63" s="54">
        <v>3.0</v>
      </c>
      <c r="U63" s="22">
        <f t="shared" ref="U63:W63" si="60">(C63+F63+I63+L63+O63+R63)</f>
        <v>24</v>
      </c>
      <c r="V63" s="22">
        <f t="shared" si="60"/>
        <v>12</v>
      </c>
      <c r="W63" s="22">
        <f t="shared" si="60"/>
        <v>10</v>
      </c>
      <c r="X63" s="23">
        <f t="shared" si="3"/>
        <v>88.88888889</v>
      </c>
      <c r="Y63" s="23">
        <f t="shared" si="4"/>
        <v>85.71428571</v>
      </c>
      <c r="Z63" s="23">
        <f t="shared" si="5"/>
        <v>100</v>
      </c>
    </row>
    <row r="64" ht="14.25" customHeight="1">
      <c r="A64" s="24">
        <v>56.0</v>
      </c>
      <c r="B64" s="25" t="s">
        <v>73</v>
      </c>
      <c r="C64" s="52">
        <v>4.0</v>
      </c>
      <c r="D64" s="52">
        <v>2.0</v>
      </c>
      <c r="E64" s="52">
        <v>0.0</v>
      </c>
      <c r="F64" s="52">
        <v>5.0</v>
      </c>
      <c r="G64" s="52">
        <v>1.0</v>
      </c>
      <c r="H64" s="52">
        <v>2.0</v>
      </c>
      <c r="I64" s="52">
        <v>2.0</v>
      </c>
      <c r="J64" s="52">
        <v>3.0</v>
      </c>
      <c r="K64" s="52">
        <v>1.0</v>
      </c>
      <c r="L64" s="52">
        <v>3.0</v>
      </c>
      <c r="M64" s="52">
        <v>4.0</v>
      </c>
      <c r="N64" s="52">
        <v>1.0</v>
      </c>
      <c r="O64" s="52">
        <v>4.0</v>
      </c>
      <c r="P64" s="52">
        <v>1.0</v>
      </c>
      <c r="Q64" s="52">
        <v>0.0</v>
      </c>
      <c r="R64" s="53">
        <v>1.0</v>
      </c>
      <c r="S64" s="30">
        <v>0.0</v>
      </c>
      <c r="T64" s="54">
        <v>1.0</v>
      </c>
      <c r="U64" s="22">
        <f t="shared" ref="U64:W64" si="61">(C64+F64+I64+L64+O64+R64)</f>
        <v>19</v>
      </c>
      <c r="V64" s="22">
        <f t="shared" si="61"/>
        <v>11</v>
      </c>
      <c r="W64" s="22">
        <f t="shared" si="61"/>
        <v>5</v>
      </c>
      <c r="X64" s="23">
        <f t="shared" si="3"/>
        <v>70.37037037</v>
      </c>
      <c r="Y64" s="23">
        <f t="shared" si="4"/>
        <v>78.57142857</v>
      </c>
      <c r="Z64" s="23">
        <f t="shared" si="5"/>
        <v>50</v>
      </c>
    </row>
    <row r="65" ht="14.25" customHeight="1">
      <c r="A65" s="24">
        <v>57.0</v>
      </c>
      <c r="B65" s="25" t="s">
        <v>74</v>
      </c>
      <c r="C65" s="52">
        <v>1.0</v>
      </c>
      <c r="D65" s="52">
        <v>0.0</v>
      </c>
      <c r="E65" s="52">
        <v>0.0</v>
      </c>
      <c r="F65" s="52">
        <v>0.0</v>
      </c>
      <c r="G65" s="52">
        <v>0.0</v>
      </c>
      <c r="H65" s="52">
        <v>0.0</v>
      </c>
      <c r="I65" s="52">
        <v>1.0</v>
      </c>
      <c r="J65" s="52">
        <v>0.0</v>
      </c>
      <c r="K65" s="52">
        <v>0.0</v>
      </c>
      <c r="L65" s="52">
        <v>1.0</v>
      </c>
      <c r="M65" s="52">
        <v>2.0</v>
      </c>
      <c r="N65" s="52">
        <v>0.0</v>
      </c>
      <c r="O65" s="52">
        <v>0.0</v>
      </c>
      <c r="P65" s="52">
        <v>1.0</v>
      </c>
      <c r="Q65" s="52">
        <v>0.0</v>
      </c>
      <c r="R65" s="53">
        <v>0.0</v>
      </c>
      <c r="S65" s="30">
        <v>0.0</v>
      </c>
      <c r="T65" s="54">
        <v>1.0</v>
      </c>
      <c r="U65" s="22">
        <f t="shared" ref="U65:W65" si="62">(C65+F65+I65+L65+O65+R65)</f>
        <v>3</v>
      </c>
      <c r="V65" s="22">
        <f t="shared" si="62"/>
        <v>3</v>
      </c>
      <c r="W65" s="22">
        <f t="shared" si="62"/>
        <v>1</v>
      </c>
      <c r="X65" s="23">
        <f t="shared" si="3"/>
        <v>11.11111111</v>
      </c>
      <c r="Y65" s="23">
        <f t="shared" si="4"/>
        <v>21.42857143</v>
      </c>
      <c r="Z65" s="23">
        <f t="shared" si="5"/>
        <v>10</v>
      </c>
    </row>
    <row r="66" ht="14.25" customHeight="1">
      <c r="A66" s="24">
        <v>58.0</v>
      </c>
      <c r="B66" s="25" t="s">
        <v>75</v>
      </c>
      <c r="C66" s="52">
        <v>0.0</v>
      </c>
      <c r="D66" s="52">
        <v>0.0</v>
      </c>
      <c r="E66" s="52">
        <v>0.0</v>
      </c>
      <c r="F66" s="52">
        <v>0.0</v>
      </c>
      <c r="G66" s="52">
        <v>0.0</v>
      </c>
      <c r="H66" s="52">
        <v>0.0</v>
      </c>
      <c r="I66" s="52">
        <v>0.0</v>
      </c>
      <c r="J66" s="52">
        <v>0.0</v>
      </c>
      <c r="K66" s="52">
        <v>0.0</v>
      </c>
      <c r="L66" s="52">
        <v>0.0</v>
      </c>
      <c r="M66" s="52">
        <v>2.0</v>
      </c>
      <c r="N66" s="52">
        <v>0.0</v>
      </c>
      <c r="O66" s="52">
        <v>0.0</v>
      </c>
      <c r="P66" s="52">
        <v>0.0</v>
      </c>
      <c r="Q66" s="52">
        <v>0.0</v>
      </c>
      <c r="R66" s="53">
        <v>0.0</v>
      </c>
      <c r="S66" s="30">
        <v>0.0</v>
      </c>
      <c r="T66" s="54">
        <v>0.0</v>
      </c>
      <c r="U66" s="22">
        <f t="shared" ref="U66:W66" si="63">(C66+F66+I66+L66+O66+R66)</f>
        <v>0</v>
      </c>
      <c r="V66" s="22">
        <f t="shared" si="63"/>
        <v>2</v>
      </c>
      <c r="W66" s="22">
        <f t="shared" si="63"/>
        <v>0</v>
      </c>
      <c r="X66" s="23">
        <f t="shared" si="3"/>
        <v>0</v>
      </c>
      <c r="Y66" s="23">
        <f t="shared" si="4"/>
        <v>14.28571429</v>
      </c>
      <c r="Z66" s="23">
        <f t="shared" si="5"/>
        <v>0</v>
      </c>
    </row>
    <row r="67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60"/>
      <c r="V67" s="60"/>
      <c r="W67" s="60"/>
      <c r="X67" s="59"/>
      <c r="Y67" s="59"/>
      <c r="Z67" s="59"/>
    </row>
    <row r="68" ht="14.25" customHeight="1">
      <c r="A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60"/>
      <c r="V68" s="60"/>
      <c r="W68" s="60"/>
      <c r="X68" s="59"/>
      <c r="Y68" s="59"/>
      <c r="Z68" s="59"/>
    </row>
    <row r="69" ht="14.2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60"/>
      <c r="V69" s="60"/>
      <c r="W69" s="60"/>
      <c r="X69" s="59"/>
      <c r="Y69" s="59"/>
      <c r="Z69" s="59"/>
    </row>
    <row r="70" ht="14.25" customHeight="1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60"/>
      <c r="V70" s="60"/>
      <c r="W70" s="60"/>
      <c r="X70" s="59"/>
      <c r="Y70" s="59"/>
      <c r="Z70" s="59"/>
    </row>
    <row r="71" ht="14.25" customHeight="1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60"/>
      <c r="V71" s="60"/>
      <c r="W71" s="60"/>
      <c r="X71" s="59"/>
      <c r="Y71" s="59"/>
      <c r="Z71" s="59"/>
    </row>
    <row r="72" ht="14.2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60"/>
      <c r="V72" s="60"/>
      <c r="W72" s="60"/>
      <c r="X72" s="59"/>
      <c r="Y72" s="59"/>
      <c r="Z72" s="59"/>
    </row>
    <row r="73" ht="14.2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60"/>
      <c r="V73" s="60"/>
      <c r="W73" s="60"/>
      <c r="X73" s="59"/>
      <c r="Y73" s="59"/>
      <c r="Z73" s="59"/>
    </row>
    <row r="74" ht="14.2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60"/>
      <c r="V74" s="60"/>
      <c r="W74" s="60"/>
      <c r="X74" s="59"/>
      <c r="Y74" s="59"/>
      <c r="Z74" s="59"/>
    </row>
    <row r="75" ht="14.2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60"/>
      <c r="V75" s="60"/>
      <c r="W75" s="60"/>
      <c r="X75" s="59"/>
      <c r="Y75" s="59"/>
      <c r="Z75" s="59"/>
    </row>
    <row r="76" ht="14.2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82">
        <v>1.0</v>
      </c>
      <c r="L76" s="59"/>
      <c r="M76" s="59"/>
      <c r="N76" s="59"/>
      <c r="O76" s="59"/>
      <c r="P76" s="59"/>
      <c r="Q76" s="59"/>
      <c r="R76" s="59"/>
      <c r="S76" s="59"/>
      <c r="T76" s="59"/>
      <c r="U76" s="60"/>
      <c r="V76" s="60"/>
      <c r="W76" s="60"/>
      <c r="X76" s="59"/>
      <c r="Y76" s="59"/>
      <c r="Z76" s="59"/>
    </row>
    <row r="77" ht="14.2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60"/>
      <c r="V77" s="60"/>
      <c r="W77" s="60"/>
      <c r="X77" s="59"/>
      <c r="Y77" s="59"/>
      <c r="Z77" s="59"/>
    </row>
    <row r="78" ht="14.2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60"/>
      <c r="V78" s="60"/>
      <c r="W78" s="60"/>
      <c r="X78" s="59"/>
      <c r="Y78" s="59"/>
      <c r="Z78" s="59"/>
    </row>
    <row r="79" ht="14.2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60"/>
      <c r="V79" s="60"/>
      <c r="W79" s="60"/>
      <c r="X79" s="59"/>
      <c r="Y79" s="59"/>
      <c r="Z79" s="59"/>
    </row>
    <row r="80" ht="14.2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60"/>
      <c r="V80" s="60"/>
      <c r="W80" s="60"/>
      <c r="X80" s="59"/>
      <c r="Y80" s="59"/>
      <c r="Z80" s="59"/>
    </row>
    <row r="81" ht="14.25" customHeight="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60"/>
      <c r="V81" s="60"/>
      <c r="W81" s="60"/>
      <c r="X81" s="59"/>
      <c r="Y81" s="59"/>
      <c r="Z81" s="59"/>
    </row>
    <row r="82" ht="14.2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60"/>
      <c r="V82" s="60"/>
      <c r="W82" s="60"/>
      <c r="X82" s="59"/>
      <c r="Y82" s="59"/>
      <c r="Z82" s="59"/>
    </row>
    <row r="83" ht="14.25" customHeight="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60"/>
      <c r="V83" s="60"/>
      <c r="W83" s="60"/>
      <c r="X83" s="59"/>
      <c r="Y83" s="59"/>
      <c r="Z83" s="59"/>
    </row>
    <row r="84" ht="14.25" customHeight="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60"/>
      <c r="V84" s="60"/>
      <c r="W84" s="60"/>
      <c r="X84" s="59"/>
      <c r="Y84" s="59"/>
      <c r="Z84" s="59"/>
    </row>
    <row r="85" ht="14.25" customHeight="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60"/>
      <c r="V85" s="60"/>
      <c r="W85" s="60"/>
      <c r="X85" s="59"/>
      <c r="Y85" s="59"/>
      <c r="Z85" s="59"/>
    </row>
    <row r="86" ht="14.25" customHeight="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60"/>
      <c r="V86" s="60"/>
      <c r="W86" s="60"/>
      <c r="X86" s="59"/>
      <c r="Y86" s="59"/>
      <c r="Z86" s="59"/>
    </row>
    <row r="87" ht="14.25" customHeight="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60"/>
      <c r="V87" s="60"/>
      <c r="W87" s="60"/>
      <c r="X87" s="59"/>
      <c r="Y87" s="59"/>
      <c r="Z87" s="59"/>
    </row>
    <row r="88" ht="14.25" customHeight="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60"/>
      <c r="V88" s="60"/>
      <c r="W88" s="60"/>
      <c r="X88" s="59"/>
      <c r="Y88" s="59"/>
      <c r="Z88" s="59"/>
    </row>
    <row r="89" ht="14.25" customHeight="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60"/>
      <c r="V89" s="60"/>
      <c r="W89" s="60"/>
      <c r="X89" s="59"/>
      <c r="Y89" s="59"/>
      <c r="Z89" s="59"/>
    </row>
    <row r="90" ht="14.25" customHeight="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60"/>
      <c r="V90" s="60"/>
      <c r="W90" s="60"/>
      <c r="X90" s="59"/>
      <c r="Y90" s="59"/>
      <c r="Z90" s="59"/>
    </row>
    <row r="91" ht="14.25" customHeigh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60"/>
      <c r="V91" s="60"/>
      <c r="W91" s="60"/>
      <c r="X91" s="59"/>
      <c r="Y91" s="59"/>
      <c r="Z91" s="59"/>
    </row>
    <row r="92" ht="14.25" customHeight="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60"/>
      <c r="V92" s="60"/>
      <c r="W92" s="60"/>
      <c r="X92" s="59"/>
      <c r="Y92" s="59"/>
      <c r="Z92" s="59"/>
    </row>
    <row r="93" ht="14.25" customHeigh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60"/>
      <c r="V93" s="60"/>
      <c r="W93" s="60"/>
      <c r="X93" s="59"/>
      <c r="Y93" s="59"/>
      <c r="Z93" s="59"/>
    </row>
    <row r="94" ht="14.25" customHeigh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60"/>
      <c r="V94" s="60"/>
      <c r="W94" s="60"/>
      <c r="X94" s="59"/>
      <c r="Y94" s="59"/>
      <c r="Z94" s="59"/>
    </row>
    <row r="95" ht="14.25" customHeigh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60"/>
      <c r="V95" s="60"/>
      <c r="W95" s="60"/>
      <c r="X95" s="59"/>
      <c r="Y95" s="59"/>
      <c r="Z95" s="59"/>
    </row>
    <row r="96" ht="14.25" customHeigh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60"/>
      <c r="V96" s="60"/>
      <c r="W96" s="60"/>
      <c r="X96" s="59"/>
      <c r="Y96" s="59"/>
      <c r="Z96" s="59"/>
    </row>
    <row r="97" ht="14.25" customHeight="1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60"/>
      <c r="V97" s="60"/>
      <c r="W97" s="60"/>
      <c r="X97" s="59"/>
      <c r="Y97" s="59"/>
      <c r="Z97" s="59"/>
    </row>
    <row r="98" ht="14.25" customHeight="1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60"/>
      <c r="V98" s="60"/>
      <c r="W98" s="60"/>
      <c r="X98" s="59"/>
      <c r="Y98" s="59"/>
      <c r="Z98" s="59"/>
    </row>
    <row r="99" ht="14.25" customHeight="1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60"/>
      <c r="V99" s="60"/>
      <c r="W99" s="60"/>
      <c r="X99" s="59"/>
      <c r="Y99" s="59"/>
      <c r="Z99" s="59"/>
    </row>
    <row r="100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60"/>
      <c r="V100" s="60"/>
      <c r="W100" s="60"/>
      <c r="X100" s="59"/>
      <c r="Y100" s="59"/>
      <c r="Z100" s="59"/>
    </row>
    <row r="101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60"/>
      <c r="V101" s="60"/>
      <c r="W101" s="60"/>
      <c r="X101" s="59"/>
      <c r="Y101" s="59"/>
      <c r="Z101" s="59"/>
    </row>
    <row r="102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60"/>
      <c r="V102" s="60"/>
      <c r="W102" s="60"/>
      <c r="X102" s="59"/>
      <c r="Y102" s="59"/>
      <c r="Z102" s="59"/>
    </row>
    <row r="103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60"/>
      <c r="V103" s="60"/>
      <c r="W103" s="60"/>
      <c r="X103" s="59"/>
      <c r="Y103" s="59"/>
      <c r="Z103" s="59"/>
    </row>
    <row r="104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60"/>
      <c r="V104" s="60"/>
      <c r="W104" s="60"/>
      <c r="X104" s="59"/>
      <c r="Y104" s="59"/>
      <c r="Z104" s="59"/>
    </row>
    <row r="105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60"/>
      <c r="V105" s="60"/>
      <c r="W105" s="60"/>
      <c r="X105" s="59"/>
      <c r="Y105" s="59"/>
      <c r="Z105" s="59"/>
    </row>
    <row r="10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60"/>
      <c r="V106" s="60"/>
      <c r="W106" s="60"/>
      <c r="X106" s="59"/>
      <c r="Y106" s="59"/>
      <c r="Z106" s="59"/>
    </row>
    <row r="107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60"/>
      <c r="V107" s="60"/>
      <c r="W107" s="60"/>
      <c r="X107" s="59"/>
      <c r="Y107" s="59"/>
      <c r="Z107" s="59"/>
    </row>
    <row r="108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60"/>
      <c r="V108" s="60"/>
      <c r="W108" s="60"/>
      <c r="X108" s="59"/>
      <c r="Y108" s="59"/>
      <c r="Z108" s="59"/>
    </row>
    <row r="109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60"/>
      <c r="V109" s="60"/>
      <c r="W109" s="60"/>
      <c r="X109" s="59"/>
      <c r="Y109" s="59"/>
      <c r="Z109" s="59"/>
    </row>
    <row r="110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60"/>
      <c r="V110" s="60"/>
      <c r="W110" s="60"/>
      <c r="X110" s="59"/>
      <c r="Y110" s="59"/>
      <c r="Z110" s="59"/>
    </row>
    <row r="111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60"/>
      <c r="V111" s="60"/>
      <c r="W111" s="60"/>
      <c r="X111" s="59"/>
      <c r="Y111" s="59"/>
      <c r="Z111" s="59"/>
    </row>
    <row r="112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60"/>
      <c r="V112" s="60"/>
      <c r="W112" s="60"/>
      <c r="X112" s="59"/>
      <c r="Y112" s="59"/>
      <c r="Z112" s="59"/>
    </row>
    <row r="113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60"/>
      <c r="V113" s="60"/>
      <c r="W113" s="60"/>
      <c r="X113" s="59"/>
      <c r="Y113" s="59"/>
      <c r="Z113" s="59"/>
    </row>
    <row r="114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60"/>
      <c r="V114" s="60"/>
      <c r="W114" s="60"/>
      <c r="X114" s="59"/>
      <c r="Y114" s="59"/>
      <c r="Z114" s="59"/>
    </row>
    <row r="115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60"/>
      <c r="V115" s="60"/>
      <c r="W115" s="60"/>
      <c r="X115" s="59"/>
      <c r="Y115" s="59"/>
      <c r="Z115" s="59"/>
    </row>
    <row r="11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60"/>
      <c r="V116" s="60"/>
      <c r="W116" s="60"/>
      <c r="X116" s="59"/>
      <c r="Y116" s="59"/>
      <c r="Z116" s="59"/>
    </row>
    <row r="117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60"/>
      <c r="V117" s="60"/>
      <c r="W117" s="60"/>
      <c r="X117" s="59"/>
      <c r="Y117" s="59"/>
      <c r="Z117" s="59"/>
    </row>
    <row r="118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60"/>
      <c r="V118" s="60"/>
      <c r="W118" s="60"/>
      <c r="X118" s="59"/>
      <c r="Y118" s="59"/>
      <c r="Z118" s="59"/>
    </row>
    <row r="119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60"/>
      <c r="V119" s="60"/>
      <c r="W119" s="60"/>
      <c r="X119" s="59"/>
      <c r="Y119" s="59"/>
      <c r="Z119" s="59"/>
    </row>
    <row r="120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60"/>
      <c r="V120" s="60"/>
      <c r="W120" s="60"/>
      <c r="X120" s="59"/>
      <c r="Y120" s="59"/>
      <c r="Z120" s="59"/>
    </row>
    <row r="121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60"/>
      <c r="V121" s="60"/>
      <c r="W121" s="60"/>
      <c r="X121" s="59"/>
      <c r="Y121" s="59"/>
      <c r="Z121" s="59"/>
    </row>
    <row r="122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60"/>
      <c r="V122" s="60"/>
      <c r="W122" s="60"/>
      <c r="X122" s="59"/>
      <c r="Y122" s="59"/>
      <c r="Z122" s="59"/>
    </row>
    <row r="123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60"/>
      <c r="V123" s="60"/>
      <c r="W123" s="60"/>
      <c r="X123" s="59"/>
      <c r="Y123" s="59"/>
      <c r="Z123" s="59"/>
    </row>
    <row r="124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60"/>
      <c r="V124" s="60"/>
      <c r="W124" s="60"/>
      <c r="X124" s="59"/>
      <c r="Y124" s="59"/>
      <c r="Z124" s="59"/>
    </row>
    <row r="125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60"/>
      <c r="V125" s="60"/>
      <c r="W125" s="60"/>
      <c r="X125" s="59"/>
      <c r="Y125" s="59"/>
      <c r="Z125" s="59"/>
    </row>
    <row r="1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60"/>
      <c r="V126" s="60"/>
      <c r="W126" s="60"/>
      <c r="X126" s="59"/>
      <c r="Y126" s="59"/>
      <c r="Z126" s="59"/>
    </row>
    <row r="127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60"/>
      <c r="V127" s="60"/>
      <c r="W127" s="60"/>
      <c r="X127" s="59"/>
      <c r="Y127" s="59"/>
      <c r="Z127" s="59"/>
    </row>
    <row r="128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60"/>
      <c r="V128" s="60"/>
      <c r="W128" s="60"/>
      <c r="X128" s="59"/>
      <c r="Y128" s="59"/>
      <c r="Z128" s="59"/>
    </row>
    <row r="129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60"/>
      <c r="V129" s="60"/>
      <c r="W129" s="60"/>
      <c r="X129" s="59"/>
      <c r="Y129" s="59"/>
      <c r="Z129" s="59"/>
    </row>
    <row r="130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60"/>
      <c r="V130" s="60"/>
      <c r="W130" s="60"/>
      <c r="X130" s="59"/>
      <c r="Y130" s="59"/>
      <c r="Z130" s="59"/>
    </row>
    <row r="131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60"/>
      <c r="V131" s="60"/>
      <c r="W131" s="60"/>
      <c r="X131" s="59"/>
      <c r="Y131" s="59"/>
      <c r="Z131" s="59"/>
    </row>
    <row r="132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60"/>
      <c r="V132" s="60"/>
      <c r="W132" s="60"/>
      <c r="X132" s="59"/>
      <c r="Y132" s="59"/>
      <c r="Z132" s="59"/>
    </row>
    <row r="133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60"/>
      <c r="V133" s="60"/>
      <c r="W133" s="60"/>
      <c r="X133" s="59"/>
      <c r="Y133" s="59"/>
      <c r="Z133" s="59"/>
    </row>
    <row r="134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60"/>
      <c r="V134" s="60"/>
      <c r="W134" s="60"/>
      <c r="X134" s="59"/>
      <c r="Y134" s="59"/>
      <c r="Z134" s="59"/>
    </row>
    <row r="135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60"/>
      <c r="V135" s="60"/>
      <c r="W135" s="60"/>
      <c r="X135" s="59"/>
      <c r="Y135" s="59"/>
      <c r="Z135" s="59"/>
    </row>
    <row r="13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60"/>
      <c r="V136" s="60"/>
      <c r="W136" s="60"/>
      <c r="X136" s="59"/>
      <c r="Y136" s="59"/>
      <c r="Z136" s="59"/>
    </row>
    <row r="137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60"/>
      <c r="V137" s="60"/>
      <c r="W137" s="60"/>
      <c r="X137" s="59"/>
      <c r="Y137" s="59"/>
      <c r="Z137" s="59"/>
    </row>
    <row r="138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60"/>
      <c r="V138" s="60"/>
      <c r="W138" s="60"/>
      <c r="X138" s="59"/>
      <c r="Y138" s="59"/>
      <c r="Z138" s="59"/>
    </row>
    <row r="139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60"/>
      <c r="V139" s="60"/>
      <c r="W139" s="60"/>
      <c r="X139" s="59"/>
      <c r="Y139" s="59"/>
      <c r="Z139" s="59"/>
    </row>
    <row r="140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60"/>
      <c r="V140" s="60"/>
      <c r="W140" s="60"/>
      <c r="X140" s="59"/>
      <c r="Y140" s="59"/>
      <c r="Z140" s="59"/>
    </row>
    <row r="141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60"/>
      <c r="V141" s="60"/>
      <c r="W141" s="60"/>
      <c r="X141" s="59"/>
      <c r="Y141" s="59"/>
      <c r="Z141" s="59"/>
    </row>
    <row r="142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60"/>
      <c r="V142" s="60"/>
      <c r="W142" s="60"/>
      <c r="X142" s="59"/>
      <c r="Y142" s="59"/>
      <c r="Z142" s="59"/>
    </row>
    <row r="143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60"/>
      <c r="V143" s="60"/>
      <c r="W143" s="60"/>
      <c r="X143" s="59"/>
      <c r="Y143" s="59"/>
      <c r="Z143" s="59"/>
    </row>
    <row r="144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60"/>
      <c r="V144" s="60"/>
      <c r="W144" s="60"/>
      <c r="X144" s="59"/>
      <c r="Y144" s="59"/>
      <c r="Z144" s="59"/>
    </row>
    <row r="145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60"/>
      <c r="V145" s="60"/>
      <c r="W145" s="60"/>
      <c r="X145" s="59"/>
      <c r="Y145" s="59"/>
      <c r="Z145" s="59"/>
    </row>
    <row r="14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60"/>
      <c r="V146" s="60"/>
      <c r="W146" s="60"/>
      <c r="X146" s="59"/>
      <c r="Y146" s="59"/>
      <c r="Z146" s="59"/>
    </row>
    <row r="147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60"/>
      <c r="V147" s="60"/>
      <c r="W147" s="60"/>
      <c r="X147" s="59"/>
      <c r="Y147" s="59"/>
      <c r="Z147" s="59"/>
    </row>
    <row r="148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60"/>
      <c r="V148" s="60"/>
      <c r="W148" s="60"/>
      <c r="X148" s="59"/>
      <c r="Y148" s="59"/>
      <c r="Z148" s="59"/>
    </row>
    <row r="149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60"/>
      <c r="V149" s="60"/>
      <c r="W149" s="60"/>
      <c r="X149" s="59"/>
      <c r="Y149" s="59"/>
      <c r="Z149" s="59"/>
    </row>
    <row r="150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60"/>
      <c r="V150" s="60"/>
      <c r="W150" s="60"/>
      <c r="X150" s="59"/>
      <c r="Y150" s="59"/>
      <c r="Z150" s="59"/>
    </row>
    <row r="151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60"/>
      <c r="V151" s="60"/>
      <c r="W151" s="60"/>
      <c r="X151" s="59"/>
      <c r="Y151" s="59"/>
      <c r="Z151" s="59"/>
    </row>
    <row r="152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60"/>
      <c r="V152" s="60"/>
      <c r="W152" s="60"/>
      <c r="X152" s="59"/>
      <c r="Y152" s="59"/>
      <c r="Z152" s="59"/>
    </row>
    <row r="153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60"/>
      <c r="V153" s="60"/>
      <c r="W153" s="60"/>
      <c r="X153" s="59"/>
      <c r="Y153" s="59"/>
      <c r="Z153" s="59"/>
    </row>
    <row r="154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60"/>
      <c r="V154" s="60"/>
      <c r="W154" s="60"/>
      <c r="X154" s="59"/>
      <c r="Y154" s="59"/>
      <c r="Z154" s="59"/>
    </row>
    <row r="155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60"/>
      <c r="V155" s="60"/>
      <c r="W155" s="60"/>
      <c r="X155" s="59"/>
      <c r="Y155" s="59"/>
      <c r="Z155" s="59"/>
    </row>
    <row r="15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60"/>
      <c r="V156" s="60"/>
      <c r="W156" s="60"/>
      <c r="X156" s="59"/>
      <c r="Y156" s="59"/>
      <c r="Z156" s="59"/>
    </row>
    <row r="157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60"/>
      <c r="V157" s="60"/>
      <c r="W157" s="60"/>
      <c r="X157" s="59"/>
      <c r="Y157" s="59"/>
      <c r="Z157" s="59"/>
    </row>
    <row r="158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60"/>
      <c r="V158" s="60"/>
      <c r="W158" s="60"/>
      <c r="X158" s="59"/>
      <c r="Y158" s="59"/>
      <c r="Z158" s="59"/>
    </row>
    <row r="159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60"/>
      <c r="V159" s="60"/>
      <c r="W159" s="60"/>
      <c r="X159" s="59"/>
      <c r="Y159" s="59"/>
      <c r="Z159" s="59"/>
    </row>
    <row r="160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60"/>
      <c r="V160" s="60"/>
      <c r="W160" s="60"/>
      <c r="X160" s="59"/>
      <c r="Y160" s="59"/>
      <c r="Z160" s="59"/>
    </row>
    <row r="161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60"/>
      <c r="V161" s="60"/>
      <c r="W161" s="60"/>
      <c r="X161" s="59"/>
      <c r="Y161" s="59"/>
      <c r="Z161" s="59"/>
    </row>
    <row r="162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60"/>
      <c r="V162" s="60"/>
      <c r="W162" s="60"/>
      <c r="X162" s="59"/>
      <c r="Y162" s="59"/>
      <c r="Z162" s="59"/>
    </row>
    <row r="163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60"/>
      <c r="V163" s="60"/>
      <c r="W163" s="60"/>
      <c r="X163" s="59"/>
      <c r="Y163" s="59"/>
      <c r="Z163" s="59"/>
    </row>
    <row r="164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60"/>
      <c r="V164" s="60"/>
      <c r="W164" s="60"/>
      <c r="X164" s="59"/>
      <c r="Y164" s="59"/>
      <c r="Z164" s="59"/>
    </row>
    <row r="165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60"/>
      <c r="V165" s="60"/>
      <c r="W165" s="60"/>
      <c r="X165" s="59"/>
      <c r="Y165" s="59"/>
      <c r="Z165" s="59"/>
    </row>
    <row r="16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60"/>
      <c r="V166" s="60"/>
      <c r="W166" s="60"/>
      <c r="X166" s="59"/>
      <c r="Y166" s="59"/>
      <c r="Z166" s="59"/>
    </row>
    <row r="167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60"/>
      <c r="V167" s="60"/>
      <c r="W167" s="60"/>
      <c r="X167" s="59"/>
      <c r="Y167" s="59"/>
      <c r="Z167" s="59"/>
    </row>
    <row r="168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60"/>
      <c r="V168" s="60"/>
      <c r="W168" s="60"/>
      <c r="X168" s="59"/>
      <c r="Y168" s="59"/>
      <c r="Z168" s="59"/>
    </row>
    <row r="169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60"/>
      <c r="V169" s="60"/>
      <c r="W169" s="60"/>
      <c r="X169" s="59"/>
      <c r="Y169" s="59"/>
      <c r="Z169" s="59"/>
    </row>
    <row r="170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60"/>
      <c r="V170" s="60"/>
      <c r="W170" s="60"/>
      <c r="X170" s="59"/>
      <c r="Y170" s="59"/>
      <c r="Z170" s="59"/>
    </row>
    <row r="171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60"/>
      <c r="V171" s="60"/>
      <c r="W171" s="60"/>
      <c r="X171" s="59"/>
      <c r="Y171" s="59"/>
      <c r="Z171" s="59"/>
    </row>
    <row r="172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60"/>
      <c r="V172" s="60"/>
      <c r="W172" s="60"/>
      <c r="X172" s="59"/>
      <c r="Y172" s="59"/>
      <c r="Z172" s="59"/>
    </row>
    <row r="173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60"/>
      <c r="V173" s="60"/>
      <c r="W173" s="60"/>
      <c r="X173" s="59"/>
      <c r="Y173" s="59"/>
      <c r="Z173" s="59"/>
    </row>
    <row r="174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60"/>
      <c r="V174" s="60"/>
      <c r="W174" s="60"/>
      <c r="X174" s="59"/>
      <c r="Y174" s="59"/>
      <c r="Z174" s="59"/>
    </row>
    <row r="175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60"/>
      <c r="V175" s="60"/>
      <c r="W175" s="60"/>
      <c r="X175" s="59"/>
      <c r="Y175" s="59"/>
      <c r="Z175" s="59"/>
    </row>
    <row r="17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60"/>
      <c r="V176" s="60"/>
      <c r="W176" s="60"/>
      <c r="X176" s="59"/>
      <c r="Y176" s="59"/>
      <c r="Z176" s="59"/>
    </row>
    <row r="177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60"/>
      <c r="V177" s="60"/>
      <c r="W177" s="60"/>
      <c r="X177" s="59"/>
      <c r="Y177" s="59"/>
      <c r="Z177" s="59"/>
    </row>
    <row r="178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60"/>
      <c r="V178" s="60"/>
      <c r="W178" s="60"/>
      <c r="X178" s="59"/>
      <c r="Y178" s="59"/>
      <c r="Z178" s="59"/>
    </row>
    <row r="179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60"/>
      <c r="V179" s="60"/>
      <c r="W179" s="60"/>
      <c r="X179" s="59"/>
      <c r="Y179" s="59"/>
      <c r="Z179" s="59"/>
    </row>
    <row r="180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60"/>
      <c r="V180" s="60"/>
      <c r="W180" s="60"/>
      <c r="X180" s="59"/>
      <c r="Y180" s="59"/>
      <c r="Z180" s="59"/>
    </row>
    <row r="181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60"/>
      <c r="V181" s="60"/>
      <c r="W181" s="60"/>
      <c r="X181" s="59"/>
      <c r="Y181" s="59"/>
      <c r="Z181" s="59"/>
    </row>
    <row r="182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60"/>
      <c r="V182" s="60"/>
      <c r="W182" s="60"/>
      <c r="X182" s="59"/>
      <c r="Y182" s="59"/>
      <c r="Z182" s="59"/>
    </row>
    <row r="183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60"/>
      <c r="V183" s="60"/>
      <c r="W183" s="60"/>
      <c r="X183" s="59"/>
      <c r="Y183" s="59"/>
      <c r="Z183" s="59"/>
    </row>
    <row r="184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60"/>
      <c r="V184" s="60"/>
      <c r="W184" s="60"/>
      <c r="X184" s="59"/>
      <c r="Y184" s="59"/>
      <c r="Z184" s="59"/>
    </row>
    <row r="185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60"/>
      <c r="V185" s="60"/>
      <c r="W185" s="60"/>
      <c r="X185" s="59"/>
      <c r="Y185" s="59"/>
      <c r="Z185" s="59"/>
    </row>
    <row r="18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60"/>
      <c r="V186" s="60"/>
      <c r="W186" s="60"/>
      <c r="X186" s="59"/>
      <c r="Y186" s="59"/>
      <c r="Z186" s="59"/>
    </row>
    <row r="187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60"/>
      <c r="V187" s="60"/>
      <c r="W187" s="60"/>
      <c r="X187" s="59"/>
      <c r="Y187" s="59"/>
      <c r="Z187" s="59"/>
    </row>
    <row r="188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60"/>
      <c r="V188" s="60"/>
      <c r="W188" s="60"/>
      <c r="X188" s="59"/>
      <c r="Y188" s="59"/>
      <c r="Z188" s="59"/>
    </row>
    <row r="189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60"/>
      <c r="V189" s="60"/>
      <c r="W189" s="60"/>
      <c r="X189" s="59"/>
      <c r="Y189" s="59"/>
      <c r="Z189" s="59"/>
    </row>
    <row r="190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60"/>
      <c r="V190" s="60"/>
      <c r="W190" s="60"/>
      <c r="X190" s="59"/>
      <c r="Y190" s="59"/>
      <c r="Z190" s="59"/>
    </row>
    <row r="191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60"/>
      <c r="V191" s="60"/>
      <c r="W191" s="60"/>
      <c r="X191" s="59"/>
      <c r="Y191" s="59"/>
      <c r="Z191" s="59"/>
    </row>
    <row r="192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60"/>
      <c r="V192" s="60"/>
      <c r="W192" s="60"/>
      <c r="X192" s="59"/>
      <c r="Y192" s="59"/>
      <c r="Z192" s="59"/>
    </row>
    <row r="193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60"/>
      <c r="V193" s="60"/>
      <c r="W193" s="60"/>
      <c r="X193" s="59"/>
      <c r="Y193" s="59"/>
      <c r="Z193" s="59"/>
    </row>
    <row r="194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60"/>
      <c r="V194" s="60"/>
      <c r="W194" s="60"/>
      <c r="X194" s="59"/>
      <c r="Y194" s="59"/>
      <c r="Z194" s="59"/>
    </row>
    <row r="195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60"/>
      <c r="V195" s="60"/>
      <c r="W195" s="60"/>
      <c r="X195" s="59"/>
      <c r="Y195" s="59"/>
      <c r="Z195" s="59"/>
    </row>
    <row r="19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60"/>
      <c r="V196" s="60"/>
      <c r="W196" s="60"/>
      <c r="X196" s="59"/>
      <c r="Y196" s="59"/>
      <c r="Z196" s="59"/>
    </row>
    <row r="197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60"/>
      <c r="V197" s="60"/>
      <c r="W197" s="60"/>
      <c r="X197" s="59"/>
      <c r="Y197" s="59"/>
      <c r="Z197" s="59"/>
    </row>
    <row r="198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60"/>
      <c r="V198" s="60"/>
      <c r="W198" s="60"/>
      <c r="X198" s="59"/>
      <c r="Y198" s="59"/>
      <c r="Z198" s="59"/>
    </row>
    <row r="199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60"/>
      <c r="V199" s="60"/>
      <c r="W199" s="60"/>
      <c r="X199" s="59"/>
      <c r="Y199" s="59"/>
      <c r="Z199" s="59"/>
    </row>
    <row r="200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60"/>
      <c r="V200" s="60"/>
      <c r="W200" s="60"/>
      <c r="X200" s="59"/>
      <c r="Y200" s="59"/>
      <c r="Z200" s="59"/>
    </row>
    <row r="201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60"/>
      <c r="V201" s="60"/>
      <c r="W201" s="60"/>
      <c r="X201" s="59"/>
      <c r="Y201" s="59"/>
      <c r="Z201" s="59"/>
    </row>
    <row r="202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60"/>
      <c r="V202" s="60"/>
      <c r="W202" s="60"/>
      <c r="X202" s="59"/>
      <c r="Y202" s="59"/>
      <c r="Z202" s="59"/>
    </row>
    <row r="203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60"/>
      <c r="V203" s="60"/>
      <c r="W203" s="60"/>
      <c r="X203" s="59"/>
      <c r="Y203" s="59"/>
      <c r="Z203" s="59"/>
    </row>
    <row r="204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60"/>
      <c r="V204" s="60"/>
      <c r="W204" s="60"/>
      <c r="X204" s="59"/>
      <c r="Y204" s="59"/>
      <c r="Z204" s="59"/>
    </row>
    <row r="205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60"/>
      <c r="V205" s="60"/>
      <c r="W205" s="60"/>
      <c r="X205" s="59"/>
      <c r="Y205" s="59"/>
      <c r="Z205" s="59"/>
    </row>
    <row r="20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60"/>
      <c r="V206" s="60"/>
      <c r="W206" s="60"/>
      <c r="X206" s="59"/>
      <c r="Y206" s="59"/>
      <c r="Z206" s="59"/>
    </row>
    <row r="207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60"/>
      <c r="V207" s="60"/>
      <c r="W207" s="60"/>
      <c r="X207" s="59"/>
      <c r="Y207" s="59"/>
      <c r="Z207" s="59"/>
    </row>
    <row r="208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60"/>
      <c r="V208" s="60"/>
      <c r="W208" s="60"/>
      <c r="X208" s="59"/>
      <c r="Y208" s="59"/>
      <c r="Z208" s="59"/>
    </row>
    <row r="209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60"/>
      <c r="V209" s="60"/>
      <c r="W209" s="60"/>
      <c r="X209" s="59"/>
      <c r="Y209" s="59"/>
      <c r="Z209" s="59"/>
    </row>
    <row r="210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60"/>
      <c r="V210" s="60"/>
      <c r="W210" s="60"/>
      <c r="X210" s="59"/>
      <c r="Y210" s="59"/>
      <c r="Z210" s="59"/>
    </row>
    <row r="211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60"/>
      <c r="V211" s="60"/>
      <c r="W211" s="60"/>
      <c r="X211" s="59"/>
      <c r="Y211" s="59"/>
      <c r="Z211" s="59"/>
    </row>
    <row r="212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60"/>
      <c r="V212" s="60"/>
      <c r="W212" s="60"/>
      <c r="X212" s="59"/>
      <c r="Y212" s="59"/>
      <c r="Z212" s="59"/>
    </row>
    <row r="213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60"/>
      <c r="V213" s="60"/>
      <c r="W213" s="60"/>
      <c r="X213" s="59"/>
      <c r="Y213" s="59"/>
      <c r="Z213" s="59"/>
    </row>
    <row r="214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60"/>
      <c r="V214" s="60"/>
      <c r="W214" s="60"/>
      <c r="X214" s="59"/>
      <c r="Y214" s="59"/>
      <c r="Z214" s="59"/>
    </row>
    <row r="215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60"/>
      <c r="V215" s="60"/>
      <c r="W215" s="60"/>
      <c r="X215" s="59"/>
      <c r="Y215" s="59"/>
      <c r="Z215" s="59"/>
    </row>
    <row r="21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60"/>
      <c r="V216" s="60"/>
      <c r="W216" s="60"/>
      <c r="X216" s="59"/>
      <c r="Y216" s="59"/>
      <c r="Z216" s="59"/>
    </row>
    <row r="217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60"/>
      <c r="V217" s="60"/>
      <c r="W217" s="60"/>
      <c r="X217" s="59"/>
      <c r="Y217" s="59"/>
      <c r="Z217" s="59"/>
    </row>
    <row r="218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60"/>
      <c r="V218" s="60"/>
      <c r="W218" s="60"/>
      <c r="X218" s="59"/>
      <c r="Y218" s="59"/>
      <c r="Z218" s="59"/>
    </row>
    <row r="219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60"/>
      <c r="V219" s="60"/>
      <c r="W219" s="60"/>
      <c r="X219" s="59"/>
      <c r="Y219" s="59"/>
      <c r="Z219" s="59"/>
    </row>
    <row r="220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60"/>
      <c r="V220" s="60"/>
      <c r="W220" s="60"/>
      <c r="X220" s="59"/>
      <c r="Y220" s="59"/>
      <c r="Z220" s="59"/>
    </row>
    <row r="221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60"/>
      <c r="V221" s="60"/>
      <c r="W221" s="60"/>
      <c r="X221" s="59"/>
      <c r="Y221" s="59"/>
      <c r="Z221" s="59"/>
    </row>
    <row r="222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60"/>
      <c r="V222" s="60"/>
      <c r="W222" s="60"/>
      <c r="X222" s="59"/>
      <c r="Y222" s="59"/>
      <c r="Z222" s="59"/>
    </row>
    <row r="223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60"/>
      <c r="V223" s="60"/>
      <c r="W223" s="60"/>
      <c r="X223" s="59"/>
      <c r="Y223" s="59"/>
      <c r="Z223" s="59"/>
    </row>
    <row r="224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60"/>
      <c r="V224" s="60"/>
      <c r="W224" s="60"/>
      <c r="X224" s="59"/>
      <c r="Y224" s="59"/>
      <c r="Z224" s="59"/>
    </row>
    <row r="225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60"/>
      <c r="V225" s="60"/>
      <c r="W225" s="60"/>
      <c r="X225" s="59"/>
      <c r="Y225" s="59"/>
      <c r="Z225" s="59"/>
    </row>
    <row r="2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60"/>
      <c r="V226" s="60"/>
      <c r="W226" s="60"/>
      <c r="X226" s="59"/>
      <c r="Y226" s="59"/>
      <c r="Z226" s="59"/>
    </row>
    <row r="227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60"/>
      <c r="V227" s="60"/>
      <c r="W227" s="60"/>
      <c r="X227" s="59"/>
      <c r="Y227" s="59"/>
      <c r="Z227" s="59"/>
    </row>
    <row r="228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60"/>
      <c r="V228" s="60"/>
      <c r="W228" s="60"/>
      <c r="X228" s="59"/>
      <c r="Y228" s="59"/>
      <c r="Z228" s="59"/>
    </row>
    <row r="229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60"/>
      <c r="V229" s="60"/>
      <c r="W229" s="60"/>
      <c r="X229" s="59"/>
      <c r="Y229" s="59"/>
      <c r="Z229" s="59"/>
    </row>
    <row r="230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60"/>
      <c r="V230" s="60"/>
      <c r="W230" s="60"/>
      <c r="X230" s="59"/>
      <c r="Y230" s="59"/>
      <c r="Z230" s="59"/>
    </row>
    <row r="231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60"/>
      <c r="V231" s="60"/>
      <c r="W231" s="60"/>
      <c r="X231" s="59"/>
      <c r="Y231" s="59"/>
      <c r="Z231" s="59"/>
    </row>
    <row r="232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60"/>
      <c r="V232" s="60"/>
      <c r="W232" s="60"/>
      <c r="X232" s="59"/>
      <c r="Y232" s="59"/>
      <c r="Z232" s="59"/>
    </row>
    <row r="233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60"/>
      <c r="V233" s="60"/>
      <c r="W233" s="60"/>
      <c r="X233" s="59"/>
      <c r="Y233" s="59"/>
      <c r="Z233" s="59"/>
    </row>
    <row r="234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60"/>
      <c r="V234" s="60"/>
      <c r="W234" s="60"/>
      <c r="X234" s="59"/>
      <c r="Y234" s="59"/>
      <c r="Z234" s="59"/>
    </row>
    <row r="235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60"/>
      <c r="V235" s="60"/>
      <c r="W235" s="60"/>
      <c r="X235" s="59"/>
      <c r="Y235" s="59"/>
      <c r="Z235" s="59"/>
    </row>
    <row r="23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60"/>
      <c r="V236" s="60"/>
      <c r="W236" s="60"/>
      <c r="X236" s="59"/>
      <c r="Y236" s="59"/>
      <c r="Z236" s="59"/>
    </row>
    <row r="237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60"/>
      <c r="V237" s="60"/>
      <c r="W237" s="60"/>
      <c r="X237" s="59"/>
      <c r="Y237" s="59"/>
      <c r="Z237" s="59"/>
    </row>
    <row r="238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60"/>
      <c r="V238" s="60"/>
      <c r="W238" s="60"/>
      <c r="X238" s="59"/>
      <c r="Y238" s="59"/>
      <c r="Z238" s="59"/>
    </row>
    <row r="239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60"/>
      <c r="V239" s="60"/>
      <c r="W239" s="60"/>
      <c r="X239" s="59"/>
      <c r="Y239" s="59"/>
      <c r="Z239" s="59"/>
    </row>
    <row r="240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60"/>
      <c r="V240" s="60"/>
      <c r="W240" s="60"/>
      <c r="X240" s="59"/>
      <c r="Y240" s="59"/>
      <c r="Z240" s="59"/>
    </row>
    <row r="241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60"/>
      <c r="V241" s="60"/>
      <c r="W241" s="60"/>
      <c r="X241" s="59"/>
      <c r="Y241" s="59"/>
      <c r="Z241" s="59"/>
    </row>
    <row r="242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60"/>
      <c r="V242" s="60"/>
      <c r="W242" s="60"/>
      <c r="X242" s="59"/>
      <c r="Y242" s="59"/>
      <c r="Z242" s="59"/>
    </row>
    <row r="243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60"/>
      <c r="V243" s="60"/>
      <c r="W243" s="60"/>
      <c r="X243" s="59"/>
      <c r="Y243" s="59"/>
      <c r="Z243" s="59"/>
    </row>
    <row r="244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60"/>
      <c r="V244" s="60"/>
      <c r="W244" s="60"/>
      <c r="X244" s="59"/>
      <c r="Y244" s="59"/>
      <c r="Z244" s="59"/>
    </row>
    <row r="245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60"/>
      <c r="V245" s="60"/>
      <c r="W245" s="60"/>
      <c r="X245" s="59"/>
      <c r="Y245" s="59"/>
      <c r="Z245" s="59"/>
    </row>
    <row r="24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60"/>
      <c r="V246" s="60"/>
      <c r="W246" s="60"/>
      <c r="X246" s="59"/>
      <c r="Y246" s="59"/>
      <c r="Z246" s="59"/>
    </row>
    <row r="247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60"/>
      <c r="V247" s="60"/>
      <c r="W247" s="60"/>
      <c r="X247" s="59"/>
      <c r="Y247" s="59"/>
      <c r="Z247" s="59"/>
    </row>
    <row r="248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60"/>
      <c r="V248" s="60"/>
      <c r="W248" s="60"/>
      <c r="X248" s="59"/>
      <c r="Y248" s="59"/>
      <c r="Z248" s="59"/>
    </row>
    <row r="249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60"/>
      <c r="V249" s="60"/>
      <c r="W249" s="60"/>
      <c r="X249" s="59"/>
      <c r="Y249" s="59"/>
      <c r="Z249" s="59"/>
    </row>
    <row r="250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60"/>
      <c r="V250" s="60"/>
      <c r="W250" s="60"/>
      <c r="X250" s="59"/>
      <c r="Y250" s="59"/>
      <c r="Z250" s="59"/>
    </row>
    <row r="251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60"/>
      <c r="V251" s="60"/>
      <c r="W251" s="60"/>
      <c r="X251" s="59"/>
      <c r="Y251" s="59"/>
      <c r="Z251" s="59"/>
    </row>
    <row r="252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60"/>
      <c r="V252" s="60"/>
      <c r="W252" s="60"/>
      <c r="X252" s="59"/>
      <c r="Y252" s="59"/>
      <c r="Z252" s="59"/>
    </row>
    <row r="253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60"/>
      <c r="V253" s="60"/>
      <c r="W253" s="60"/>
      <c r="X253" s="59"/>
      <c r="Y253" s="59"/>
      <c r="Z253" s="59"/>
    </row>
    <row r="254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60"/>
      <c r="V254" s="60"/>
      <c r="W254" s="60"/>
      <c r="X254" s="59"/>
      <c r="Y254" s="59"/>
      <c r="Z254" s="59"/>
    </row>
    <row r="255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60"/>
      <c r="V255" s="60"/>
      <c r="W255" s="60"/>
      <c r="X255" s="59"/>
      <c r="Y255" s="59"/>
      <c r="Z255" s="59"/>
    </row>
    <row r="25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60"/>
      <c r="V256" s="60"/>
      <c r="W256" s="60"/>
      <c r="X256" s="59"/>
      <c r="Y256" s="59"/>
      <c r="Z256" s="59"/>
    </row>
    <row r="257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60"/>
      <c r="V257" s="60"/>
      <c r="W257" s="60"/>
      <c r="X257" s="59"/>
      <c r="Y257" s="59"/>
      <c r="Z257" s="59"/>
    </row>
    <row r="258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60"/>
      <c r="V258" s="60"/>
      <c r="W258" s="60"/>
      <c r="X258" s="59"/>
      <c r="Y258" s="59"/>
      <c r="Z258" s="59"/>
    </row>
    <row r="259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60"/>
      <c r="V259" s="60"/>
      <c r="W259" s="60"/>
      <c r="X259" s="59"/>
      <c r="Y259" s="59"/>
      <c r="Z259" s="59"/>
    </row>
    <row r="260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60"/>
      <c r="V260" s="60"/>
      <c r="W260" s="60"/>
      <c r="X260" s="59"/>
      <c r="Y260" s="59"/>
      <c r="Z260" s="59"/>
    </row>
    <row r="261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60"/>
      <c r="V261" s="60"/>
      <c r="W261" s="60"/>
      <c r="X261" s="59"/>
      <c r="Y261" s="59"/>
      <c r="Z261" s="59"/>
    </row>
    <row r="262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60"/>
      <c r="V262" s="60"/>
      <c r="W262" s="60"/>
      <c r="X262" s="59"/>
      <c r="Y262" s="59"/>
      <c r="Z262" s="59"/>
    </row>
    <row r="263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60"/>
      <c r="V263" s="60"/>
      <c r="W263" s="60"/>
      <c r="X263" s="59"/>
      <c r="Y263" s="59"/>
      <c r="Z263" s="59"/>
    </row>
    <row r="264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60"/>
      <c r="V264" s="60"/>
      <c r="W264" s="60"/>
      <c r="X264" s="59"/>
      <c r="Y264" s="59"/>
      <c r="Z264" s="59"/>
    </row>
    <row r="265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60"/>
      <c r="V265" s="60"/>
      <c r="W265" s="60"/>
      <c r="X265" s="59"/>
      <c r="Y265" s="59"/>
      <c r="Z265" s="59"/>
    </row>
    <row r="26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60"/>
      <c r="V266" s="60"/>
      <c r="W266" s="60"/>
      <c r="X266" s="59"/>
      <c r="Y266" s="59"/>
      <c r="Z266" s="59"/>
    </row>
    <row r="267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60"/>
      <c r="V267" s="60"/>
      <c r="W267" s="60"/>
      <c r="X267" s="59"/>
      <c r="Y267" s="59"/>
      <c r="Z267" s="59"/>
    </row>
    <row r="268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60"/>
      <c r="V268" s="60"/>
      <c r="W268" s="60"/>
      <c r="X268" s="59"/>
      <c r="Y268" s="59"/>
      <c r="Z268" s="59"/>
    </row>
    <row r="269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60"/>
      <c r="V269" s="60"/>
      <c r="W269" s="60"/>
      <c r="X269" s="59"/>
      <c r="Y269" s="59"/>
      <c r="Z269" s="59"/>
    </row>
    <row r="270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60"/>
      <c r="V270" s="60"/>
      <c r="W270" s="60"/>
      <c r="X270" s="59"/>
      <c r="Y270" s="59"/>
      <c r="Z270" s="59"/>
    </row>
    <row r="271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60"/>
      <c r="V271" s="60"/>
      <c r="W271" s="60"/>
      <c r="X271" s="59"/>
      <c r="Y271" s="59"/>
      <c r="Z271" s="59"/>
    </row>
    <row r="272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60"/>
      <c r="V272" s="60"/>
      <c r="W272" s="60"/>
      <c r="X272" s="59"/>
      <c r="Y272" s="59"/>
      <c r="Z272" s="59"/>
    </row>
    <row r="273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60"/>
      <c r="V273" s="60"/>
      <c r="W273" s="60"/>
      <c r="X273" s="59"/>
      <c r="Y273" s="59"/>
      <c r="Z273" s="59"/>
    </row>
    <row r="274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60"/>
      <c r="V274" s="60"/>
      <c r="W274" s="60"/>
      <c r="X274" s="59"/>
      <c r="Y274" s="59"/>
      <c r="Z274" s="59"/>
    </row>
    <row r="275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60"/>
      <c r="V275" s="60"/>
      <c r="W275" s="60"/>
      <c r="X275" s="59"/>
      <c r="Y275" s="59"/>
      <c r="Z275" s="59"/>
    </row>
    <row r="27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60"/>
      <c r="V276" s="60"/>
      <c r="W276" s="60"/>
      <c r="X276" s="59"/>
      <c r="Y276" s="59"/>
      <c r="Z276" s="59"/>
    </row>
    <row r="277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60"/>
      <c r="V277" s="60"/>
      <c r="W277" s="60"/>
      <c r="X277" s="59"/>
      <c r="Y277" s="59"/>
      <c r="Z277" s="59"/>
    </row>
    <row r="278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60"/>
      <c r="V278" s="60"/>
      <c r="W278" s="60"/>
      <c r="X278" s="59"/>
      <c r="Y278" s="59"/>
      <c r="Z278" s="59"/>
    </row>
    <row r="279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60"/>
      <c r="V279" s="60"/>
      <c r="W279" s="60"/>
      <c r="X279" s="59"/>
      <c r="Y279" s="59"/>
      <c r="Z279" s="59"/>
    </row>
    <row r="280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60"/>
      <c r="V280" s="60"/>
      <c r="W280" s="60"/>
      <c r="X280" s="59"/>
      <c r="Y280" s="59"/>
      <c r="Z280" s="59"/>
    </row>
    <row r="281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60"/>
      <c r="V281" s="60"/>
      <c r="W281" s="60"/>
      <c r="X281" s="59"/>
      <c r="Y281" s="59"/>
      <c r="Z281" s="59"/>
    </row>
    <row r="282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60"/>
      <c r="V282" s="60"/>
      <c r="W282" s="60"/>
      <c r="X282" s="59"/>
      <c r="Y282" s="59"/>
      <c r="Z282" s="59"/>
    </row>
    <row r="283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60"/>
      <c r="V283" s="60"/>
      <c r="W283" s="60"/>
      <c r="X283" s="59"/>
      <c r="Y283" s="59"/>
      <c r="Z283" s="59"/>
    </row>
    <row r="284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60"/>
      <c r="V284" s="60"/>
      <c r="W284" s="60"/>
      <c r="X284" s="59"/>
      <c r="Y284" s="59"/>
      <c r="Z284" s="59"/>
    </row>
    <row r="285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60"/>
      <c r="V285" s="60"/>
      <c r="W285" s="60"/>
      <c r="X285" s="59"/>
      <c r="Y285" s="59"/>
      <c r="Z285" s="59"/>
    </row>
    <row r="28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60"/>
      <c r="V286" s="60"/>
      <c r="W286" s="60"/>
      <c r="X286" s="59"/>
      <c r="Y286" s="59"/>
      <c r="Z286" s="59"/>
    </row>
    <row r="287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60"/>
      <c r="V287" s="60"/>
      <c r="W287" s="60"/>
      <c r="X287" s="59"/>
      <c r="Y287" s="59"/>
      <c r="Z287" s="59"/>
    </row>
    <row r="288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60"/>
      <c r="V288" s="60"/>
      <c r="W288" s="60"/>
      <c r="X288" s="59"/>
      <c r="Y288" s="59"/>
      <c r="Z288" s="59"/>
    </row>
    <row r="289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60"/>
      <c r="V289" s="60"/>
      <c r="W289" s="60"/>
      <c r="X289" s="59"/>
      <c r="Y289" s="59"/>
      <c r="Z289" s="59"/>
    </row>
    <row r="290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60"/>
      <c r="V290" s="60"/>
      <c r="W290" s="60"/>
      <c r="X290" s="59"/>
      <c r="Y290" s="59"/>
      <c r="Z290" s="59"/>
    </row>
    <row r="291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60"/>
      <c r="V291" s="60"/>
      <c r="W291" s="60"/>
      <c r="X291" s="59"/>
      <c r="Y291" s="59"/>
      <c r="Z291" s="59"/>
    </row>
    <row r="292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60"/>
      <c r="V292" s="60"/>
      <c r="W292" s="60"/>
      <c r="X292" s="59"/>
      <c r="Y292" s="59"/>
      <c r="Z292" s="59"/>
    </row>
    <row r="293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60"/>
      <c r="V293" s="60"/>
      <c r="W293" s="60"/>
      <c r="X293" s="59"/>
      <c r="Y293" s="59"/>
      <c r="Z293" s="59"/>
    </row>
    <row r="294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60"/>
      <c r="V294" s="60"/>
      <c r="W294" s="60"/>
      <c r="X294" s="59"/>
      <c r="Y294" s="59"/>
      <c r="Z294" s="59"/>
    </row>
    <row r="295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60"/>
      <c r="V295" s="60"/>
      <c r="W295" s="60"/>
      <c r="X295" s="59"/>
      <c r="Y295" s="59"/>
      <c r="Z295" s="59"/>
    </row>
    <row r="29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60"/>
      <c r="V296" s="60"/>
      <c r="W296" s="60"/>
      <c r="X296" s="59"/>
      <c r="Y296" s="59"/>
      <c r="Z296" s="59"/>
    </row>
    <row r="297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60"/>
      <c r="V297" s="60"/>
      <c r="W297" s="60"/>
      <c r="X297" s="59"/>
      <c r="Y297" s="59"/>
      <c r="Z297" s="59"/>
    </row>
    <row r="298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60"/>
      <c r="V298" s="60"/>
      <c r="W298" s="60"/>
      <c r="X298" s="59"/>
      <c r="Y298" s="59"/>
      <c r="Z298" s="59"/>
    </row>
    <row r="299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60"/>
      <c r="V299" s="60"/>
      <c r="W299" s="60"/>
      <c r="X299" s="59"/>
      <c r="Y299" s="59"/>
      <c r="Z299" s="59"/>
    </row>
    <row r="300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60"/>
      <c r="V300" s="60"/>
      <c r="W300" s="60"/>
      <c r="X300" s="59"/>
      <c r="Y300" s="59"/>
      <c r="Z300" s="59"/>
    </row>
    <row r="301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60"/>
      <c r="V301" s="60"/>
      <c r="W301" s="60"/>
      <c r="X301" s="59"/>
      <c r="Y301" s="59"/>
      <c r="Z301" s="59"/>
    </row>
    <row r="302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60"/>
      <c r="V302" s="60"/>
      <c r="W302" s="60"/>
      <c r="X302" s="59"/>
      <c r="Y302" s="59"/>
      <c r="Z302" s="59"/>
    </row>
    <row r="303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60"/>
      <c r="V303" s="60"/>
      <c r="W303" s="60"/>
      <c r="X303" s="59"/>
      <c r="Y303" s="59"/>
      <c r="Z303" s="59"/>
    </row>
    <row r="304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60"/>
      <c r="V304" s="60"/>
      <c r="W304" s="60"/>
      <c r="X304" s="59"/>
      <c r="Y304" s="59"/>
      <c r="Z304" s="59"/>
    </row>
    <row r="305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60"/>
      <c r="V305" s="60"/>
      <c r="W305" s="60"/>
      <c r="X305" s="59"/>
      <c r="Y305" s="59"/>
      <c r="Z305" s="59"/>
    </row>
    <row r="30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60"/>
      <c r="V306" s="60"/>
      <c r="W306" s="60"/>
      <c r="X306" s="59"/>
      <c r="Y306" s="59"/>
      <c r="Z306" s="59"/>
    </row>
    <row r="307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60"/>
      <c r="V307" s="60"/>
      <c r="W307" s="60"/>
      <c r="X307" s="59"/>
      <c r="Y307" s="59"/>
      <c r="Z307" s="59"/>
    </row>
    <row r="308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60"/>
      <c r="V308" s="60"/>
      <c r="W308" s="60"/>
      <c r="X308" s="59"/>
      <c r="Y308" s="59"/>
      <c r="Z308" s="59"/>
    </row>
    <row r="309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60"/>
      <c r="V309" s="60"/>
      <c r="W309" s="60"/>
      <c r="X309" s="59"/>
      <c r="Y309" s="59"/>
      <c r="Z309" s="59"/>
    </row>
    <row r="310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60"/>
      <c r="V310" s="60"/>
      <c r="W310" s="60"/>
      <c r="X310" s="59"/>
      <c r="Y310" s="59"/>
      <c r="Z310" s="59"/>
    </row>
    <row r="311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60"/>
      <c r="V311" s="60"/>
      <c r="W311" s="60"/>
      <c r="X311" s="59"/>
      <c r="Y311" s="59"/>
      <c r="Z311" s="59"/>
    </row>
    <row r="312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60"/>
      <c r="V312" s="60"/>
      <c r="W312" s="60"/>
      <c r="X312" s="59"/>
      <c r="Y312" s="59"/>
      <c r="Z312" s="59"/>
    </row>
    <row r="313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60"/>
      <c r="V313" s="60"/>
      <c r="W313" s="60"/>
      <c r="X313" s="59"/>
      <c r="Y313" s="59"/>
      <c r="Z313" s="59"/>
    </row>
    <row r="314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60"/>
      <c r="V314" s="60"/>
      <c r="W314" s="60"/>
      <c r="X314" s="59"/>
      <c r="Y314" s="59"/>
      <c r="Z314" s="59"/>
    </row>
    <row r="315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60"/>
      <c r="V315" s="60"/>
      <c r="W315" s="60"/>
      <c r="X315" s="59"/>
      <c r="Y315" s="59"/>
      <c r="Z315" s="59"/>
    </row>
    <row r="31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60"/>
      <c r="V316" s="60"/>
      <c r="W316" s="60"/>
      <c r="X316" s="59"/>
      <c r="Y316" s="59"/>
      <c r="Z316" s="59"/>
    </row>
    <row r="317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60"/>
      <c r="V317" s="60"/>
      <c r="W317" s="60"/>
      <c r="X317" s="59"/>
      <c r="Y317" s="59"/>
      <c r="Z317" s="59"/>
    </row>
    <row r="318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60"/>
      <c r="V318" s="60"/>
      <c r="W318" s="60"/>
      <c r="X318" s="59"/>
      <c r="Y318" s="59"/>
      <c r="Z318" s="59"/>
    </row>
    <row r="319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60"/>
      <c r="V319" s="60"/>
      <c r="W319" s="60"/>
      <c r="X319" s="59"/>
      <c r="Y319" s="59"/>
      <c r="Z319" s="59"/>
    </row>
    <row r="320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60"/>
      <c r="V320" s="60"/>
      <c r="W320" s="60"/>
      <c r="X320" s="59"/>
      <c r="Y320" s="59"/>
      <c r="Z320" s="59"/>
    </row>
    <row r="321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60"/>
      <c r="V321" s="60"/>
      <c r="W321" s="60"/>
      <c r="X321" s="59"/>
      <c r="Y321" s="59"/>
      <c r="Z321" s="59"/>
    </row>
    <row r="322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60"/>
      <c r="V322" s="60"/>
      <c r="W322" s="60"/>
      <c r="X322" s="59"/>
      <c r="Y322" s="59"/>
      <c r="Z322" s="59"/>
    </row>
    <row r="323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60"/>
      <c r="V323" s="60"/>
      <c r="W323" s="60"/>
      <c r="X323" s="59"/>
      <c r="Y323" s="59"/>
      <c r="Z323" s="59"/>
    </row>
    <row r="324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60"/>
      <c r="V324" s="60"/>
      <c r="W324" s="60"/>
      <c r="X324" s="59"/>
      <c r="Y324" s="59"/>
      <c r="Z324" s="59"/>
    </row>
    <row r="325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60"/>
      <c r="V325" s="60"/>
      <c r="W325" s="60"/>
      <c r="X325" s="59"/>
      <c r="Y325" s="59"/>
      <c r="Z325" s="59"/>
    </row>
    <row r="3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60"/>
      <c r="V326" s="60"/>
      <c r="W326" s="60"/>
      <c r="X326" s="59"/>
      <c r="Y326" s="59"/>
      <c r="Z326" s="59"/>
    </row>
    <row r="327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60"/>
      <c r="V327" s="60"/>
      <c r="W327" s="60"/>
      <c r="X327" s="59"/>
      <c r="Y327" s="59"/>
      <c r="Z327" s="59"/>
    </row>
    <row r="328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60"/>
      <c r="V328" s="60"/>
      <c r="W328" s="60"/>
      <c r="X328" s="59"/>
      <c r="Y328" s="59"/>
      <c r="Z328" s="59"/>
    </row>
    <row r="329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60"/>
      <c r="V329" s="60"/>
      <c r="W329" s="60"/>
      <c r="X329" s="59"/>
      <c r="Y329" s="59"/>
      <c r="Z329" s="59"/>
    </row>
    <row r="330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60"/>
      <c r="V330" s="60"/>
      <c r="W330" s="60"/>
      <c r="X330" s="59"/>
      <c r="Y330" s="59"/>
      <c r="Z330" s="59"/>
    </row>
    <row r="331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60"/>
      <c r="V331" s="60"/>
      <c r="W331" s="60"/>
      <c r="X331" s="59"/>
      <c r="Y331" s="59"/>
      <c r="Z331" s="59"/>
    </row>
    <row r="332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60"/>
      <c r="V332" s="60"/>
      <c r="W332" s="60"/>
      <c r="X332" s="59"/>
      <c r="Y332" s="59"/>
      <c r="Z332" s="59"/>
    </row>
    <row r="333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60"/>
      <c r="V333" s="60"/>
      <c r="W333" s="60"/>
      <c r="X333" s="59"/>
      <c r="Y333" s="59"/>
      <c r="Z333" s="59"/>
    </row>
    <row r="334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60"/>
      <c r="V334" s="60"/>
      <c r="W334" s="60"/>
      <c r="X334" s="59"/>
      <c r="Y334" s="59"/>
      <c r="Z334" s="59"/>
    </row>
    <row r="335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60"/>
      <c r="V335" s="60"/>
      <c r="W335" s="60"/>
      <c r="X335" s="59"/>
      <c r="Y335" s="59"/>
      <c r="Z335" s="59"/>
    </row>
    <row r="33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60"/>
      <c r="V336" s="60"/>
      <c r="W336" s="60"/>
      <c r="X336" s="59"/>
      <c r="Y336" s="59"/>
      <c r="Z336" s="59"/>
    </row>
    <row r="337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60"/>
      <c r="V337" s="60"/>
      <c r="W337" s="60"/>
      <c r="X337" s="59"/>
      <c r="Y337" s="59"/>
      <c r="Z337" s="59"/>
    </row>
    <row r="338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60"/>
      <c r="V338" s="60"/>
      <c r="W338" s="60"/>
      <c r="X338" s="59"/>
      <c r="Y338" s="59"/>
      <c r="Z338" s="59"/>
    </row>
    <row r="339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60"/>
      <c r="V339" s="60"/>
      <c r="W339" s="60"/>
      <c r="X339" s="59"/>
      <c r="Y339" s="59"/>
      <c r="Z339" s="59"/>
    </row>
    <row r="340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60"/>
      <c r="V340" s="60"/>
      <c r="W340" s="60"/>
      <c r="X340" s="59"/>
      <c r="Y340" s="59"/>
      <c r="Z340" s="59"/>
    </row>
    <row r="341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60"/>
      <c r="V341" s="60"/>
      <c r="W341" s="60"/>
      <c r="X341" s="59"/>
      <c r="Y341" s="59"/>
      <c r="Z341" s="59"/>
    </row>
    <row r="342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60"/>
      <c r="V342" s="60"/>
      <c r="W342" s="60"/>
      <c r="X342" s="59"/>
      <c r="Y342" s="59"/>
      <c r="Z342" s="59"/>
    </row>
    <row r="343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60"/>
      <c r="V343" s="60"/>
      <c r="W343" s="60"/>
      <c r="X343" s="59"/>
      <c r="Y343" s="59"/>
      <c r="Z343" s="59"/>
    </row>
    <row r="344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60"/>
      <c r="V344" s="60"/>
      <c r="W344" s="60"/>
      <c r="X344" s="59"/>
      <c r="Y344" s="59"/>
      <c r="Z344" s="59"/>
    </row>
    <row r="345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60"/>
      <c r="V345" s="60"/>
      <c r="W345" s="60"/>
      <c r="X345" s="59"/>
      <c r="Y345" s="59"/>
      <c r="Z345" s="59"/>
    </row>
    <row r="34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60"/>
      <c r="V346" s="60"/>
      <c r="W346" s="60"/>
      <c r="X346" s="59"/>
      <c r="Y346" s="59"/>
      <c r="Z346" s="59"/>
    </row>
    <row r="347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60"/>
      <c r="V347" s="60"/>
      <c r="W347" s="60"/>
      <c r="X347" s="59"/>
      <c r="Y347" s="59"/>
      <c r="Z347" s="59"/>
    </row>
    <row r="348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60"/>
      <c r="V348" s="60"/>
      <c r="W348" s="60"/>
      <c r="X348" s="59"/>
      <c r="Y348" s="59"/>
      <c r="Z348" s="59"/>
    </row>
    <row r="349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60"/>
      <c r="V349" s="60"/>
      <c r="W349" s="60"/>
      <c r="X349" s="59"/>
      <c r="Y349" s="59"/>
      <c r="Z349" s="59"/>
    </row>
    <row r="350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60"/>
      <c r="V350" s="60"/>
      <c r="W350" s="60"/>
      <c r="X350" s="59"/>
      <c r="Y350" s="59"/>
      <c r="Z350" s="59"/>
    </row>
    <row r="351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60"/>
      <c r="V351" s="60"/>
      <c r="W351" s="60"/>
      <c r="X351" s="59"/>
      <c r="Y351" s="59"/>
      <c r="Z351" s="59"/>
    </row>
    <row r="352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60"/>
      <c r="V352" s="60"/>
      <c r="W352" s="60"/>
      <c r="X352" s="59"/>
      <c r="Y352" s="59"/>
      <c r="Z352" s="59"/>
    </row>
    <row r="353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60"/>
      <c r="V353" s="60"/>
      <c r="W353" s="60"/>
      <c r="X353" s="59"/>
      <c r="Y353" s="59"/>
      <c r="Z353" s="59"/>
    </row>
    <row r="354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60"/>
      <c r="V354" s="60"/>
      <c r="W354" s="60"/>
      <c r="X354" s="59"/>
      <c r="Y354" s="59"/>
      <c r="Z354" s="59"/>
    </row>
    <row r="355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60"/>
      <c r="V355" s="60"/>
      <c r="W355" s="60"/>
      <c r="X355" s="59"/>
      <c r="Y355" s="59"/>
      <c r="Z355" s="59"/>
    </row>
    <row r="35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60"/>
      <c r="V356" s="60"/>
      <c r="W356" s="60"/>
      <c r="X356" s="59"/>
      <c r="Y356" s="59"/>
      <c r="Z356" s="59"/>
    </row>
    <row r="357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60"/>
      <c r="V357" s="60"/>
      <c r="W357" s="60"/>
      <c r="X357" s="59"/>
      <c r="Y357" s="59"/>
      <c r="Z357" s="59"/>
    </row>
    <row r="358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60"/>
      <c r="V358" s="60"/>
      <c r="W358" s="60"/>
      <c r="X358" s="59"/>
      <c r="Y358" s="59"/>
      <c r="Z358" s="59"/>
    </row>
    <row r="359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60"/>
      <c r="V359" s="60"/>
      <c r="W359" s="60"/>
      <c r="X359" s="59"/>
      <c r="Y359" s="59"/>
      <c r="Z359" s="59"/>
    </row>
    <row r="360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60"/>
      <c r="V360" s="60"/>
      <c r="W360" s="60"/>
      <c r="X360" s="59"/>
      <c r="Y360" s="59"/>
      <c r="Z360" s="59"/>
    </row>
    <row r="361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60"/>
      <c r="V361" s="60"/>
      <c r="W361" s="60"/>
      <c r="X361" s="59"/>
      <c r="Y361" s="59"/>
      <c r="Z361" s="59"/>
    </row>
    <row r="362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60"/>
      <c r="V362" s="60"/>
      <c r="W362" s="60"/>
      <c r="X362" s="59"/>
      <c r="Y362" s="59"/>
      <c r="Z362" s="59"/>
    </row>
    <row r="363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60"/>
      <c r="V363" s="60"/>
      <c r="W363" s="60"/>
      <c r="X363" s="59"/>
      <c r="Y363" s="59"/>
      <c r="Z363" s="59"/>
    </row>
    <row r="364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60"/>
      <c r="V364" s="60"/>
      <c r="W364" s="60"/>
      <c r="X364" s="59"/>
      <c r="Y364" s="59"/>
      <c r="Z364" s="59"/>
    </row>
    <row r="365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60"/>
      <c r="V365" s="60"/>
      <c r="W365" s="60"/>
      <c r="X365" s="59"/>
      <c r="Y365" s="59"/>
      <c r="Z365" s="59"/>
    </row>
    <row r="36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60"/>
      <c r="V366" s="60"/>
      <c r="W366" s="60"/>
      <c r="X366" s="59"/>
      <c r="Y366" s="59"/>
      <c r="Z366" s="59"/>
    </row>
    <row r="367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60"/>
      <c r="V367" s="60"/>
      <c r="W367" s="60"/>
      <c r="X367" s="59"/>
      <c r="Y367" s="59"/>
      <c r="Z367" s="59"/>
    </row>
    <row r="368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60"/>
      <c r="V368" s="60"/>
      <c r="W368" s="60"/>
      <c r="X368" s="59"/>
      <c r="Y368" s="59"/>
      <c r="Z368" s="59"/>
    </row>
    <row r="369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60"/>
      <c r="V369" s="60"/>
      <c r="W369" s="60"/>
      <c r="X369" s="59"/>
      <c r="Y369" s="59"/>
      <c r="Z369" s="59"/>
    </row>
    <row r="370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60"/>
      <c r="V370" s="60"/>
      <c r="W370" s="60"/>
      <c r="X370" s="59"/>
      <c r="Y370" s="59"/>
      <c r="Z370" s="59"/>
    </row>
    <row r="371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60"/>
      <c r="V371" s="60"/>
      <c r="W371" s="60"/>
      <c r="X371" s="59"/>
      <c r="Y371" s="59"/>
      <c r="Z371" s="59"/>
    </row>
    <row r="372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60"/>
      <c r="V372" s="60"/>
      <c r="W372" s="60"/>
      <c r="X372" s="59"/>
      <c r="Y372" s="59"/>
      <c r="Z372" s="59"/>
    </row>
    <row r="373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60"/>
      <c r="V373" s="60"/>
      <c r="W373" s="60"/>
      <c r="X373" s="59"/>
      <c r="Y373" s="59"/>
      <c r="Z373" s="59"/>
    </row>
    <row r="374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60"/>
      <c r="V374" s="60"/>
      <c r="W374" s="60"/>
      <c r="X374" s="59"/>
      <c r="Y374" s="59"/>
      <c r="Z374" s="59"/>
    </row>
    <row r="375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60"/>
      <c r="V375" s="60"/>
      <c r="W375" s="60"/>
      <c r="X375" s="59"/>
      <c r="Y375" s="59"/>
      <c r="Z375" s="59"/>
    </row>
    <row r="37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60"/>
      <c r="V376" s="60"/>
      <c r="W376" s="60"/>
      <c r="X376" s="59"/>
      <c r="Y376" s="59"/>
      <c r="Z376" s="59"/>
    </row>
    <row r="377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60"/>
      <c r="V377" s="60"/>
      <c r="W377" s="60"/>
      <c r="X377" s="59"/>
      <c r="Y377" s="59"/>
      <c r="Z377" s="59"/>
    </row>
    <row r="378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60"/>
      <c r="V378" s="60"/>
      <c r="W378" s="60"/>
      <c r="X378" s="59"/>
      <c r="Y378" s="59"/>
      <c r="Z378" s="59"/>
    </row>
    <row r="379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60"/>
      <c r="V379" s="60"/>
      <c r="W379" s="60"/>
      <c r="X379" s="59"/>
      <c r="Y379" s="59"/>
      <c r="Z379" s="59"/>
    </row>
    <row r="380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60"/>
      <c r="V380" s="60"/>
      <c r="W380" s="60"/>
      <c r="X380" s="59"/>
      <c r="Y380" s="59"/>
      <c r="Z380" s="59"/>
    </row>
    <row r="381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60"/>
      <c r="V381" s="60"/>
      <c r="W381" s="60"/>
      <c r="X381" s="59"/>
      <c r="Y381" s="59"/>
      <c r="Z381" s="59"/>
    </row>
    <row r="382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60"/>
      <c r="V382" s="60"/>
      <c r="W382" s="60"/>
      <c r="X382" s="59"/>
      <c r="Y382" s="59"/>
      <c r="Z382" s="59"/>
    </row>
    <row r="383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60"/>
      <c r="V383" s="60"/>
      <c r="W383" s="60"/>
      <c r="X383" s="59"/>
      <c r="Y383" s="59"/>
      <c r="Z383" s="59"/>
    </row>
    <row r="384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60"/>
      <c r="V384" s="60"/>
      <c r="W384" s="60"/>
      <c r="X384" s="59"/>
      <c r="Y384" s="59"/>
      <c r="Z384" s="59"/>
    </row>
    <row r="385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60"/>
      <c r="V385" s="60"/>
      <c r="W385" s="60"/>
      <c r="X385" s="59"/>
      <c r="Y385" s="59"/>
      <c r="Z385" s="59"/>
    </row>
    <row r="38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60"/>
      <c r="V386" s="60"/>
      <c r="W386" s="60"/>
      <c r="X386" s="59"/>
      <c r="Y386" s="59"/>
      <c r="Z386" s="59"/>
    </row>
    <row r="387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60"/>
      <c r="V387" s="60"/>
      <c r="W387" s="60"/>
      <c r="X387" s="59"/>
      <c r="Y387" s="59"/>
      <c r="Z387" s="59"/>
    </row>
    <row r="388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60"/>
      <c r="V388" s="60"/>
      <c r="W388" s="60"/>
      <c r="X388" s="59"/>
      <c r="Y388" s="59"/>
      <c r="Z388" s="59"/>
    </row>
    <row r="389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60"/>
      <c r="V389" s="60"/>
      <c r="W389" s="60"/>
      <c r="X389" s="59"/>
      <c r="Y389" s="59"/>
      <c r="Z389" s="59"/>
    </row>
    <row r="390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60"/>
      <c r="V390" s="60"/>
      <c r="W390" s="60"/>
      <c r="X390" s="59"/>
      <c r="Y390" s="59"/>
      <c r="Z390" s="59"/>
    </row>
    <row r="391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60"/>
      <c r="V391" s="60"/>
      <c r="W391" s="60"/>
      <c r="X391" s="59"/>
      <c r="Y391" s="59"/>
      <c r="Z391" s="59"/>
    </row>
    <row r="392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60"/>
      <c r="V392" s="60"/>
      <c r="W392" s="60"/>
      <c r="X392" s="59"/>
      <c r="Y392" s="59"/>
      <c r="Z392" s="59"/>
    </row>
    <row r="393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60"/>
      <c r="V393" s="60"/>
      <c r="W393" s="60"/>
      <c r="X393" s="59"/>
      <c r="Y393" s="59"/>
      <c r="Z393" s="59"/>
    </row>
    <row r="394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60"/>
      <c r="V394" s="60"/>
      <c r="W394" s="60"/>
      <c r="X394" s="59"/>
      <c r="Y394" s="59"/>
      <c r="Z394" s="59"/>
    </row>
    <row r="395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60"/>
      <c r="V395" s="60"/>
      <c r="W395" s="60"/>
      <c r="X395" s="59"/>
      <c r="Y395" s="59"/>
      <c r="Z395" s="59"/>
    </row>
    <row r="39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60"/>
      <c r="V396" s="60"/>
      <c r="W396" s="60"/>
      <c r="X396" s="59"/>
      <c r="Y396" s="59"/>
      <c r="Z396" s="59"/>
    </row>
    <row r="397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60"/>
      <c r="V397" s="60"/>
      <c r="W397" s="60"/>
      <c r="X397" s="59"/>
      <c r="Y397" s="59"/>
      <c r="Z397" s="59"/>
    </row>
    <row r="398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60"/>
      <c r="V398" s="60"/>
      <c r="W398" s="60"/>
      <c r="X398" s="59"/>
      <c r="Y398" s="59"/>
      <c r="Z398" s="59"/>
    </row>
    <row r="399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60"/>
      <c r="V399" s="60"/>
      <c r="W399" s="60"/>
      <c r="X399" s="59"/>
      <c r="Y399" s="59"/>
      <c r="Z399" s="59"/>
    </row>
    <row r="400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60"/>
      <c r="V400" s="60"/>
      <c r="W400" s="60"/>
      <c r="X400" s="59"/>
      <c r="Y400" s="59"/>
      <c r="Z400" s="59"/>
    </row>
    <row r="401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60"/>
      <c r="V401" s="60"/>
      <c r="W401" s="60"/>
      <c r="X401" s="59"/>
      <c r="Y401" s="59"/>
      <c r="Z401" s="59"/>
    </row>
    <row r="402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60"/>
      <c r="V402" s="60"/>
      <c r="W402" s="60"/>
      <c r="X402" s="59"/>
      <c r="Y402" s="59"/>
      <c r="Z402" s="59"/>
    </row>
    <row r="403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60"/>
      <c r="V403" s="60"/>
      <c r="W403" s="60"/>
      <c r="X403" s="59"/>
      <c r="Y403" s="59"/>
      <c r="Z403" s="59"/>
    </row>
    <row r="404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60"/>
      <c r="V404" s="60"/>
      <c r="W404" s="60"/>
      <c r="X404" s="59"/>
      <c r="Y404" s="59"/>
      <c r="Z404" s="59"/>
    </row>
    <row r="405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60"/>
      <c r="V405" s="60"/>
      <c r="W405" s="60"/>
      <c r="X405" s="59"/>
      <c r="Y405" s="59"/>
      <c r="Z405" s="59"/>
    </row>
    <row r="40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60"/>
      <c r="V406" s="60"/>
      <c r="W406" s="60"/>
      <c r="X406" s="59"/>
      <c r="Y406" s="59"/>
      <c r="Z406" s="59"/>
    </row>
    <row r="407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60"/>
      <c r="V407" s="60"/>
      <c r="W407" s="60"/>
      <c r="X407" s="59"/>
      <c r="Y407" s="59"/>
      <c r="Z407" s="59"/>
    </row>
    <row r="408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60"/>
      <c r="V408" s="60"/>
      <c r="W408" s="60"/>
      <c r="X408" s="59"/>
      <c r="Y408" s="59"/>
      <c r="Z408" s="59"/>
    </row>
    <row r="409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60"/>
      <c r="V409" s="60"/>
      <c r="W409" s="60"/>
      <c r="X409" s="59"/>
      <c r="Y409" s="59"/>
      <c r="Z409" s="59"/>
    </row>
    <row r="410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60"/>
      <c r="V410" s="60"/>
      <c r="W410" s="60"/>
      <c r="X410" s="59"/>
      <c r="Y410" s="59"/>
      <c r="Z410" s="59"/>
    </row>
    <row r="411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60"/>
      <c r="V411" s="60"/>
      <c r="W411" s="60"/>
      <c r="X411" s="59"/>
      <c r="Y411" s="59"/>
      <c r="Z411" s="59"/>
    </row>
    <row r="412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60"/>
      <c r="V412" s="60"/>
      <c r="W412" s="60"/>
      <c r="X412" s="59"/>
      <c r="Y412" s="59"/>
      <c r="Z412" s="59"/>
    </row>
    <row r="413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60"/>
      <c r="V413" s="60"/>
      <c r="W413" s="60"/>
      <c r="X413" s="59"/>
      <c r="Y413" s="59"/>
      <c r="Z413" s="59"/>
    </row>
    <row r="414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60"/>
      <c r="V414" s="60"/>
      <c r="W414" s="60"/>
      <c r="X414" s="59"/>
      <c r="Y414" s="59"/>
      <c r="Z414" s="59"/>
    </row>
    <row r="415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60"/>
      <c r="V415" s="60"/>
      <c r="W415" s="60"/>
      <c r="X415" s="59"/>
      <c r="Y415" s="59"/>
      <c r="Z415" s="59"/>
    </row>
    <row r="41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60"/>
      <c r="V416" s="60"/>
      <c r="W416" s="60"/>
      <c r="X416" s="59"/>
      <c r="Y416" s="59"/>
      <c r="Z416" s="59"/>
    </row>
    <row r="417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60"/>
      <c r="V417" s="60"/>
      <c r="W417" s="60"/>
      <c r="X417" s="59"/>
      <c r="Y417" s="59"/>
      <c r="Z417" s="59"/>
    </row>
    <row r="418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60"/>
      <c r="V418" s="60"/>
      <c r="W418" s="60"/>
      <c r="X418" s="59"/>
      <c r="Y418" s="59"/>
      <c r="Z418" s="59"/>
    </row>
    <row r="419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60"/>
      <c r="V419" s="60"/>
      <c r="W419" s="60"/>
      <c r="X419" s="59"/>
      <c r="Y419" s="59"/>
      <c r="Z419" s="59"/>
    </row>
    <row r="420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60"/>
      <c r="V420" s="60"/>
      <c r="W420" s="60"/>
      <c r="X420" s="59"/>
      <c r="Y420" s="59"/>
      <c r="Z420" s="59"/>
    </row>
    <row r="421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60"/>
      <c r="V421" s="60"/>
      <c r="W421" s="60"/>
      <c r="X421" s="59"/>
      <c r="Y421" s="59"/>
      <c r="Z421" s="59"/>
    </row>
    <row r="422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60"/>
      <c r="V422" s="60"/>
      <c r="W422" s="60"/>
      <c r="X422" s="59"/>
      <c r="Y422" s="59"/>
      <c r="Z422" s="59"/>
    </row>
    <row r="423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60"/>
      <c r="V423" s="60"/>
      <c r="W423" s="60"/>
      <c r="X423" s="59"/>
      <c r="Y423" s="59"/>
      <c r="Z423" s="59"/>
    </row>
    <row r="424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60"/>
      <c r="V424" s="60"/>
      <c r="W424" s="60"/>
      <c r="X424" s="59"/>
      <c r="Y424" s="59"/>
      <c r="Z424" s="59"/>
    </row>
    <row r="425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60"/>
      <c r="V425" s="60"/>
      <c r="W425" s="60"/>
      <c r="X425" s="59"/>
      <c r="Y425" s="59"/>
      <c r="Z425" s="59"/>
    </row>
    <row r="4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60"/>
      <c r="V426" s="60"/>
      <c r="W426" s="60"/>
      <c r="X426" s="59"/>
      <c r="Y426" s="59"/>
      <c r="Z426" s="59"/>
    </row>
    <row r="427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60"/>
      <c r="V427" s="60"/>
      <c r="W427" s="60"/>
      <c r="X427" s="59"/>
      <c r="Y427" s="59"/>
      <c r="Z427" s="59"/>
    </row>
    <row r="428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60"/>
      <c r="V428" s="60"/>
      <c r="W428" s="60"/>
      <c r="X428" s="59"/>
      <c r="Y428" s="59"/>
      <c r="Z428" s="59"/>
    </row>
    <row r="429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60"/>
      <c r="V429" s="60"/>
      <c r="W429" s="60"/>
      <c r="X429" s="59"/>
      <c r="Y429" s="59"/>
      <c r="Z429" s="59"/>
    </row>
    <row r="430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60"/>
      <c r="V430" s="60"/>
      <c r="W430" s="60"/>
      <c r="X430" s="59"/>
      <c r="Y430" s="59"/>
      <c r="Z430" s="59"/>
    </row>
    <row r="431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60"/>
      <c r="V431" s="60"/>
      <c r="W431" s="60"/>
      <c r="X431" s="59"/>
      <c r="Y431" s="59"/>
      <c r="Z431" s="59"/>
    </row>
    <row r="432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60"/>
      <c r="V432" s="60"/>
      <c r="W432" s="60"/>
      <c r="X432" s="59"/>
      <c r="Y432" s="59"/>
      <c r="Z432" s="59"/>
    </row>
    <row r="433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60"/>
      <c r="V433" s="60"/>
      <c r="W433" s="60"/>
      <c r="X433" s="59"/>
      <c r="Y433" s="59"/>
      <c r="Z433" s="59"/>
    </row>
    <row r="434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60"/>
      <c r="V434" s="60"/>
      <c r="W434" s="60"/>
      <c r="X434" s="59"/>
      <c r="Y434" s="59"/>
      <c r="Z434" s="59"/>
    </row>
    <row r="435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60"/>
      <c r="V435" s="60"/>
      <c r="W435" s="60"/>
      <c r="X435" s="59"/>
      <c r="Y435" s="59"/>
      <c r="Z435" s="59"/>
    </row>
    <row r="43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60"/>
      <c r="V436" s="60"/>
      <c r="W436" s="60"/>
      <c r="X436" s="59"/>
      <c r="Y436" s="59"/>
      <c r="Z436" s="59"/>
    </row>
    <row r="437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60"/>
      <c r="V437" s="60"/>
      <c r="W437" s="60"/>
      <c r="X437" s="59"/>
      <c r="Y437" s="59"/>
      <c r="Z437" s="59"/>
    </row>
    <row r="438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60"/>
      <c r="V438" s="60"/>
      <c r="W438" s="60"/>
      <c r="X438" s="59"/>
      <c r="Y438" s="59"/>
      <c r="Z438" s="59"/>
    </row>
    <row r="439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60"/>
      <c r="V439" s="60"/>
      <c r="W439" s="60"/>
      <c r="X439" s="59"/>
      <c r="Y439" s="59"/>
      <c r="Z439" s="59"/>
    </row>
    <row r="440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60"/>
      <c r="V440" s="60"/>
      <c r="W440" s="60"/>
      <c r="X440" s="59"/>
      <c r="Y440" s="59"/>
      <c r="Z440" s="59"/>
    </row>
    <row r="441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60"/>
      <c r="V441" s="60"/>
      <c r="W441" s="60"/>
      <c r="X441" s="59"/>
      <c r="Y441" s="59"/>
      <c r="Z441" s="59"/>
    </row>
    <row r="442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60"/>
      <c r="V442" s="60"/>
      <c r="W442" s="60"/>
      <c r="X442" s="59"/>
      <c r="Y442" s="59"/>
      <c r="Z442" s="59"/>
    </row>
    <row r="443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60"/>
      <c r="V443" s="60"/>
      <c r="W443" s="60"/>
      <c r="X443" s="59"/>
      <c r="Y443" s="59"/>
      <c r="Z443" s="59"/>
    </row>
    <row r="444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60"/>
      <c r="V444" s="60"/>
      <c r="W444" s="60"/>
      <c r="X444" s="59"/>
      <c r="Y444" s="59"/>
      <c r="Z444" s="59"/>
    </row>
    <row r="445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60"/>
      <c r="V445" s="60"/>
      <c r="W445" s="60"/>
      <c r="X445" s="59"/>
      <c r="Y445" s="59"/>
      <c r="Z445" s="59"/>
    </row>
    <row r="44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60"/>
      <c r="V446" s="60"/>
      <c r="W446" s="60"/>
      <c r="X446" s="59"/>
      <c r="Y446" s="59"/>
      <c r="Z446" s="59"/>
    </row>
    <row r="447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60"/>
      <c r="V447" s="60"/>
      <c r="W447" s="60"/>
      <c r="X447" s="59"/>
      <c r="Y447" s="59"/>
      <c r="Z447" s="59"/>
    </row>
    <row r="448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60"/>
      <c r="V448" s="60"/>
      <c r="W448" s="60"/>
      <c r="X448" s="59"/>
      <c r="Y448" s="59"/>
      <c r="Z448" s="59"/>
    </row>
    <row r="449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60"/>
      <c r="V449" s="60"/>
      <c r="W449" s="60"/>
      <c r="X449" s="59"/>
      <c r="Y449" s="59"/>
      <c r="Z449" s="59"/>
    </row>
    <row r="450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60"/>
      <c r="V450" s="60"/>
      <c r="W450" s="60"/>
      <c r="X450" s="59"/>
      <c r="Y450" s="59"/>
      <c r="Z450" s="59"/>
    </row>
    <row r="451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60"/>
      <c r="V451" s="60"/>
      <c r="W451" s="60"/>
      <c r="X451" s="59"/>
      <c r="Y451" s="59"/>
      <c r="Z451" s="59"/>
    </row>
    <row r="452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60"/>
      <c r="V452" s="60"/>
      <c r="W452" s="60"/>
      <c r="X452" s="59"/>
      <c r="Y452" s="59"/>
      <c r="Z452" s="59"/>
    </row>
    <row r="453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60"/>
      <c r="V453" s="60"/>
      <c r="W453" s="60"/>
      <c r="X453" s="59"/>
      <c r="Y453" s="59"/>
      <c r="Z453" s="59"/>
    </row>
    <row r="454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60"/>
      <c r="V454" s="60"/>
      <c r="W454" s="60"/>
      <c r="X454" s="59"/>
      <c r="Y454" s="59"/>
      <c r="Z454" s="59"/>
    </row>
    <row r="455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60"/>
      <c r="V455" s="60"/>
      <c r="W455" s="60"/>
      <c r="X455" s="59"/>
      <c r="Y455" s="59"/>
      <c r="Z455" s="59"/>
    </row>
    <row r="45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60"/>
      <c r="V456" s="60"/>
      <c r="W456" s="60"/>
      <c r="X456" s="59"/>
      <c r="Y456" s="59"/>
      <c r="Z456" s="59"/>
    </row>
    <row r="457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60"/>
      <c r="V457" s="60"/>
      <c r="W457" s="60"/>
      <c r="X457" s="59"/>
      <c r="Y457" s="59"/>
      <c r="Z457" s="59"/>
    </row>
    <row r="458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60"/>
      <c r="V458" s="60"/>
      <c r="W458" s="60"/>
      <c r="X458" s="59"/>
      <c r="Y458" s="59"/>
      <c r="Z458" s="59"/>
    </row>
    <row r="459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60"/>
      <c r="V459" s="60"/>
      <c r="W459" s="60"/>
      <c r="X459" s="59"/>
      <c r="Y459" s="59"/>
      <c r="Z459" s="59"/>
    </row>
    <row r="460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60"/>
      <c r="V460" s="60"/>
      <c r="W460" s="60"/>
      <c r="X460" s="59"/>
      <c r="Y460" s="59"/>
      <c r="Z460" s="59"/>
    </row>
    <row r="461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60"/>
      <c r="V461" s="60"/>
      <c r="W461" s="60"/>
      <c r="X461" s="59"/>
      <c r="Y461" s="59"/>
      <c r="Z461" s="59"/>
    </row>
    <row r="462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60"/>
      <c r="V462" s="60"/>
      <c r="W462" s="60"/>
      <c r="X462" s="59"/>
      <c r="Y462" s="59"/>
      <c r="Z462" s="59"/>
    </row>
    <row r="463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60"/>
      <c r="V463" s="60"/>
      <c r="W463" s="60"/>
      <c r="X463" s="59"/>
      <c r="Y463" s="59"/>
      <c r="Z463" s="59"/>
    </row>
    <row r="464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60"/>
      <c r="V464" s="60"/>
      <c r="W464" s="60"/>
      <c r="X464" s="59"/>
      <c r="Y464" s="59"/>
      <c r="Z464" s="59"/>
    </row>
    <row r="465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60"/>
      <c r="V465" s="60"/>
      <c r="W465" s="60"/>
      <c r="X465" s="59"/>
      <c r="Y465" s="59"/>
      <c r="Z465" s="59"/>
    </row>
    <row r="46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60"/>
      <c r="V466" s="60"/>
      <c r="W466" s="60"/>
      <c r="X466" s="59"/>
      <c r="Y466" s="59"/>
      <c r="Z466" s="59"/>
    </row>
    <row r="467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60"/>
      <c r="V467" s="60"/>
      <c r="W467" s="60"/>
      <c r="X467" s="59"/>
      <c r="Y467" s="59"/>
      <c r="Z467" s="59"/>
    </row>
    <row r="468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60"/>
      <c r="V468" s="60"/>
      <c r="W468" s="60"/>
      <c r="X468" s="59"/>
      <c r="Y468" s="59"/>
      <c r="Z468" s="59"/>
    </row>
    <row r="469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60"/>
      <c r="V469" s="60"/>
      <c r="W469" s="60"/>
      <c r="X469" s="59"/>
      <c r="Y469" s="59"/>
      <c r="Z469" s="59"/>
    </row>
    <row r="470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60"/>
      <c r="V470" s="60"/>
      <c r="W470" s="60"/>
      <c r="X470" s="59"/>
      <c r="Y470" s="59"/>
      <c r="Z470" s="59"/>
    </row>
    <row r="471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60"/>
      <c r="V471" s="60"/>
      <c r="W471" s="60"/>
      <c r="X471" s="59"/>
      <c r="Y471" s="59"/>
      <c r="Z471" s="59"/>
    </row>
    <row r="472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60"/>
      <c r="V472" s="60"/>
      <c r="W472" s="60"/>
      <c r="X472" s="59"/>
      <c r="Y472" s="59"/>
      <c r="Z472" s="59"/>
    </row>
    <row r="473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60"/>
      <c r="V473" s="60"/>
      <c r="W473" s="60"/>
      <c r="X473" s="59"/>
      <c r="Y473" s="59"/>
      <c r="Z473" s="59"/>
    </row>
    <row r="474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60"/>
      <c r="V474" s="60"/>
      <c r="W474" s="60"/>
      <c r="X474" s="59"/>
      <c r="Y474" s="59"/>
      <c r="Z474" s="59"/>
    </row>
    <row r="475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60"/>
      <c r="V475" s="60"/>
      <c r="W475" s="60"/>
      <c r="X475" s="59"/>
      <c r="Y475" s="59"/>
      <c r="Z475" s="59"/>
    </row>
    <row r="47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60"/>
      <c r="V476" s="60"/>
      <c r="W476" s="60"/>
      <c r="X476" s="59"/>
      <c r="Y476" s="59"/>
      <c r="Z476" s="59"/>
    </row>
    <row r="477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60"/>
      <c r="V477" s="60"/>
      <c r="W477" s="60"/>
      <c r="X477" s="59"/>
      <c r="Y477" s="59"/>
      <c r="Z477" s="59"/>
    </row>
    <row r="478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60"/>
      <c r="V478" s="60"/>
      <c r="W478" s="60"/>
      <c r="X478" s="59"/>
      <c r="Y478" s="59"/>
      <c r="Z478" s="59"/>
    </row>
    <row r="479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60"/>
      <c r="V479" s="60"/>
      <c r="W479" s="60"/>
      <c r="X479" s="59"/>
      <c r="Y479" s="59"/>
      <c r="Z479" s="59"/>
    </row>
    <row r="480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60"/>
      <c r="V480" s="60"/>
      <c r="W480" s="60"/>
      <c r="X480" s="59"/>
      <c r="Y480" s="59"/>
      <c r="Z480" s="59"/>
    </row>
    <row r="481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60"/>
      <c r="V481" s="60"/>
      <c r="W481" s="60"/>
      <c r="X481" s="59"/>
      <c r="Y481" s="59"/>
      <c r="Z481" s="59"/>
    </row>
    <row r="482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60"/>
      <c r="V482" s="60"/>
      <c r="W482" s="60"/>
      <c r="X482" s="59"/>
      <c r="Y482" s="59"/>
      <c r="Z482" s="59"/>
    </row>
    <row r="483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60"/>
      <c r="V483" s="60"/>
      <c r="W483" s="60"/>
      <c r="X483" s="59"/>
      <c r="Y483" s="59"/>
      <c r="Z483" s="59"/>
    </row>
    <row r="484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60"/>
      <c r="V484" s="60"/>
      <c r="W484" s="60"/>
      <c r="X484" s="59"/>
      <c r="Y484" s="59"/>
      <c r="Z484" s="59"/>
    </row>
    <row r="485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60"/>
      <c r="V485" s="60"/>
      <c r="W485" s="60"/>
      <c r="X485" s="59"/>
      <c r="Y485" s="59"/>
      <c r="Z485" s="59"/>
    </row>
    <row r="48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60"/>
      <c r="V486" s="60"/>
      <c r="W486" s="60"/>
      <c r="X486" s="59"/>
      <c r="Y486" s="59"/>
      <c r="Z486" s="59"/>
    </row>
    <row r="487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60"/>
      <c r="V487" s="60"/>
      <c r="W487" s="60"/>
      <c r="X487" s="59"/>
      <c r="Y487" s="59"/>
      <c r="Z487" s="59"/>
    </row>
    <row r="488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60"/>
      <c r="V488" s="60"/>
      <c r="W488" s="60"/>
      <c r="X488" s="59"/>
      <c r="Y488" s="59"/>
      <c r="Z488" s="59"/>
    </row>
    <row r="489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60"/>
      <c r="V489" s="60"/>
      <c r="W489" s="60"/>
      <c r="X489" s="59"/>
      <c r="Y489" s="59"/>
      <c r="Z489" s="59"/>
    </row>
    <row r="490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60"/>
      <c r="V490" s="60"/>
      <c r="W490" s="60"/>
      <c r="X490" s="59"/>
      <c r="Y490" s="59"/>
      <c r="Z490" s="59"/>
    </row>
    <row r="491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60"/>
      <c r="V491" s="60"/>
      <c r="W491" s="60"/>
      <c r="X491" s="59"/>
      <c r="Y491" s="59"/>
      <c r="Z491" s="59"/>
    </row>
    <row r="492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60"/>
      <c r="V492" s="60"/>
      <c r="W492" s="60"/>
      <c r="X492" s="59"/>
      <c r="Y492" s="59"/>
      <c r="Z492" s="59"/>
    </row>
    <row r="493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60"/>
      <c r="V493" s="60"/>
      <c r="W493" s="60"/>
      <c r="X493" s="59"/>
      <c r="Y493" s="59"/>
      <c r="Z493" s="59"/>
    </row>
    <row r="494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60"/>
      <c r="V494" s="60"/>
      <c r="W494" s="60"/>
      <c r="X494" s="59"/>
      <c r="Y494" s="59"/>
      <c r="Z494" s="59"/>
    </row>
    <row r="495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60"/>
      <c r="V495" s="60"/>
      <c r="W495" s="60"/>
      <c r="X495" s="59"/>
      <c r="Y495" s="59"/>
      <c r="Z495" s="59"/>
    </row>
    <row r="49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60"/>
      <c r="V496" s="60"/>
      <c r="W496" s="60"/>
      <c r="X496" s="59"/>
      <c r="Y496" s="59"/>
      <c r="Z496" s="59"/>
    </row>
    <row r="497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60"/>
      <c r="V497" s="60"/>
      <c r="W497" s="60"/>
      <c r="X497" s="59"/>
      <c r="Y497" s="59"/>
      <c r="Z497" s="59"/>
    </row>
    <row r="498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60"/>
      <c r="V498" s="60"/>
      <c r="W498" s="60"/>
      <c r="X498" s="59"/>
      <c r="Y498" s="59"/>
      <c r="Z498" s="59"/>
    </row>
    <row r="499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60"/>
      <c r="V499" s="60"/>
      <c r="W499" s="60"/>
      <c r="X499" s="59"/>
      <c r="Y499" s="59"/>
      <c r="Z499" s="59"/>
    </row>
    <row r="500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60"/>
      <c r="V500" s="60"/>
      <c r="W500" s="60"/>
      <c r="X500" s="59"/>
      <c r="Y500" s="59"/>
      <c r="Z500" s="59"/>
    </row>
    <row r="501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60"/>
      <c r="V501" s="60"/>
      <c r="W501" s="60"/>
      <c r="X501" s="59"/>
      <c r="Y501" s="59"/>
      <c r="Z501" s="59"/>
    </row>
    <row r="502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60"/>
      <c r="V502" s="60"/>
      <c r="W502" s="60"/>
      <c r="X502" s="59"/>
      <c r="Y502" s="59"/>
      <c r="Z502" s="59"/>
    </row>
    <row r="503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60"/>
      <c r="V503" s="60"/>
      <c r="W503" s="60"/>
      <c r="X503" s="59"/>
      <c r="Y503" s="59"/>
      <c r="Z503" s="59"/>
    </row>
    <row r="504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60"/>
      <c r="V504" s="60"/>
      <c r="W504" s="60"/>
      <c r="X504" s="59"/>
      <c r="Y504" s="59"/>
      <c r="Z504" s="59"/>
    </row>
    <row r="505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60"/>
      <c r="V505" s="60"/>
      <c r="W505" s="60"/>
      <c r="X505" s="59"/>
      <c r="Y505" s="59"/>
      <c r="Z505" s="59"/>
    </row>
    <row r="50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60"/>
      <c r="V506" s="60"/>
      <c r="W506" s="60"/>
      <c r="X506" s="59"/>
      <c r="Y506" s="59"/>
      <c r="Z506" s="59"/>
    </row>
    <row r="507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60"/>
      <c r="V507" s="60"/>
      <c r="W507" s="60"/>
      <c r="X507" s="59"/>
      <c r="Y507" s="59"/>
      <c r="Z507" s="59"/>
    </row>
    <row r="508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60"/>
      <c r="V508" s="60"/>
      <c r="W508" s="60"/>
      <c r="X508" s="59"/>
      <c r="Y508" s="59"/>
      <c r="Z508" s="59"/>
    </row>
    <row r="509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60"/>
      <c r="V509" s="60"/>
      <c r="W509" s="60"/>
      <c r="X509" s="59"/>
      <c r="Y509" s="59"/>
      <c r="Z509" s="59"/>
    </row>
    <row r="510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60"/>
      <c r="V510" s="60"/>
      <c r="W510" s="60"/>
      <c r="X510" s="59"/>
      <c r="Y510" s="59"/>
      <c r="Z510" s="59"/>
    </row>
    <row r="511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60"/>
      <c r="V511" s="60"/>
      <c r="W511" s="60"/>
      <c r="X511" s="59"/>
      <c r="Y511" s="59"/>
      <c r="Z511" s="59"/>
    </row>
    <row r="512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60"/>
      <c r="V512" s="60"/>
      <c r="W512" s="60"/>
      <c r="X512" s="59"/>
      <c r="Y512" s="59"/>
      <c r="Z512" s="59"/>
    </row>
    <row r="513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60"/>
      <c r="V513" s="60"/>
      <c r="W513" s="60"/>
      <c r="X513" s="59"/>
      <c r="Y513" s="59"/>
      <c r="Z513" s="59"/>
    </row>
    <row r="514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60"/>
      <c r="V514" s="60"/>
      <c r="W514" s="60"/>
      <c r="X514" s="59"/>
      <c r="Y514" s="59"/>
      <c r="Z514" s="59"/>
    </row>
    <row r="515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60"/>
      <c r="V515" s="60"/>
      <c r="W515" s="60"/>
      <c r="X515" s="59"/>
      <c r="Y515" s="59"/>
      <c r="Z515" s="59"/>
    </row>
    <row r="51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60"/>
      <c r="V516" s="60"/>
      <c r="W516" s="60"/>
      <c r="X516" s="59"/>
      <c r="Y516" s="59"/>
      <c r="Z516" s="59"/>
    </row>
    <row r="517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60"/>
      <c r="V517" s="60"/>
      <c r="W517" s="60"/>
      <c r="X517" s="59"/>
      <c r="Y517" s="59"/>
      <c r="Z517" s="59"/>
    </row>
    <row r="518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60"/>
      <c r="V518" s="60"/>
      <c r="W518" s="60"/>
      <c r="X518" s="59"/>
      <c r="Y518" s="59"/>
      <c r="Z518" s="59"/>
    </row>
    <row r="519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60"/>
      <c r="V519" s="60"/>
      <c r="W519" s="60"/>
      <c r="X519" s="59"/>
      <c r="Y519" s="59"/>
      <c r="Z519" s="59"/>
    </row>
    <row r="520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60"/>
      <c r="V520" s="60"/>
      <c r="W520" s="60"/>
      <c r="X520" s="59"/>
      <c r="Y520" s="59"/>
      <c r="Z520" s="59"/>
    </row>
    <row r="521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60"/>
      <c r="V521" s="60"/>
      <c r="W521" s="60"/>
      <c r="X521" s="59"/>
      <c r="Y521" s="59"/>
      <c r="Z521" s="59"/>
    </row>
    <row r="522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60"/>
      <c r="V522" s="60"/>
      <c r="W522" s="60"/>
      <c r="X522" s="59"/>
      <c r="Y522" s="59"/>
      <c r="Z522" s="59"/>
    </row>
    <row r="523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60"/>
      <c r="V523" s="60"/>
      <c r="W523" s="60"/>
      <c r="X523" s="59"/>
      <c r="Y523" s="59"/>
      <c r="Z523" s="59"/>
    </row>
    <row r="524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60"/>
      <c r="V524" s="60"/>
      <c r="W524" s="60"/>
      <c r="X524" s="59"/>
      <c r="Y524" s="59"/>
      <c r="Z524" s="59"/>
    </row>
    <row r="525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60"/>
      <c r="V525" s="60"/>
      <c r="W525" s="60"/>
      <c r="X525" s="59"/>
      <c r="Y525" s="59"/>
      <c r="Z525" s="59"/>
    </row>
    <row r="5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60"/>
      <c r="V526" s="60"/>
      <c r="W526" s="60"/>
      <c r="X526" s="59"/>
      <c r="Y526" s="59"/>
      <c r="Z526" s="59"/>
    </row>
    <row r="527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60"/>
      <c r="V527" s="60"/>
      <c r="W527" s="60"/>
      <c r="X527" s="59"/>
      <c r="Y527" s="59"/>
      <c r="Z527" s="59"/>
    </row>
    <row r="528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60"/>
      <c r="V528" s="60"/>
      <c r="W528" s="60"/>
      <c r="X528" s="59"/>
      <c r="Y528" s="59"/>
      <c r="Z528" s="59"/>
    </row>
    <row r="529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60"/>
      <c r="V529" s="60"/>
      <c r="W529" s="60"/>
      <c r="X529" s="59"/>
      <c r="Y529" s="59"/>
      <c r="Z529" s="59"/>
    </row>
    <row r="530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60"/>
      <c r="V530" s="60"/>
      <c r="W530" s="60"/>
      <c r="X530" s="59"/>
      <c r="Y530" s="59"/>
      <c r="Z530" s="59"/>
    </row>
    <row r="531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60"/>
      <c r="V531" s="60"/>
      <c r="W531" s="60"/>
      <c r="X531" s="59"/>
      <c r="Y531" s="59"/>
      <c r="Z531" s="59"/>
    </row>
    <row r="532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60"/>
      <c r="V532" s="60"/>
      <c r="W532" s="60"/>
      <c r="X532" s="59"/>
      <c r="Y532" s="59"/>
      <c r="Z532" s="59"/>
    </row>
    <row r="533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60"/>
      <c r="V533" s="60"/>
      <c r="W533" s="60"/>
      <c r="X533" s="59"/>
      <c r="Y533" s="59"/>
      <c r="Z533" s="59"/>
    </row>
    <row r="534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60"/>
      <c r="V534" s="60"/>
      <c r="W534" s="60"/>
      <c r="X534" s="59"/>
      <c r="Y534" s="59"/>
      <c r="Z534" s="59"/>
    </row>
    <row r="535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60"/>
      <c r="V535" s="60"/>
      <c r="W535" s="60"/>
      <c r="X535" s="59"/>
      <c r="Y535" s="59"/>
      <c r="Z535" s="59"/>
    </row>
    <row r="53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60"/>
      <c r="V536" s="60"/>
      <c r="W536" s="60"/>
      <c r="X536" s="59"/>
      <c r="Y536" s="59"/>
      <c r="Z536" s="59"/>
    </row>
    <row r="537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60"/>
      <c r="V537" s="60"/>
      <c r="W537" s="60"/>
      <c r="X537" s="59"/>
      <c r="Y537" s="59"/>
      <c r="Z537" s="59"/>
    </row>
    <row r="538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60"/>
      <c r="V538" s="60"/>
      <c r="W538" s="60"/>
      <c r="X538" s="59"/>
      <c r="Y538" s="59"/>
      <c r="Z538" s="59"/>
    </row>
    <row r="539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60"/>
      <c r="V539" s="60"/>
      <c r="W539" s="60"/>
      <c r="X539" s="59"/>
      <c r="Y539" s="59"/>
      <c r="Z539" s="59"/>
    </row>
    <row r="540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60"/>
      <c r="V540" s="60"/>
      <c r="W540" s="60"/>
      <c r="X540" s="59"/>
      <c r="Y540" s="59"/>
      <c r="Z540" s="59"/>
    </row>
    <row r="541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60"/>
      <c r="V541" s="60"/>
      <c r="W541" s="60"/>
      <c r="X541" s="59"/>
      <c r="Y541" s="59"/>
      <c r="Z541" s="59"/>
    </row>
    <row r="542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60"/>
      <c r="V542" s="60"/>
      <c r="W542" s="60"/>
      <c r="X542" s="59"/>
      <c r="Y542" s="59"/>
      <c r="Z542" s="59"/>
    </row>
    <row r="543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60"/>
      <c r="V543" s="60"/>
      <c r="W543" s="60"/>
      <c r="X543" s="59"/>
      <c r="Y543" s="59"/>
      <c r="Z543" s="59"/>
    </row>
    <row r="544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60"/>
      <c r="V544" s="60"/>
      <c r="W544" s="60"/>
      <c r="X544" s="59"/>
      <c r="Y544" s="59"/>
      <c r="Z544" s="59"/>
    </row>
    <row r="545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60"/>
      <c r="V545" s="60"/>
      <c r="W545" s="60"/>
      <c r="X545" s="59"/>
      <c r="Y545" s="59"/>
      <c r="Z545" s="59"/>
    </row>
    <row r="54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60"/>
      <c r="V546" s="60"/>
      <c r="W546" s="60"/>
      <c r="X546" s="59"/>
      <c r="Y546" s="59"/>
      <c r="Z546" s="59"/>
    </row>
    <row r="547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60"/>
      <c r="V547" s="60"/>
      <c r="W547" s="60"/>
      <c r="X547" s="59"/>
      <c r="Y547" s="59"/>
      <c r="Z547" s="59"/>
    </row>
    <row r="548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60"/>
      <c r="V548" s="60"/>
      <c r="W548" s="60"/>
      <c r="X548" s="59"/>
      <c r="Y548" s="59"/>
      <c r="Z548" s="59"/>
    </row>
    <row r="549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60"/>
      <c r="V549" s="60"/>
      <c r="W549" s="60"/>
      <c r="X549" s="59"/>
      <c r="Y549" s="59"/>
      <c r="Z549" s="59"/>
    </row>
    <row r="550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60"/>
      <c r="V550" s="60"/>
      <c r="W550" s="60"/>
      <c r="X550" s="59"/>
      <c r="Y550" s="59"/>
      <c r="Z550" s="59"/>
    </row>
    <row r="551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60"/>
      <c r="V551" s="60"/>
      <c r="W551" s="60"/>
      <c r="X551" s="59"/>
      <c r="Y551" s="59"/>
      <c r="Z551" s="59"/>
    </row>
    <row r="552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60"/>
      <c r="V552" s="60"/>
      <c r="W552" s="60"/>
      <c r="X552" s="59"/>
      <c r="Y552" s="59"/>
      <c r="Z552" s="59"/>
    </row>
    <row r="553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60"/>
      <c r="V553" s="60"/>
      <c r="W553" s="60"/>
      <c r="X553" s="59"/>
      <c r="Y553" s="59"/>
      <c r="Z553" s="59"/>
    </row>
    <row r="554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60"/>
      <c r="V554" s="60"/>
      <c r="W554" s="60"/>
      <c r="X554" s="59"/>
      <c r="Y554" s="59"/>
      <c r="Z554" s="59"/>
    </row>
    <row r="555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60"/>
      <c r="V555" s="60"/>
      <c r="W555" s="60"/>
      <c r="X555" s="59"/>
      <c r="Y555" s="59"/>
      <c r="Z555" s="59"/>
    </row>
    <row r="55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60"/>
      <c r="V556" s="60"/>
      <c r="W556" s="60"/>
      <c r="X556" s="59"/>
      <c r="Y556" s="59"/>
      <c r="Z556" s="59"/>
    </row>
    <row r="557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60"/>
      <c r="V557" s="60"/>
      <c r="W557" s="60"/>
      <c r="X557" s="59"/>
      <c r="Y557" s="59"/>
      <c r="Z557" s="59"/>
    </row>
    <row r="558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60"/>
      <c r="V558" s="60"/>
      <c r="W558" s="60"/>
      <c r="X558" s="59"/>
      <c r="Y558" s="59"/>
      <c r="Z558" s="59"/>
    </row>
    <row r="559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60"/>
      <c r="V559" s="60"/>
      <c r="W559" s="60"/>
      <c r="X559" s="59"/>
      <c r="Y559" s="59"/>
      <c r="Z559" s="59"/>
    </row>
    <row r="560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60"/>
      <c r="V560" s="60"/>
      <c r="W560" s="60"/>
      <c r="X560" s="59"/>
      <c r="Y560" s="59"/>
      <c r="Z560" s="59"/>
    </row>
    <row r="561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60"/>
      <c r="V561" s="60"/>
      <c r="W561" s="60"/>
      <c r="X561" s="59"/>
      <c r="Y561" s="59"/>
      <c r="Z561" s="59"/>
    </row>
    <row r="562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60"/>
      <c r="V562" s="60"/>
      <c r="W562" s="60"/>
      <c r="X562" s="59"/>
      <c r="Y562" s="59"/>
      <c r="Z562" s="59"/>
    </row>
    <row r="563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60"/>
      <c r="V563" s="60"/>
      <c r="W563" s="60"/>
      <c r="X563" s="59"/>
      <c r="Y563" s="59"/>
      <c r="Z563" s="59"/>
    </row>
    <row r="564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60"/>
      <c r="V564" s="60"/>
      <c r="W564" s="60"/>
      <c r="X564" s="59"/>
      <c r="Y564" s="59"/>
      <c r="Z564" s="59"/>
    </row>
    <row r="565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60"/>
      <c r="V565" s="60"/>
      <c r="W565" s="60"/>
      <c r="X565" s="59"/>
      <c r="Y565" s="59"/>
      <c r="Z565" s="59"/>
    </row>
    <row r="56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60"/>
      <c r="V566" s="60"/>
      <c r="W566" s="60"/>
      <c r="X566" s="59"/>
      <c r="Y566" s="59"/>
      <c r="Z566" s="59"/>
    </row>
    <row r="567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60"/>
      <c r="V567" s="60"/>
      <c r="W567" s="60"/>
      <c r="X567" s="59"/>
      <c r="Y567" s="59"/>
      <c r="Z567" s="59"/>
    </row>
    <row r="568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60"/>
      <c r="V568" s="60"/>
      <c r="W568" s="60"/>
      <c r="X568" s="59"/>
      <c r="Y568" s="59"/>
      <c r="Z568" s="59"/>
    </row>
    <row r="569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60"/>
      <c r="V569" s="60"/>
      <c r="W569" s="60"/>
      <c r="X569" s="59"/>
      <c r="Y569" s="59"/>
      <c r="Z569" s="59"/>
    </row>
    <row r="570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60"/>
      <c r="V570" s="60"/>
      <c r="W570" s="60"/>
      <c r="X570" s="59"/>
      <c r="Y570" s="59"/>
      <c r="Z570" s="59"/>
    </row>
    <row r="571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60"/>
      <c r="V571" s="60"/>
      <c r="W571" s="60"/>
      <c r="X571" s="59"/>
      <c r="Y571" s="59"/>
      <c r="Z571" s="59"/>
    </row>
    <row r="572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60"/>
      <c r="V572" s="60"/>
      <c r="W572" s="60"/>
      <c r="X572" s="59"/>
      <c r="Y572" s="59"/>
      <c r="Z572" s="59"/>
    </row>
    <row r="573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60"/>
      <c r="V573" s="60"/>
      <c r="W573" s="60"/>
      <c r="X573" s="59"/>
      <c r="Y573" s="59"/>
      <c r="Z573" s="59"/>
    </row>
    <row r="574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60"/>
      <c r="V574" s="60"/>
      <c r="W574" s="60"/>
      <c r="X574" s="59"/>
      <c r="Y574" s="59"/>
      <c r="Z574" s="59"/>
    </row>
    <row r="575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60"/>
      <c r="V575" s="60"/>
      <c r="W575" s="60"/>
      <c r="X575" s="59"/>
      <c r="Y575" s="59"/>
      <c r="Z575" s="59"/>
    </row>
    <row r="57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60"/>
      <c r="V576" s="60"/>
      <c r="W576" s="60"/>
      <c r="X576" s="59"/>
      <c r="Y576" s="59"/>
      <c r="Z576" s="59"/>
    </row>
    <row r="577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60"/>
      <c r="V577" s="60"/>
      <c r="W577" s="60"/>
      <c r="X577" s="59"/>
      <c r="Y577" s="59"/>
      <c r="Z577" s="59"/>
    </row>
    <row r="578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60"/>
      <c r="V578" s="60"/>
      <c r="W578" s="60"/>
      <c r="X578" s="59"/>
      <c r="Y578" s="59"/>
      <c r="Z578" s="59"/>
    </row>
    <row r="579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60"/>
      <c r="V579" s="60"/>
      <c r="W579" s="60"/>
      <c r="X579" s="59"/>
      <c r="Y579" s="59"/>
      <c r="Z579" s="59"/>
    </row>
    <row r="580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60"/>
      <c r="V580" s="60"/>
      <c r="W580" s="60"/>
      <c r="X580" s="59"/>
      <c r="Y580" s="59"/>
      <c r="Z580" s="59"/>
    </row>
    <row r="581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60"/>
      <c r="V581" s="60"/>
      <c r="W581" s="60"/>
      <c r="X581" s="59"/>
      <c r="Y581" s="59"/>
      <c r="Z581" s="59"/>
    </row>
    <row r="582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60"/>
      <c r="V582" s="60"/>
      <c r="W582" s="60"/>
      <c r="X582" s="59"/>
      <c r="Y582" s="59"/>
      <c r="Z582" s="59"/>
    </row>
    <row r="583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60"/>
      <c r="V583" s="60"/>
      <c r="W583" s="60"/>
      <c r="X583" s="59"/>
      <c r="Y583" s="59"/>
      <c r="Z583" s="59"/>
    </row>
    <row r="584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60"/>
      <c r="V584" s="60"/>
      <c r="W584" s="60"/>
      <c r="X584" s="59"/>
      <c r="Y584" s="59"/>
      <c r="Z584" s="59"/>
    </row>
    <row r="585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60"/>
      <c r="V585" s="60"/>
      <c r="W585" s="60"/>
      <c r="X585" s="59"/>
      <c r="Y585" s="59"/>
      <c r="Z585" s="59"/>
    </row>
    <row r="58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60"/>
      <c r="V586" s="60"/>
      <c r="W586" s="60"/>
      <c r="X586" s="59"/>
      <c r="Y586" s="59"/>
      <c r="Z586" s="59"/>
    </row>
    <row r="587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60"/>
      <c r="V587" s="60"/>
      <c r="W587" s="60"/>
      <c r="X587" s="59"/>
      <c r="Y587" s="59"/>
      <c r="Z587" s="59"/>
    </row>
    <row r="588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60"/>
      <c r="V588" s="60"/>
      <c r="W588" s="60"/>
      <c r="X588" s="59"/>
      <c r="Y588" s="59"/>
      <c r="Z588" s="59"/>
    </row>
    <row r="589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60"/>
      <c r="V589" s="60"/>
      <c r="W589" s="60"/>
      <c r="X589" s="59"/>
      <c r="Y589" s="59"/>
      <c r="Z589" s="59"/>
    </row>
    <row r="590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60"/>
      <c r="V590" s="60"/>
      <c r="W590" s="60"/>
      <c r="X590" s="59"/>
      <c r="Y590" s="59"/>
      <c r="Z590" s="59"/>
    </row>
    <row r="591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60"/>
      <c r="V591" s="60"/>
      <c r="W591" s="60"/>
      <c r="X591" s="59"/>
      <c r="Y591" s="59"/>
      <c r="Z591" s="59"/>
    </row>
    <row r="592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60"/>
      <c r="V592" s="60"/>
      <c r="W592" s="60"/>
      <c r="X592" s="59"/>
      <c r="Y592" s="59"/>
      <c r="Z592" s="59"/>
    </row>
    <row r="593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60"/>
      <c r="V593" s="60"/>
      <c r="W593" s="60"/>
      <c r="X593" s="59"/>
      <c r="Y593" s="59"/>
      <c r="Z593" s="59"/>
    </row>
    <row r="594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60"/>
      <c r="V594" s="60"/>
      <c r="W594" s="60"/>
      <c r="X594" s="59"/>
      <c r="Y594" s="59"/>
      <c r="Z594" s="59"/>
    </row>
    <row r="595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60"/>
      <c r="V595" s="60"/>
      <c r="W595" s="60"/>
      <c r="X595" s="59"/>
      <c r="Y595" s="59"/>
      <c r="Z595" s="59"/>
    </row>
    <row r="59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60"/>
      <c r="V596" s="60"/>
      <c r="W596" s="60"/>
      <c r="X596" s="59"/>
      <c r="Y596" s="59"/>
      <c r="Z596" s="59"/>
    </row>
    <row r="597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60"/>
      <c r="V597" s="60"/>
      <c r="W597" s="60"/>
      <c r="X597" s="59"/>
      <c r="Y597" s="59"/>
      <c r="Z597" s="59"/>
    </row>
    <row r="598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60"/>
      <c r="V598" s="60"/>
      <c r="W598" s="60"/>
      <c r="X598" s="59"/>
      <c r="Y598" s="59"/>
      <c r="Z598" s="59"/>
    </row>
    <row r="599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60"/>
      <c r="V599" s="60"/>
      <c r="W599" s="60"/>
      <c r="X599" s="59"/>
      <c r="Y599" s="59"/>
      <c r="Z599" s="59"/>
    </row>
    <row r="600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60"/>
      <c r="V600" s="60"/>
      <c r="W600" s="60"/>
      <c r="X600" s="59"/>
      <c r="Y600" s="59"/>
      <c r="Z600" s="59"/>
    </row>
    <row r="601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60"/>
      <c r="V601" s="60"/>
      <c r="W601" s="60"/>
      <c r="X601" s="59"/>
      <c r="Y601" s="59"/>
      <c r="Z601" s="59"/>
    </row>
    <row r="602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60"/>
      <c r="V602" s="60"/>
      <c r="W602" s="60"/>
      <c r="X602" s="59"/>
      <c r="Y602" s="59"/>
      <c r="Z602" s="59"/>
    </row>
    <row r="603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60"/>
      <c r="V603" s="60"/>
      <c r="W603" s="60"/>
      <c r="X603" s="59"/>
      <c r="Y603" s="59"/>
      <c r="Z603" s="59"/>
    </row>
    <row r="604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60"/>
      <c r="V604" s="60"/>
      <c r="W604" s="60"/>
      <c r="X604" s="59"/>
      <c r="Y604" s="59"/>
      <c r="Z604" s="59"/>
    </row>
    <row r="605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60"/>
      <c r="V605" s="60"/>
      <c r="W605" s="60"/>
      <c r="X605" s="59"/>
      <c r="Y605" s="59"/>
      <c r="Z605" s="59"/>
    </row>
    <row r="60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60"/>
      <c r="V606" s="60"/>
      <c r="W606" s="60"/>
      <c r="X606" s="59"/>
      <c r="Y606" s="59"/>
      <c r="Z606" s="59"/>
    </row>
    <row r="607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60"/>
      <c r="V607" s="60"/>
      <c r="W607" s="60"/>
      <c r="X607" s="59"/>
      <c r="Y607" s="59"/>
      <c r="Z607" s="59"/>
    </row>
    <row r="608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60"/>
      <c r="V608" s="60"/>
      <c r="W608" s="60"/>
      <c r="X608" s="59"/>
      <c r="Y608" s="59"/>
      <c r="Z608" s="59"/>
    </row>
    <row r="609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60"/>
      <c r="V609" s="60"/>
      <c r="W609" s="60"/>
      <c r="X609" s="59"/>
      <c r="Y609" s="59"/>
      <c r="Z609" s="59"/>
    </row>
    <row r="610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60"/>
      <c r="V610" s="60"/>
      <c r="W610" s="60"/>
      <c r="X610" s="59"/>
      <c r="Y610" s="59"/>
      <c r="Z610" s="59"/>
    </row>
    <row r="611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60"/>
      <c r="V611" s="60"/>
      <c r="W611" s="60"/>
      <c r="X611" s="59"/>
      <c r="Y611" s="59"/>
      <c r="Z611" s="59"/>
    </row>
    <row r="612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60"/>
      <c r="V612" s="60"/>
      <c r="W612" s="60"/>
      <c r="X612" s="59"/>
      <c r="Y612" s="59"/>
      <c r="Z612" s="59"/>
    </row>
    <row r="613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60"/>
      <c r="V613" s="60"/>
      <c r="W613" s="60"/>
      <c r="X613" s="59"/>
      <c r="Y613" s="59"/>
      <c r="Z613" s="59"/>
    </row>
    <row r="614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60"/>
      <c r="V614" s="60"/>
      <c r="W614" s="60"/>
      <c r="X614" s="59"/>
      <c r="Y614" s="59"/>
      <c r="Z614" s="59"/>
    </row>
    <row r="615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60"/>
      <c r="V615" s="60"/>
      <c r="W615" s="60"/>
      <c r="X615" s="59"/>
      <c r="Y615" s="59"/>
      <c r="Z615" s="59"/>
    </row>
    <row r="61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60"/>
      <c r="V616" s="60"/>
      <c r="W616" s="60"/>
      <c r="X616" s="59"/>
      <c r="Y616" s="59"/>
      <c r="Z616" s="59"/>
    </row>
    <row r="617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60"/>
      <c r="V617" s="60"/>
      <c r="W617" s="60"/>
      <c r="X617" s="59"/>
      <c r="Y617" s="59"/>
      <c r="Z617" s="59"/>
    </row>
    <row r="618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60"/>
      <c r="V618" s="60"/>
      <c r="W618" s="60"/>
      <c r="X618" s="59"/>
      <c r="Y618" s="59"/>
      <c r="Z618" s="59"/>
    </row>
    <row r="619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60"/>
      <c r="V619" s="60"/>
      <c r="W619" s="60"/>
      <c r="X619" s="59"/>
      <c r="Y619" s="59"/>
      <c r="Z619" s="59"/>
    </row>
    <row r="620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60"/>
      <c r="V620" s="60"/>
      <c r="W620" s="60"/>
      <c r="X620" s="59"/>
      <c r="Y620" s="59"/>
      <c r="Z620" s="59"/>
    </row>
    <row r="621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60"/>
      <c r="V621" s="60"/>
      <c r="W621" s="60"/>
      <c r="X621" s="59"/>
      <c r="Y621" s="59"/>
      <c r="Z621" s="59"/>
    </row>
    <row r="622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60"/>
      <c r="V622" s="60"/>
      <c r="W622" s="60"/>
      <c r="X622" s="59"/>
      <c r="Y622" s="59"/>
      <c r="Z622" s="59"/>
    </row>
    <row r="623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60"/>
      <c r="V623" s="60"/>
      <c r="W623" s="60"/>
      <c r="X623" s="59"/>
      <c r="Y623" s="59"/>
      <c r="Z623" s="59"/>
    </row>
    <row r="624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60"/>
      <c r="V624" s="60"/>
      <c r="W624" s="60"/>
      <c r="X624" s="59"/>
      <c r="Y624" s="59"/>
      <c r="Z624" s="59"/>
    </row>
    <row r="625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60"/>
      <c r="V625" s="60"/>
      <c r="W625" s="60"/>
      <c r="X625" s="59"/>
      <c r="Y625" s="59"/>
      <c r="Z625" s="59"/>
    </row>
    <row r="6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60"/>
      <c r="V626" s="60"/>
      <c r="W626" s="60"/>
      <c r="X626" s="59"/>
      <c r="Y626" s="59"/>
      <c r="Z626" s="59"/>
    </row>
    <row r="627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60"/>
      <c r="V627" s="60"/>
      <c r="W627" s="60"/>
      <c r="X627" s="59"/>
      <c r="Y627" s="59"/>
      <c r="Z627" s="59"/>
    </row>
    <row r="628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60"/>
      <c r="V628" s="60"/>
      <c r="W628" s="60"/>
      <c r="X628" s="59"/>
      <c r="Y628" s="59"/>
      <c r="Z628" s="59"/>
    </row>
    <row r="629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60"/>
      <c r="V629" s="60"/>
      <c r="W629" s="60"/>
      <c r="X629" s="59"/>
      <c r="Y629" s="59"/>
      <c r="Z629" s="59"/>
    </row>
    <row r="630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60"/>
      <c r="V630" s="60"/>
      <c r="W630" s="60"/>
      <c r="X630" s="59"/>
      <c r="Y630" s="59"/>
      <c r="Z630" s="59"/>
    </row>
    <row r="631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60"/>
      <c r="V631" s="60"/>
      <c r="W631" s="60"/>
      <c r="X631" s="59"/>
      <c r="Y631" s="59"/>
      <c r="Z631" s="59"/>
    </row>
    <row r="632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60"/>
      <c r="V632" s="60"/>
      <c r="W632" s="60"/>
      <c r="X632" s="59"/>
      <c r="Y632" s="59"/>
      <c r="Z632" s="59"/>
    </row>
    <row r="633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60"/>
      <c r="V633" s="60"/>
      <c r="W633" s="60"/>
      <c r="X633" s="59"/>
      <c r="Y633" s="59"/>
      <c r="Z633" s="59"/>
    </row>
    <row r="634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60"/>
      <c r="V634" s="60"/>
      <c r="W634" s="60"/>
      <c r="X634" s="59"/>
      <c r="Y634" s="59"/>
      <c r="Z634" s="59"/>
    </row>
    <row r="635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60"/>
      <c r="V635" s="60"/>
      <c r="W635" s="60"/>
      <c r="X635" s="59"/>
      <c r="Y635" s="59"/>
      <c r="Z635" s="59"/>
    </row>
    <row r="63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60"/>
      <c r="V636" s="60"/>
      <c r="W636" s="60"/>
      <c r="X636" s="59"/>
      <c r="Y636" s="59"/>
      <c r="Z636" s="59"/>
    </row>
    <row r="637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60"/>
      <c r="V637" s="60"/>
      <c r="W637" s="60"/>
      <c r="X637" s="59"/>
      <c r="Y637" s="59"/>
      <c r="Z637" s="59"/>
    </row>
    <row r="638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60"/>
      <c r="V638" s="60"/>
      <c r="W638" s="60"/>
      <c r="X638" s="59"/>
      <c r="Y638" s="59"/>
      <c r="Z638" s="59"/>
    </row>
    <row r="639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60"/>
      <c r="V639" s="60"/>
      <c r="W639" s="60"/>
      <c r="X639" s="59"/>
      <c r="Y639" s="59"/>
      <c r="Z639" s="59"/>
    </row>
    <row r="640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60"/>
      <c r="V640" s="60"/>
      <c r="W640" s="60"/>
      <c r="X640" s="59"/>
      <c r="Y640" s="59"/>
      <c r="Z640" s="59"/>
    </row>
    <row r="641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60"/>
      <c r="V641" s="60"/>
      <c r="W641" s="60"/>
      <c r="X641" s="59"/>
      <c r="Y641" s="59"/>
      <c r="Z641" s="59"/>
    </row>
    <row r="642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60"/>
      <c r="V642" s="60"/>
      <c r="W642" s="60"/>
      <c r="X642" s="59"/>
      <c r="Y642" s="59"/>
      <c r="Z642" s="59"/>
    </row>
    <row r="643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60"/>
      <c r="V643" s="60"/>
      <c r="W643" s="60"/>
      <c r="X643" s="59"/>
      <c r="Y643" s="59"/>
      <c r="Z643" s="59"/>
    </row>
    <row r="644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60"/>
      <c r="V644" s="60"/>
      <c r="W644" s="60"/>
      <c r="X644" s="59"/>
      <c r="Y644" s="59"/>
      <c r="Z644" s="59"/>
    </row>
    <row r="645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60"/>
      <c r="V645" s="60"/>
      <c r="W645" s="60"/>
      <c r="X645" s="59"/>
      <c r="Y645" s="59"/>
      <c r="Z645" s="59"/>
    </row>
    <row r="64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60"/>
      <c r="V646" s="60"/>
      <c r="W646" s="60"/>
      <c r="X646" s="59"/>
      <c r="Y646" s="59"/>
      <c r="Z646" s="59"/>
    </row>
    <row r="647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60"/>
      <c r="V647" s="60"/>
      <c r="W647" s="60"/>
      <c r="X647" s="59"/>
      <c r="Y647" s="59"/>
      <c r="Z647" s="59"/>
    </row>
    <row r="648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60"/>
      <c r="V648" s="60"/>
      <c r="W648" s="60"/>
      <c r="X648" s="59"/>
      <c r="Y648" s="59"/>
      <c r="Z648" s="59"/>
    </row>
    <row r="649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60"/>
      <c r="V649" s="60"/>
      <c r="W649" s="60"/>
      <c r="X649" s="59"/>
      <c r="Y649" s="59"/>
      <c r="Z649" s="59"/>
    </row>
    <row r="650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60"/>
      <c r="V650" s="60"/>
      <c r="W650" s="60"/>
      <c r="X650" s="59"/>
      <c r="Y650" s="59"/>
      <c r="Z650" s="59"/>
    </row>
    <row r="651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60"/>
      <c r="V651" s="60"/>
      <c r="W651" s="60"/>
      <c r="X651" s="59"/>
      <c r="Y651" s="59"/>
      <c r="Z651" s="59"/>
    </row>
    <row r="652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60"/>
      <c r="V652" s="60"/>
      <c r="W652" s="60"/>
      <c r="X652" s="59"/>
      <c r="Y652" s="59"/>
      <c r="Z652" s="59"/>
    </row>
    <row r="653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60"/>
      <c r="V653" s="60"/>
      <c r="W653" s="60"/>
      <c r="X653" s="59"/>
      <c r="Y653" s="59"/>
      <c r="Z653" s="59"/>
    </row>
    <row r="654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60"/>
      <c r="V654" s="60"/>
      <c r="W654" s="60"/>
      <c r="X654" s="59"/>
      <c r="Y654" s="59"/>
      <c r="Z654" s="59"/>
    </row>
    <row r="655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60"/>
      <c r="V655" s="60"/>
      <c r="W655" s="60"/>
      <c r="X655" s="59"/>
      <c r="Y655" s="59"/>
      <c r="Z655" s="59"/>
    </row>
    <row r="65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60"/>
      <c r="V656" s="60"/>
      <c r="W656" s="60"/>
      <c r="X656" s="59"/>
      <c r="Y656" s="59"/>
      <c r="Z656" s="59"/>
    </row>
    <row r="657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60"/>
      <c r="V657" s="60"/>
      <c r="W657" s="60"/>
      <c r="X657" s="59"/>
      <c r="Y657" s="59"/>
      <c r="Z657" s="59"/>
    </row>
    <row r="658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60"/>
      <c r="V658" s="60"/>
      <c r="W658" s="60"/>
      <c r="X658" s="59"/>
      <c r="Y658" s="59"/>
      <c r="Z658" s="59"/>
    </row>
    <row r="659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60"/>
      <c r="V659" s="60"/>
      <c r="W659" s="60"/>
      <c r="X659" s="59"/>
      <c r="Y659" s="59"/>
      <c r="Z659" s="59"/>
    </row>
    <row r="660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60"/>
      <c r="V660" s="60"/>
      <c r="W660" s="60"/>
      <c r="X660" s="59"/>
      <c r="Y660" s="59"/>
      <c r="Z660" s="59"/>
    </row>
    <row r="661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60"/>
      <c r="V661" s="60"/>
      <c r="W661" s="60"/>
      <c r="X661" s="59"/>
      <c r="Y661" s="59"/>
      <c r="Z661" s="59"/>
    </row>
    <row r="662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60"/>
      <c r="V662" s="60"/>
      <c r="W662" s="60"/>
      <c r="X662" s="59"/>
      <c r="Y662" s="59"/>
      <c r="Z662" s="59"/>
    </row>
    <row r="663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60"/>
      <c r="V663" s="60"/>
      <c r="W663" s="60"/>
      <c r="X663" s="59"/>
      <c r="Y663" s="59"/>
      <c r="Z663" s="59"/>
    </row>
    <row r="664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60"/>
      <c r="V664" s="60"/>
      <c r="W664" s="60"/>
      <c r="X664" s="59"/>
      <c r="Y664" s="59"/>
      <c r="Z664" s="59"/>
    </row>
    <row r="665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60"/>
      <c r="V665" s="60"/>
      <c r="W665" s="60"/>
      <c r="X665" s="59"/>
      <c r="Y665" s="59"/>
      <c r="Z665" s="59"/>
    </row>
    <row r="66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60"/>
      <c r="V666" s="60"/>
      <c r="W666" s="60"/>
      <c r="X666" s="59"/>
      <c r="Y666" s="59"/>
      <c r="Z666" s="59"/>
    </row>
    <row r="667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60"/>
      <c r="V667" s="60"/>
      <c r="W667" s="60"/>
      <c r="X667" s="59"/>
      <c r="Y667" s="59"/>
      <c r="Z667" s="59"/>
    </row>
    <row r="668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60"/>
      <c r="V668" s="60"/>
      <c r="W668" s="60"/>
      <c r="X668" s="59"/>
      <c r="Y668" s="59"/>
      <c r="Z668" s="59"/>
    </row>
    <row r="669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60"/>
      <c r="V669" s="60"/>
      <c r="W669" s="60"/>
      <c r="X669" s="59"/>
      <c r="Y669" s="59"/>
      <c r="Z669" s="59"/>
    </row>
    <row r="670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60"/>
      <c r="V670" s="60"/>
      <c r="W670" s="60"/>
      <c r="X670" s="59"/>
      <c r="Y670" s="59"/>
      <c r="Z670" s="59"/>
    </row>
    <row r="671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60"/>
      <c r="V671" s="60"/>
      <c r="W671" s="60"/>
      <c r="X671" s="59"/>
      <c r="Y671" s="59"/>
      <c r="Z671" s="59"/>
    </row>
    <row r="672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60"/>
      <c r="V672" s="60"/>
      <c r="W672" s="60"/>
      <c r="X672" s="59"/>
      <c r="Y672" s="59"/>
      <c r="Z672" s="59"/>
    </row>
    <row r="673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60"/>
      <c r="V673" s="60"/>
      <c r="W673" s="60"/>
      <c r="X673" s="59"/>
      <c r="Y673" s="59"/>
      <c r="Z673" s="59"/>
    </row>
    <row r="674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60"/>
      <c r="V674" s="60"/>
      <c r="W674" s="60"/>
      <c r="X674" s="59"/>
      <c r="Y674" s="59"/>
      <c r="Z674" s="59"/>
    </row>
    <row r="675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60"/>
      <c r="V675" s="60"/>
      <c r="W675" s="60"/>
      <c r="X675" s="59"/>
      <c r="Y675" s="59"/>
      <c r="Z675" s="59"/>
    </row>
    <row r="67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60"/>
      <c r="V676" s="60"/>
      <c r="W676" s="60"/>
      <c r="X676" s="59"/>
      <c r="Y676" s="59"/>
      <c r="Z676" s="59"/>
    </row>
    <row r="677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60"/>
      <c r="V677" s="60"/>
      <c r="W677" s="60"/>
      <c r="X677" s="59"/>
      <c r="Y677" s="59"/>
      <c r="Z677" s="59"/>
    </row>
    <row r="678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60"/>
      <c r="V678" s="60"/>
      <c r="W678" s="60"/>
      <c r="X678" s="59"/>
      <c r="Y678" s="59"/>
      <c r="Z678" s="59"/>
    </row>
    <row r="679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60"/>
      <c r="V679" s="60"/>
      <c r="W679" s="60"/>
      <c r="X679" s="59"/>
      <c r="Y679" s="59"/>
      <c r="Z679" s="59"/>
    </row>
    <row r="680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60"/>
      <c r="V680" s="60"/>
      <c r="W680" s="60"/>
      <c r="X680" s="59"/>
      <c r="Y680" s="59"/>
      <c r="Z680" s="59"/>
    </row>
    <row r="681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60"/>
      <c r="V681" s="60"/>
      <c r="W681" s="60"/>
      <c r="X681" s="59"/>
      <c r="Y681" s="59"/>
      <c r="Z681" s="59"/>
    </row>
    <row r="682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60"/>
      <c r="V682" s="60"/>
      <c r="W682" s="60"/>
      <c r="X682" s="59"/>
      <c r="Y682" s="59"/>
      <c r="Z682" s="59"/>
    </row>
    <row r="683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60"/>
      <c r="V683" s="60"/>
      <c r="W683" s="60"/>
      <c r="X683" s="59"/>
      <c r="Y683" s="59"/>
      <c r="Z683" s="59"/>
    </row>
    <row r="684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60"/>
      <c r="V684" s="60"/>
      <c r="W684" s="60"/>
      <c r="X684" s="59"/>
      <c r="Y684" s="59"/>
      <c r="Z684" s="59"/>
    </row>
    <row r="685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60"/>
      <c r="V685" s="60"/>
      <c r="W685" s="60"/>
      <c r="X685" s="59"/>
      <c r="Y685" s="59"/>
      <c r="Z685" s="59"/>
    </row>
    <row r="68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60"/>
      <c r="V686" s="60"/>
      <c r="W686" s="60"/>
      <c r="X686" s="59"/>
      <c r="Y686" s="59"/>
      <c r="Z686" s="59"/>
    </row>
    <row r="687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60"/>
      <c r="V687" s="60"/>
      <c r="W687" s="60"/>
      <c r="X687" s="59"/>
      <c r="Y687" s="59"/>
      <c r="Z687" s="59"/>
    </row>
    <row r="688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60"/>
      <c r="V688" s="60"/>
      <c r="W688" s="60"/>
      <c r="X688" s="59"/>
      <c r="Y688" s="59"/>
      <c r="Z688" s="59"/>
    </row>
    <row r="689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60"/>
      <c r="V689" s="60"/>
      <c r="W689" s="60"/>
      <c r="X689" s="59"/>
      <c r="Y689" s="59"/>
      <c r="Z689" s="59"/>
    </row>
    <row r="690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60"/>
      <c r="V690" s="60"/>
      <c r="W690" s="60"/>
      <c r="X690" s="59"/>
      <c r="Y690" s="59"/>
      <c r="Z690" s="59"/>
    </row>
    <row r="691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60"/>
      <c r="V691" s="60"/>
      <c r="W691" s="60"/>
      <c r="X691" s="59"/>
      <c r="Y691" s="59"/>
      <c r="Z691" s="59"/>
    </row>
    <row r="692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60"/>
      <c r="V692" s="60"/>
      <c r="W692" s="60"/>
      <c r="X692" s="59"/>
      <c r="Y692" s="59"/>
      <c r="Z692" s="59"/>
    </row>
    <row r="693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60"/>
      <c r="V693" s="60"/>
      <c r="W693" s="60"/>
      <c r="X693" s="59"/>
      <c r="Y693" s="59"/>
      <c r="Z693" s="59"/>
    </row>
    <row r="694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60"/>
      <c r="V694" s="60"/>
      <c r="W694" s="60"/>
      <c r="X694" s="59"/>
      <c r="Y694" s="59"/>
      <c r="Z694" s="59"/>
    </row>
    <row r="695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60"/>
      <c r="V695" s="60"/>
      <c r="W695" s="60"/>
      <c r="X695" s="59"/>
      <c r="Y695" s="59"/>
      <c r="Z695" s="59"/>
    </row>
    <row r="69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60"/>
      <c r="V696" s="60"/>
      <c r="W696" s="60"/>
      <c r="X696" s="59"/>
      <c r="Y696" s="59"/>
      <c r="Z696" s="59"/>
    </row>
    <row r="697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60"/>
      <c r="V697" s="60"/>
      <c r="W697" s="60"/>
      <c r="X697" s="59"/>
      <c r="Y697" s="59"/>
      <c r="Z697" s="59"/>
    </row>
    <row r="698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60"/>
      <c r="V698" s="60"/>
      <c r="W698" s="60"/>
      <c r="X698" s="59"/>
      <c r="Y698" s="59"/>
      <c r="Z698" s="59"/>
    </row>
    <row r="699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60"/>
      <c r="V699" s="60"/>
      <c r="W699" s="60"/>
      <c r="X699" s="59"/>
      <c r="Y699" s="59"/>
      <c r="Z699" s="59"/>
    </row>
    <row r="700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60"/>
      <c r="V700" s="60"/>
      <c r="W700" s="60"/>
      <c r="X700" s="59"/>
      <c r="Y700" s="59"/>
      <c r="Z700" s="59"/>
    </row>
    <row r="701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60"/>
      <c r="V701" s="60"/>
      <c r="W701" s="60"/>
      <c r="X701" s="59"/>
      <c r="Y701" s="59"/>
      <c r="Z701" s="59"/>
    </row>
    <row r="702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60"/>
      <c r="V702" s="60"/>
      <c r="W702" s="60"/>
      <c r="X702" s="59"/>
      <c r="Y702" s="59"/>
      <c r="Z702" s="59"/>
    </row>
    <row r="703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60"/>
      <c r="V703" s="60"/>
      <c r="W703" s="60"/>
      <c r="X703" s="59"/>
      <c r="Y703" s="59"/>
      <c r="Z703" s="59"/>
    </row>
    <row r="704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60"/>
      <c r="V704" s="60"/>
      <c r="W704" s="60"/>
      <c r="X704" s="59"/>
      <c r="Y704" s="59"/>
      <c r="Z704" s="59"/>
    </row>
    <row r="705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60"/>
      <c r="V705" s="60"/>
      <c r="W705" s="60"/>
      <c r="X705" s="59"/>
      <c r="Y705" s="59"/>
      <c r="Z705" s="59"/>
    </row>
    <row r="70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60"/>
      <c r="V706" s="60"/>
      <c r="W706" s="60"/>
      <c r="X706" s="59"/>
      <c r="Y706" s="59"/>
      <c r="Z706" s="59"/>
    </row>
    <row r="707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60"/>
      <c r="V707" s="60"/>
      <c r="W707" s="60"/>
      <c r="X707" s="59"/>
      <c r="Y707" s="59"/>
      <c r="Z707" s="59"/>
    </row>
    <row r="708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60"/>
      <c r="V708" s="60"/>
      <c r="W708" s="60"/>
      <c r="X708" s="59"/>
      <c r="Y708" s="59"/>
      <c r="Z708" s="59"/>
    </row>
    <row r="709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60"/>
      <c r="V709" s="60"/>
      <c r="W709" s="60"/>
      <c r="X709" s="59"/>
      <c r="Y709" s="59"/>
      <c r="Z709" s="59"/>
    </row>
    <row r="710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60"/>
      <c r="V710" s="60"/>
      <c r="W710" s="60"/>
      <c r="X710" s="59"/>
      <c r="Y710" s="59"/>
      <c r="Z710" s="59"/>
    </row>
    <row r="711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60"/>
      <c r="V711" s="60"/>
      <c r="W711" s="60"/>
      <c r="X711" s="59"/>
      <c r="Y711" s="59"/>
      <c r="Z711" s="59"/>
    </row>
    <row r="712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60"/>
      <c r="V712" s="60"/>
      <c r="W712" s="60"/>
      <c r="X712" s="59"/>
      <c r="Y712" s="59"/>
      <c r="Z712" s="59"/>
    </row>
    <row r="713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60"/>
      <c r="V713" s="60"/>
      <c r="W713" s="60"/>
      <c r="X713" s="59"/>
      <c r="Y713" s="59"/>
      <c r="Z713" s="59"/>
    </row>
    <row r="714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60"/>
      <c r="V714" s="60"/>
      <c r="W714" s="60"/>
      <c r="X714" s="59"/>
      <c r="Y714" s="59"/>
      <c r="Z714" s="59"/>
    </row>
    <row r="715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60"/>
      <c r="V715" s="60"/>
      <c r="W715" s="60"/>
      <c r="X715" s="59"/>
      <c r="Y715" s="59"/>
      <c r="Z715" s="59"/>
    </row>
    <row r="71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60"/>
      <c r="V716" s="60"/>
      <c r="W716" s="60"/>
      <c r="X716" s="59"/>
      <c r="Y716" s="59"/>
      <c r="Z716" s="59"/>
    </row>
    <row r="717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60"/>
      <c r="V717" s="60"/>
      <c r="W717" s="60"/>
      <c r="X717" s="59"/>
      <c r="Y717" s="59"/>
      <c r="Z717" s="59"/>
    </row>
    <row r="718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60"/>
      <c r="V718" s="60"/>
      <c r="W718" s="60"/>
      <c r="X718" s="59"/>
      <c r="Y718" s="59"/>
      <c r="Z718" s="59"/>
    </row>
    <row r="719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60"/>
      <c r="V719" s="60"/>
      <c r="W719" s="60"/>
      <c r="X719" s="59"/>
      <c r="Y719" s="59"/>
      <c r="Z719" s="59"/>
    </row>
    <row r="720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60"/>
      <c r="V720" s="60"/>
      <c r="W720" s="60"/>
      <c r="X720" s="59"/>
      <c r="Y720" s="59"/>
      <c r="Z720" s="59"/>
    </row>
    <row r="721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60"/>
      <c r="V721" s="60"/>
      <c r="W721" s="60"/>
      <c r="X721" s="59"/>
      <c r="Y721" s="59"/>
      <c r="Z721" s="59"/>
    </row>
    <row r="722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60"/>
      <c r="V722" s="60"/>
      <c r="W722" s="60"/>
      <c r="X722" s="59"/>
      <c r="Y722" s="59"/>
      <c r="Z722" s="59"/>
    </row>
    <row r="723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60"/>
      <c r="V723" s="60"/>
      <c r="W723" s="60"/>
      <c r="X723" s="59"/>
      <c r="Y723" s="59"/>
      <c r="Z723" s="59"/>
    </row>
    <row r="724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60"/>
      <c r="V724" s="60"/>
      <c r="W724" s="60"/>
      <c r="X724" s="59"/>
      <c r="Y724" s="59"/>
      <c r="Z724" s="59"/>
    </row>
    <row r="725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60"/>
      <c r="V725" s="60"/>
      <c r="W725" s="60"/>
      <c r="X725" s="59"/>
      <c r="Y725" s="59"/>
      <c r="Z725" s="59"/>
    </row>
    <row r="7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60"/>
      <c r="V726" s="60"/>
      <c r="W726" s="60"/>
      <c r="X726" s="59"/>
      <c r="Y726" s="59"/>
      <c r="Z726" s="59"/>
    </row>
    <row r="727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60"/>
      <c r="V727" s="60"/>
      <c r="W727" s="60"/>
      <c r="X727" s="59"/>
      <c r="Y727" s="59"/>
      <c r="Z727" s="59"/>
    </row>
    <row r="728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60"/>
      <c r="V728" s="60"/>
      <c r="W728" s="60"/>
      <c r="X728" s="59"/>
      <c r="Y728" s="59"/>
      <c r="Z728" s="59"/>
    </row>
    <row r="729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60"/>
      <c r="V729" s="60"/>
      <c r="W729" s="60"/>
      <c r="X729" s="59"/>
      <c r="Y729" s="59"/>
      <c r="Z729" s="59"/>
    </row>
    <row r="730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60"/>
      <c r="V730" s="60"/>
      <c r="W730" s="60"/>
      <c r="X730" s="59"/>
      <c r="Y730" s="59"/>
      <c r="Z730" s="59"/>
    </row>
    <row r="731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60"/>
      <c r="V731" s="60"/>
      <c r="W731" s="60"/>
      <c r="X731" s="59"/>
      <c r="Y731" s="59"/>
      <c r="Z731" s="59"/>
    </row>
    <row r="732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60"/>
      <c r="V732" s="60"/>
      <c r="W732" s="60"/>
      <c r="X732" s="59"/>
      <c r="Y732" s="59"/>
      <c r="Z732" s="59"/>
    </row>
    <row r="733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60"/>
      <c r="V733" s="60"/>
      <c r="W733" s="60"/>
      <c r="X733" s="59"/>
      <c r="Y733" s="59"/>
      <c r="Z733" s="59"/>
    </row>
    <row r="734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60"/>
      <c r="V734" s="60"/>
      <c r="W734" s="60"/>
      <c r="X734" s="59"/>
      <c r="Y734" s="59"/>
      <c r="Z734" s="59"/>
    </row>
    <row r="735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60"/>
      <c r="V735" s="60"/>
      <c r="W735" s="60"/>
      <c r="X735" s="59"/>
      <c r="Y735" s="59"/>
      <c r="Z735" s="59"/>
    </row>
    <row r="73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60"/>
      <c r="V736" s="60"/>
      <c r="W736" s="60"/>
      <c r="X736" s="59"/>
      <c r="Y736" s="59"/>
      <c r="Z736" s="59"/>
    </row>
    <row r="737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60"/>
      <c r="V737" s="60"/>
      <c r="W737" s="60"/>
      <c r="X737" s="59"/>
      <c r="Y737" s="59"/>
      <c r="Z737" s="59"/>
    </row>
    <row r="738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60"/>
      <c r="V738" s="60"/>
      <c r="W738" s="60"/>
      <c r="X738" s="59"/>
      <c r="Y738" s="59"/>
      <c r="Z738" s="59"/>
    </row>
    <row r="739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60"/>
      <c r="V739" s="60"/>
      <c r="W739" s="60"/>
      <c r="X739" s="59"/>
      <c r="Y739" s="59"/>
      <c r="Z739" s="59"/>
    </row>
    <row r="740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60"/>
      <c r="V740" s="60"/>
      <c r="W740" s="60"/>
      <c r="X740" s="59"/>
      <c r="Y740" s="59"/>
      <c r="Z740" s="59"/>
    </row>
    <row r="741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60"/>
      <c r="V741" s="60"/>
      <c r="W741" s="60"/>
      <c r="X741" s="59"/>
      <c r="Y741" s="59"/>
      <c r="Z741" s="59"/>
    </row>
    <row r="742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60"/>
      <c r="V742" s="60"/>
      <c r="W742" s="60"/>
      <c r="X742" s="59"/>
      <c r="Y742" s="59"/>
      <c r="Z742" s="59"/>
    </row>
    <row r="743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60"/>
      <c r="V743" s="60"/>
      <c r="W743" s="60"/>
      <c r="X743" s="59"/>
      <c r="Y743" s="59"/>
      <c r="Z743" s="59"/>
    </row>
    <row r="744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60"/>
      <c r="V744" s="60"/>
      <c r="W744" s="60"/>
      <c r="X744" s="59"/>
      <c r="Y744" s="59"/>
      <c r="Z744" s="59"/>
    </row>
    <row r="745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60"/>
      <c r="V745" s="60"/>
      <c r="W745" s="60"/>
      <c r="X745" s="59"/>
      <c r="Y745" s="59"/>
      <c r="Z745" s="59"/>
    </row>
    <row r="74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60"/>
      <c r="V746" s="60"/>
      <c r="W746" s="60"/>
      <c r="X746" s="59"/>
      <c r="Y746" s="59"/>
      <c r="Z746" s="59"/>
    </row>
    <row r="747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60"/>
      <c r="V747" s="60"/>
      <c r="W747" s="60"/>
      <c r="X747" s="59"/>
      <c r="Y747" s="59"/>
      <c r="Z747" s="59"/>
    </row>
    <row r="748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60"/>
      <c r="V748" s="60"/>
      <c r="W748" s="60"/>
      <c r="X748" s="59"/>
      <c r="Y748" s="59"/>
      <c r="Z748" s="59"/>
    </row>
    <row r="749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60"/>
      <c r="V749" s="60"/>
      <c r="W749" s="60"/>
      <c r="X749" s="59"/>
      <c r="Y749" s="59"/>
      <c r="Z749" s="59"/>
    </row>
    <row r="750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60"/>
      <c r="V750" s="60"/>
      <c r="W750" s="60"/>
      <c r="X750" s="59"/>
      <c r="Y750" s="59"/>
      <c r="Z750" s="59"/>
    </row>
    <row r="751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60"/>
      <c r="V751" s="60"/>
      <c r="W751" s="60"/>
      <c r="X751" s="59"/>
      <c r="Y751" s="59"/>
      <c r="Z751" s="59"/>
    </row>
    <row r="752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60"/>
      <c r="V752" s="60"/>
      <c r="W752" s="60"/>
      <c r="X752" s="59"/>
      <c r="Y752" s="59"/>
      <c r="Z752" s="59"/>
    </row>
    <row r="753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60"/>
      <c r="V753" s="60"/>
      <c r="W753" s="60"/>
      <c r="X753" s="59"/>
      <c r="Y753" s="59"/>
      <c r="Z753" s="59"/>
    </row>
    <row r="754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60"/>
      <c r="V754" s="60"/>
      <c r="W754" s="60"/>
      <c r="X754" s="59"/>
      <c r="Y754" s="59"/>
      <c r="Z754" s="59"/>
    </row>
    <row r="755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60"/>
      <c r="V755" s="60"/>
      <c r="W755" s="60"/>
      <c r="X755" s="59"/>
      <c r="Y755" s="59"/>
      <c r="Z755" s="59"/>
    </row>
    <row r="75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60"/>
      <c r="V756" s="60"/>
      <c r="W756" s="60"/>
      <c r="X756" s="59"/>
      <c r="Y756" s="59"/>
      <c r="Z756" s="59"/>
    </row>
    <row r="757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60"/>
      <c r="V757" s="60"/>
      <c r="W757" s="60"/>
      <c r="X757" s="59"/>
      <c r="Y757" s="59"/>
      <c r="Z757" s="59"/>
    </row>
    <row r="758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60"/>
      <c r="V758" s="60"/>
      <c r="W758" s="60"/>
      <c r="X758" s="59"/>
      <c r="Y758" s="59"/>
      <c r="Z758" s="59"/>
    </row>
    <row r="759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60"/>
      <c r="V759" s="60"/>
      <c r="W759" s="60"/>
      <c r="X759" s="59"/>
      <c r="Y759" s="59"/>
      <c r="Z759" s="59"/>
    </row>
    <row r="760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60"/>
      <c r="V760" s="60"/>
      <c r="W760" s="60"/>
      <c r="X760" s="59"/>
      <c r="Y760" s="59"/>
      <c r="Z760" s="59"/>
    </row>
    <row r="761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60"/>
      <c r="V761" s="60"/>
      <c r="W761" s="60"/>
      <c r="X761" s="59"/>
      <c r="Y761" s="59"/>
      <c r="Z761" s="59"/>
    </row>
    <row r="762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60"/>
      <c r="V762" s="60"/>
      <c r="W762" s="60"/>
      <c r="X762" s="59"/>
      <c r="Y762" s="59"/>
      <c r="Z762" s="59"/>
    </row>
    <row r="763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60"/>
      <c r="V763" s="60"/>
      <c r="W763" s="60"/>
      <c r="X763" s="59"/>
      <c r="Y763" s="59"/>
      <c r="Z763" s="59"/>
    </row>
    <row r="764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60"/>
      <c r="V764" s="60"/>
      <c r="W764" s="60"/>
      <c r="X764" s="59"/>
      <c r="Y764" s="59"/>
      <c r="Z764" s="59"/>
    </row>
    <row r="765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60"/>
      <c r="V765" s="60"/>
      <c r="W765" s="60"/>
      <c r="X765" s="59"/>
      <c r="Y765" s="59"/>
      <c r="Z765" s="59"/>
    </row>
    <row r="76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60"/>
      <c r="V766" s="60"/>
      <c r="W766" s="60"/>
      <c r="X766" s="59"/>
      <c r="Y766" s="59"/>
      <c r="Z766" s="59"/>
    </row>
    <row r="767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60"/>
      <c r="V767" s="60"/>
      <c r="W767" s="60"/>
      <c r="X767" s="59"/>
      <c r="Y767" s="59"/>
      <c r="Z767" s="59"/>
    </row>
    <row r="768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60"/>
      <c r="V768" s="60"/>
      <c r="W768" s="60"/>
      <c r="X768" s="59"/>
      <c r="Y768" s="59"/>
      <c r="Z768" s="59"/>
    </row>
    <row r="769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60"/>
      <c r="V769" s="60"/>
      <c r="W769" s="60"/>
      <c r="X769" s="59"/>
      <c r="Y769" s="59"/>
      <c r="Z769" s="59"/>
    </row>
    <row r="770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60"/>
      <c r="V770" s="60"/>
      <c r="W770" s="60"/>
      <c r="X770" s="59"/>
      <c r="Y770" s="59"/>
      <c r="Z770" s="59"/>
    </row>
    <row r="771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60"/>
      <c r="V771" s="60"/>
      <c r="W771" s="60"/>
      <c r="X771" s="59"/>
      <c r="Y771" s="59"/>
      <c r="Z771" s="59"/>
    </row>
    <row r="772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60"/>
      <c r="V772" s="60"/>
      <c r="W772" s="60"/>
      <c r="X772" s="59"/>
      <c r="Y772" s="59"/>
      <c r="Z772" s="59"/>
    </row>
    <row r="773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60"/>
      <c r="V773" s="60"/>
      <c r="W773" s="60"/>
      <c r="X773" s="59"/>
      <c r="Y773" s="59"/>
      <c r="Z773" s="59"/>
    </row>
    <row r="774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60"/>
      <c r="V774" s="60"/>
      <c r="W774" s="60"/>
      <c r="X774" s="59"/>
      <c r="Y774" s="59"/>
      <c r="Z774" s="59"/>
    </row>
    <row r="775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60"/>
      <c r="V775" s="60"/>
      <c r="W775" s="60"/>
      <c r="X775" s="59"/>
      <c r="Y775" s="59"/>
      <c r="Z775" s="59"/>
    </row>
    <row r="77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60"/>
      <c r="V776" s="60"/>
      <c r="W776" s="60"/>
      <c r="X776" s="59"/>
      <c r="Y776" s="59"/>
      <c r="Z776" s="59"/>
    </row>
    <row r="777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60"/>
      <c r="V777" s="60"/>
      <c r="W777" s="60"/>
      <c r="X777" s="59"/>
      <c r="Y777" s="59"/>
      <c r="Z777" s="59"/>
    </row>
    <row r="778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60"/>
      <c r="V778" s="60"/>
      <c r="W778" s="60"/>
      <c r="X778" s="59"/>
      <c r="Y778" s="59"/>
      <c r="Z778" s="59"/>
    </row>
    <row r="779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60"/>
      <c r="V779" s="60"/>
      <c r="W779" s="60"/>
      <c r="X779" s="59"/>
      <c r="Y779" s="59"/>
      <c r="Z779" s="59"/>
    </row>
    <row r="780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60"/>
      <c r="V780" s="60"/>
      <c r="W780" s="60"/>
      <c r="X780" s="59"/>
      <c r="Y780" s="59"/>
      <c r="Z780" s="59"/>
    </row>
    <row r="781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60"/>
      <c r="V781" s="60"/>
      <c r="W781" s="60"/>
      <c r="X781" s="59"/>
      <c r="Y781" s="59"/>
      <c r="Z781" s="59"/>
    </row>
    <row r="782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60"/>
      <c r="V782" s="60"/>
      <c r="W782" s="60"/>
      <c r="X782" s="59"/>
      <c r="Y782" s="59"/>
      <c r="Z782" s="59"/>
    </row>
    <row r="783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60"/>
      <c r="V783" s="60"/>
      <c r="W783" s="60"/>
      <c r="X783" s="59"/>
      <c r="Y783" s="59"/>
      <c r="Z783" s="59"/>
    </row>
    <row r="784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60"/>
      <c r="V784" s="60"/>
      <c r="W784" s="60"/>
      <c r="X784" s="59"/>
      <c r="Y784" s="59"/>
      <c r="Z784" s="59"/>
    </row>
    <row r="785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60"/>
      <c r="V785" s="60"/>
      <c r="W785" s="60"/>
      <c r="X785" s="59"/>
      <c r="Y785" s="59"/>
      <c r="Z785" s="59"/>
    </row>
    <row r="78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60"/>
      <c r="V786" s="60"/>
      <c r="W786" s="60"/>
      <c r="X786" s="59"/>
      <c r="Y786" s="59"/>
      <c r="Z786" s="59"/>
    </row>
    <row r="787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60"/>
      <c r="V787" s="60"/>
      <c r="W787" s="60"/>
      <c r="X787" s="59"/>
      <c r="Y787" s="59"/>
      <c r="Z787" s="59"/>
    </row>
    <row r="788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60"/>
      <c r="V788" s="60"/>
      <c r="W788" s="60"/>
      <c r="X788" s="59"/>
      <c r="Y788" s="59"/>
      <c r="Z788" s="59"/>
    </row>
    <row r="789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60"/>
      <c r="V789" s="60"/>
      <c r="W789" s="60"/>
      <c r="X789" s="59"/>
      <c r="Y789" s="59"/>
      <c r="Z789" s="59"/>
    </row>
    <row r="790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60"/>
      <c r="V790" s="60"/>
      <c r="W790" s="60"/>
      <c r="X790" s="59"/>
      <c r="Y790" s="59"/>
      <c r="Z790" s="59"/>
    </row>
    <row r="791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60"/>
      <c r="V791" s="60"/>
      <c r="W791" s="60"/>
      <c r="X791" s="59"/>
      <c r="Y791" s="59"/>
      <c r="Z791" s="59"/>
    </row>
    <row r="792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60"/>
      <c r="V792" s="60"/>
      <c r="W792" s="60"/>
      <c r="X792" s="59"/>
      <c r="Y792" s="59"/>
      <c r="Z792" s="59"/>
    </row>
    <row r="793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60"/>
      <c r="V793" s="60"/>
      <c r="W793" s="60"/>
      <c r="X793" s="59"/>
      <c r="Y793" s="59"/>
      <c r="Z793" s="59"/>
    </row>
    <row r="794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60"/>
      <c r="V794" s="60"/>
      <c r="W794" s="60"/>
      <c r="X794" s="59"/>
      <c r="Y794" s="59"/>
      <c r="Z794" s="59"/>
    </row>
    <row r="795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60"/>
      <c r="V795" s="60"/>
      <c r="W795" s="60"/>
      <c r="X795" s="59"/>
      <c r="Y795" s="59"/>
      <c r="Z795" s="59"/>
    </row>
    <row r="79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60"/>
      <c r="V796" s="60"/>
      <c r="W796" s="60"/>
      <c r="X796" s="59"/>
      <c r="Y796" s="59"/>
      <c r="Z796" s="59"/>
    </row>
    <row r="797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60"/>
      <c r="V797" s="60"/>
      <c r="W797" s="60"/>
      <c r="X797" s="59"/>
      <c r="Y797" s="59"/>
      <c r="Z797" s="59"/>
    </row>
    <row r="798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60"/>
      <c r="V798" s="60"/>
      <c r="W798" s="60"/>
      <c r="X798" s="59"/>
      <c r="Y798" s="59"/>
      <c r="Z798" s="59"/>
    </row>
    <row r="799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60"/>
      <c r="V799" s="60"/>
      <c r="W799" s="60"/>
      <c r="X799" s="59"/>
      <c r="Y799" s="59"/>
      <c r="Z799" s="59"/>
    </row>
    <row r="800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60"/>
      <c r="V800" s="60"/>
      <c r="W800" s="60"/>
      <c r="X800" s="59"/>
      <c r="Y800" s="59"/>
      <c r="Z800" s="59"/>
    </row>
    <row r="801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60"/>
      <c r="V801" s="60"/>
      <c r="W801" s="60"/>
      <c r="X801" s="59"/>
      <c r="Y801" s="59"/>
      <c r="Z801" s="59"/>
    </row>
    <row r="802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60"/>
      <c r="V802" s="60"/>
      <c r="W802" s="60"/>
      <c r="X802" s="59"/>
      <c r="Y802" s="59"/>
      <c r="Z802" s="59"/>
    </row>
    <row r="803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60"/>
      <c r="V803" s="60"/>
      <c r="W803" s="60"/>
      <c r="X803" s="59"/>
      <c r="Y803" s="59"/>
      <c r="Z803" s="59"/>
    </row>
    <row r="804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60"/>
      <c r="V804" s="60"/>
      <c r="W804" s="60"/>
      <c r="X804" s="59"/>
      <c r="Y804" s="59"/>
      <c r="Z804" s="59"/>
    </row>
    <row r="805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60"/>
      <c r="V805" s="60"/>
      <c r="W805" s="60"/>
      <c r="X805" s="59"/>
      <c r="Y805" s="59"/>
      <c r="Z805" s="59"/>
    </row>
    <row r="80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60"/>
      <c r="V806" s="60"/>
      <c r="W806" s="60"/>
      <c r="X806" s="59"/>
      <c r="Y806" s="59"/>
      <c r="Z806" s="59"/>
    </row>
    <row r="807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60"/>
      <c r="V807" s="60"/>
      <c r="W807" s="60"/>
      <c r="X807" s="59"/>
      <c r="Y807" s="59"/>
      <c r="Z807" s="59"/>
    </row>
    <row r="808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60"/>
      <c r="V808" s="60"/>
      <c r="W808" s="60"/>
      <c r="X808" s="59"/>
      <c r="Y808" s="59"/>
      <c r="Z808" s="59"/>
    </row>
    <row r="809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60"/>
      <c r="V809" s="60"/>
      <c r="W809" s="60"/>
      <c r="X809" s="59"/>
      <c r="Y809" s="59"/>
      <c r="Z809" s="59"/>
    </row>
    <row r="810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60"/>
      <c r="V810" s="60"/>
      <c r="W810" s="60"/>
      <c r="X810" s="59"/>
      <c r="Y810" s="59"/>
      <c r="Z810" s="59"/>
    </row>
    <row r="811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60"/>
      <c r="V811" s="60"/>
      <c r="W811" s="60"/>
      <c r="X811" s="59"/>
      <c r="Y811" s="59"/>
      <c r="Z811" s="59"/>
    </row>
    <row r="812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60"/>
      <c r="V812" s="60"/>
      <c r="W812" s="60"/>
      <c r="X812" s="59"/>
      <c r="Y812" s="59"/>
      <c r="Z812" s="59"/>
    </row>
    <row r="813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60"/>
      <c r="V813" s="60"/>
      <c r="W813" s="60"/>
      <c r="X813" s="59"/>
      <c r="Y813" s="59"/>
      <c r="Z813" s="59"/>
    </row>
    <row r="814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60"/>
      <c r="V814" s="60"/>
      <c r="W814" s="60"/>
      <c r="X814" s="59"/>
      <c r="Y814" s="59"/>
      <c r="Z814" s="59"/>
    </row>
    <row r="815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60"/>
      <c r="V815" s="60"/>
      <c r="W815" s="60"/>
      <c r="X815" s="59"/>
      <c r="Y815" s="59"/>
      <c r="Z815" s="59"/>
    </row>
    <row r="81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60"/>
      <c r="V816" s="60"/>
      <c r="W816" s="60"/>
      <c r="X816" s="59"/>
      <c r="Y816" s="59"/>
      <c r="Z816" s="59"/>
    </row>
    <row r="817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60"/>
      <c r="V817" s="60"/>
      <c r="W817" s="60"/>
      <c r="X817" s="59"/>
      <c r="Y817" s="59"/>
      <c r="Z817" s="59"/>
    </row>
    <row r="818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60"/>
      <c r="V818" s="60"/>
      <c r="W818" s="60"/>
      <c r="X818" s="59"/>
      <c r="Y818" s="59"/>
      <c r="Z818" s="59"/>
    </row>
    <row r="819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60"/>
      <c r="V819" s="60"/>
      <c r="W819" s="60"/>
      <c r="X819" s="59"/>
      <c r="Y819" s="59"/>
      <c r="Z819" s="59"/>
    </row>
    <row r="820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60"/>
      <c r="V820" s="60"/>
      <c r="W820" s="60"/>
      <c r="X820" s="59"/>
      <c r="Y820" s="59"/>
      <c r="Z820" s="59"/>
    </row>
    <row r="821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60"/>
      <c r="V821" s="60"/>
      <c r="W821" s="60"/>
      <c r="X821" s="59"/>
      <c r="Y821" s="59"/>
      <c r="Z821" s="59"/>
    </row>
    <row r="822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60"/>
      <c r="V822" s="60"/>
      <c r="W822" s="60"/>
      <c r="X822" s="59"/>
      <c r="Y822" s="59"/>
      <c r="Z822" s="59"/>
    </row>
    <row r="823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60"/>
      <c r="V823" s="60"/>
      <c r="W823" s="60"/>
      <c r="X823" s="59"/>
      <c r="Y823" s="59"/>
      <c r="Z823" s="59"/>
    </row>
    <row r="824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60"/>
      <c r="V824" s="60"/>
      <c r="W824" s="60"/>
      <c r="X824" s="59"/>
      <c r="Y824" s="59"/>
      <c r="Z824" s="59"/>
    </row>
    <row r="825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60"/>
      <c r="V825" s="60"/>
      <c r="W825" s="60"/>
      <c r="X825" s="59"/>
      <c r="Y825" s="59"/>
      <c r="Z825" s="59"/>
    </row>
    <row r="8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60"/>
      <c r="V826" s="60"/>
      <c r="W826" s="60"/>
      <c r="X826" s="59"/>
      <c r="Y826" s="59"/>
      <c r="Z826" s="59"/>
    </row>
    <row r="827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60"/>
      <c r="V827" s="60"/>
      <c r="W827" s="60"/>
      <c r="X827" s="59"/>
      <c r="Y827" s="59"/>
      <c r="Z827" s="59"/>
    </row>
    <row r="828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60"/>
      <c r="V828" s="60"/>
      <c r="W828" s="60"/>
      <c r="X828" s="59"/>
      <c r="Y828" s="59"/>
      <c r="Z828" s="59"/>
    </row>
    <row r="829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60"/>
      <c r="V829" s="60"/>
      <c r="W829" s="60"/>
      <c r="X829" s="59"/>
      <c r="Y829" s="59"/>
      <c r="Z829" s="59"/>
    </row>
    <row r="830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60"/>
      <c r="V830" s="60"/>
      <c r="W830" s="60"/>
      <c r="X830" s="59"/>
      <c r="Y830" s="59"/>
      <c r="Z830" s="59"/>
    </row>
    <row r="831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60"/>
      <c r="V831" s="60"/>
      <c r="W831" s="60"/>
      <c r="X831" s="59"/>
      <c r="Y831" s="59"/>
      <c r="Z831" s="59"/>
    </row>
    <row r="832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60"/>
      <c r="V832" s="60"/>
      <c r="W832" s="60"/>
      <c r="X832" s="59"/>
      <c r="Y832" s="59"/>
      <c r="Z832" s="59"/>
    </row>
    <row r="833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60"/>
      <c r="V833" s="60"/>
      <c r="W833" s="60"/>
      <c r="X833" s="59"/>
      <c r="Y833" s="59"/>
      <c r="Z833" s="59"/>
    </row>
    <row r="834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60"/>
      <c r="V834" s="60"/>
      <c r="W834" s="60"/>
      <c r="X834" s="59"/>
      <c r="Y834" s="59"/>
      <c r="Z834" s="59"/>
    </row>
    <row r="835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60"/>
      <c r="V835" s="60"/>
      <c r="W835" s="60"/>
      <c r="X835" s="59"/>
      <c r="Y835" s="59"/>
      <c r="Z835" s="59"/>
    </row>
    <row r="83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60"/>
      <c r="V836" s="60"/>
      <c r="W836" s="60"/>
      <c r="X836" s="59"/>
      <c r="Y836" s="59"/>
      <c r="Z836" s="59"/>
    </row>
    <row r="837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60"/>
      <c r="V837" s="60"/>
      <c r="W837" s="60"/>
      <c r="X837" s="59"/>
      <c r="Y837" s="59"/>
      <c r="Z837" s="59"/>
    </row>
    <row r="838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60"/>
      <c r="V838" s="60"/>
      <c r="W838" s="60"/>
      <c r="X838" s="59"/>
      <c r="Y838" s="59"/>
      <c r="Z838" s="59"/>
    </row>
    <row r="839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60"/>
      <c r="V839" s="60"/>
      <c r="W839" s="60"/>
      <c r="X839" s="59"/>
      <c r="Y839" s="59"/>
      <c r="Z839" s="59"/>
    </row>
    <row r="840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60"/>
      <c r="V840" s="60"/>
      <c r="W840" s="60"/>
      <c r="X840" s="59"/>
      <c r="Y840" s="59"/>
      <c r="Z840" s="59"/>
    </row>
    <row r="841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60"/>
      <c r="V841" s="60"/>
      <c r="W841" s="60"/>
      <c r="X841" s="59"/>
      <c r="Y841" s="59"/>
      <c r="Z841" s="59"/>
    </row>
    <row r="842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60"/>
      <c r="V842" s="60"/>
      <c r="W842" s="60"/>
      <c r="X842" s="59"/>
      <c r="Y842" s="59"/>
      <c r="Z842" s="59"/>
    </row>
    <row r="843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60"/>
      <c r="V843" s="60"/>
      <c r="W843" s="60"/>
      <c r="X843" s="59"/>
      <c r="Y843" s="59"/>
      <c r="Z843" s="59"/>
    </row>
    <row r="844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60"/>
      <c r="V844" s="60"/>
      <c r="W844" s="60"/>
      <c r="X844" s="59"/>
      <c r="Y844" s="59"/>
      <c r="Z844" s="59"/>
    </row>
    <row r="845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60"/>
      <c r="V845" s="60"/>
      <c r="W845" s="60"/>
      <c r="X845" s="59"/>
      <c r="Y845" s="59"/>
      <c r="Z845" s="59"/>
    </row>
    <row r="84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60"/>
      <c r="V846" s="60"/>
      <c r="W846" s="60"/>
      <c r="X846" s="59"/>
      <c r="Y846" s="59"/>
      <c r="Z846" s="59"/>
    </row>
    <row r="847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60"/>
      <c r="V847" s="60"/>
      <c r="W847" s="60"/>
      <c r="X847" s="59"/>
      <c r="Y847" s="59"/>
      <c r="Z847" s="59"/>
    </row>
    <row r="848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60"/>
      <c r="V848" s="60"/>
      <c r="W848" s="60"/>
      <c r="X848" s="59"/>
      <c r="Y848" s="59"/>
      <c r="Z848" s="59"/>
    </row>
    <row r="849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60"/>
      <c r="V849" s="60"/>
      <c r="W849" s="60"/>
      <c r="X849" s="59"/>
      <c r="Y849" s="59"/>
      <c r="Z849" s="59"/>
    </row>
    <row r="850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60"/>
      <c r="V850" s="60"/>
      <c r="W850" s="60"/>
      <c r="X850" s="59"/>
      <c r="Y850" s="59"/>
      <c r="Z850" s="59"/>
    </row>
    <row r="851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60"/>
      <c r="V851" s="60"/>
      <c r="W851" s="60"/>
      <c r="X851" s="59"/>
      <c r="Y851" s="59"/>
      <c r="Z851" s="59"/>
    </row>
    <row r="852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60"/>
      <c r="V852" s="60"/>
      <c r="W852" s="60"/>
      <c r="X852" s="59"/>
      <c r="Y852" s="59"/>
      <c r="Z852" s="59"/>
    </row>
    <row r="853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60"/>
      <c r="V853" s="60"/>
      <c r="W853" s="60"/>
      <c r="X853" s="59"/>
      <c r="Y853" s="59"/>
      <c r="Z853" s="59"/>
    </row>
    <row r="854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60"/>
      <c r="V854" s="60"/>
      <c r="W854" s="60"/>
      <c r="X854" s="59"/>
      <c r="Y854" s="59"/>
      <c r="Z854" s="59"/>
    </row>
    <row r="855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60"/>
      <c r="V855" s="60"/>
      <c r="W855" s="60"/>
      <c r="X855" s="59"/>
      <c r="Y855" s="59"/>
      <c r="Z855" s="59"/>
    </row>
    <row r="85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60"/>
      <c r="V856" s="60"/>
      <c r="W856" s="60"/>
      <c r="X856" s="59"/>
      <c r="Y856" s="59"/>
      <c r="Z856" s="59"/>
    </row>
    <row r="857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60"/>
      <c r="V857" s="60"/>
      <c r="W857" s="60"/>
      <c r="X857" s="59"/>
      <c r="Y857" s="59"/>
      <c r="Z857" s="59"/>
    </row>
    <row r="858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60"/>
      <c r="V858" s="60"/>
      <c r="W858" s="60"/>
      <c r="X858" s="59"/>
      <c r="Y858" s="59"/>
      <c r="Z858" s="59"/>
    </row>
    <row r="859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60"/>
      <c r="V859" s="60"/>
      <c r="W859" s="60"/>
      <c r="X859" s="59"/>
      <c r="Y859" s="59"/>
      <c r="Z859" s="59"/>
    </row>
    <row r="860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60"/>
      <c r="V860" s="60"/>
      <c r="W860" s="60"/>
      <c r="X860" s="59"/>
      <c r="Y860" s="59"/>
      <c r="Z860" s="59"/>
    </row>
    <row r="861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60"/>
      <c r="V861" s="60"/>
      <c r="W861" s="60"/>
      <c r="X861" s="59"/>
      <c r="Y861" s="59"/>
      <c r="Z861" s="59"/>
    </row>
    <row r="862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60"/>
      <c r="V862" s="60"/>
      <c r="W862" s="60"/>
      <c r="X862" s="59"/>
      <c r="Y862" s="59"/>
      <c r="Z862" s="59"/>
    </row>
    <row r="863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60"/>
      <c r="V863" s="60"/>
      <c r="W863" s="60"/>
      <c r="X863" s="59"/>
      <c r="Y863" s="59"/>
      <c r="Z863" s="59"/>
    </row>
    <row r="864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60"/>
      <c r="V864" s="60"/>
      <c r="W864" s="60"/>
      <c r="X864" s="59"/>
      <c r="Y864" s="59"/>
      <c r="Z864" s="59"/>
    </row>
    <row r="865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60"/>
      <c r="V865" s="60"/>
      <c r="W865" s="60"/>
      <c r="X865" s="59"/>
      <c r="Y865" s="59"/>
      <c r="Z865" s="59"/>
    </row>
    <row r="86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60"/>
      <c r="V866" s="60"/>
      <c r="W866" s="60"/>
      <c r="X866" s="59"/>
      <c r="Y866" s="59"/>
      <c r="Z866" s="59"/>
    </row>
    <row r="867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60"/>
      <c r="V867" s="60"/>
      <c r="W867" s="60"/>
      <c r="X867" s="59"/>
      <c r="Y867" s="59"/>
      <c r="Z867" s="59"/>
    </row>
    <row r="868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60"/>
      <c r="V868" s="60"/>
      <c r="W868" s="60"/>
      <c r="X868" s="59"/>
      <c r="Y868" s="59"/>
      <c r="Z868" s="59"/>
    </row>
    <row r="869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60"/>
      <c r="V869" s="60"/>
      <c r="W869" s="60"/>
      <c r="X869" s="59"/>
      <c r="Y869" s="59"/>
      <c r="Z869" s="59"/>
    </row>
    <row r="870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60"/>
      <c r="V870" s="60"/>
      <c r="W870" s="60"/>
      <c r="X870" s="59"/>
      <c r="Y870" s="59"/>
      <c r="Z870" s="59"/>
    </row>
    <row r="871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60"/>
      <c r="V871" s="60"/>
      <c r="W871" s="60"/>
      <c r="X871" s="59"/>
      <c r="Y871" s="59"/>
      <c r="Z871" s="59"/>
    </row>
    <row r="872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60"/>
      <c r="V872" s="60"/>
      <c r="W872" s="60"/>
      <c r="X872" s="59"/>
      <c r="Y872" s="59"/>
      <c r="Z872" s="59"/>
    </row>
    <row r="873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60"/>
      <c r="V873" s="60"/>
      <c r="W873" s="60"/>
      <c r="X873" s="59"/>
      <c r="Y873" s="59"/>
      <c r="Z873" s="59"/>
    </row>
    <row r="874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60"/>
      <c r="V874" s="60"/>
      <c r="W874" s="60"/>
      <c r="X874" s="59"/>
      <c r="Y874" s="59"/>
      <c r="Z874" s="59"/>
    </row>
    <row r="875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60"/>
      <c r="V875" s="60"/>
      <c r="W875" s="60"/>
      <c r="X875" s="59"/>
      <c r="Y875" s="59"/>
      <c r="Z875" s="59"/>
    </row>
    <row r="87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60"/>
      <c r="V876" s="60"/>
      <c r="W876" s="60"/>
      <c r="X876" s="59"/>
      <c r="Y876" s="59"/>
      <c r="Z876" s="59"/>
    </row>
    <row r="877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60"/>
      <c r="V877" s="60"/>
      <c r="W877" s="60"/>
      <c r="X877" s="59"/>
      <c r="Y877" s="59"/>
      <c r="Z877" s="59"/>
    </row>
    <row r="878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60"/>
      <c r="V878" s="60"/>
      <c r="W878" s="60"/>
      <c r="X878" s="59"/>
      <c r="Y878" s="59"/>
      <c r="Z878" s="59"/>
    </row>
    <row r="879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60"/>
      <c r="V879" s="60"/>
      <c r="W879" s="60"/>
      <c r="X879" s="59"/>
      <c r="Y879" s="59"/>
      <c r="Z879" s="59"/>
    </row>
    <row r="880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60"/>
      <c r="V880" s="60"/>
      <c r="W880" s="60"/>
      <c r="X880" s="59"/>
      <c r="Y880" s="59"/>
      <c r="Z880" s="59"/>
    </row>
    <row r="881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60"/>
      <c r="V881" s="60"/>
      <c r="W881" s="60"/>
      <c r="X881" s="59"/>
      <c r="Y881" s="59"/>
      <c r="Z881" s="59"/>
    </row>
    <row r="882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60"/>
      <c r="V882" s="60"/>
      <c r="W882" s="60"/>
      <c r="X882" s="59"/>
      <c r="Y882" s="59"/>
      <c r="Z882" s="59"/>
    </row>
    <row r="883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60"/>
      <c r="V883" s="60"/>
      <c r="W883" s="60"/>
      <c r="X883" s="59"/>
      <c r="Y883" s="59"/>
      <c r="Z883" s="59"/>
    </row>
    <row r="884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60"/>
      <c r="V884" s="60"/>
      <c r="W884" s="60"/>
      <c r="X884" s="59"/>
      <c r="Y884" s="59"/>
      <c r="Z884" s="59"/>
    </row>
    <row r="885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60"/>
      <c r="V885" s="60"/>
      <c r="W885" s="60"/>
      <c r="X885" s="59"/>
      <c r="Y885" s="59"/>
      <c r="Z885" s="59"/>
    </row>
    <row r="88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60"/>
      <c r="V886" s="60"/>
      <c r="W886" s="60"/>
      <c r="X886" s="59"/>
      <c r="Y886" s="59"/>
      <c r="Z886" s="59"/>
    </row>
    <row r="887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60"/>
      <c r="V887" s="60"/>
      <c r="W887" s="60"/>
      <c r="X887" s="59"/>
      <c r="Y887" s="59"/>
      <c r="Z887" s="59"/>
    </row>
    <row r="888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60"/>
      <c r="V888" s="60"/>
      <c r="W888" s="60"/>
      <c r="X888" s="59"/>
      <c r="Y888" s="59"/>
      <c r="Z888" s="59"/>
    </row>
    <row r="889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60"/>
      <c r="V889" s="60"/>
      <c r="W889" s="60"/>
      <c r="X889" s="59"/>
      <c r="Y889" s="59"/>
      <c r="Z889" s="59"/>
    </row>
    <row r="890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60"/>
      <c r="V890" s="60"/>
      <c r="W890" s="60"/>
      <c r="X890" s="59"/>
      <c r="Y890" s="59"/>
      <c r="Z890" s="59"/>
    </row>
    <row r="891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60"/>
      <c r="V891" s="60"/>
      <c r="W891" s="60"/>
      <c r="X891" s="59"/>
      <c r="Y891" s="59"/>
      <c r="Z891" s="59"/>
    </row>
    <row r="892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60"/>
      <c r="V892" s="60"/>
      <c r="W892" s="60"/>
      <c r="X892" s="59"/>
      <c r="Y892" s="59"/>
      <c r="Z892" s="59"/>
    </row>
    <row r="893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60"/>
      <c r="V893" s="60"/>
      <c r="W893" s="60"/>
      <c r="X893" s="59"/>
      <c r="Y893" s="59"/>
      <c r="Z893" s="59"/>
    </row>
    <row r="894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60"/>
      <c r="V894" s="60"/>
      <c r="W894" s="60"/>
      <c r="X894" s="59"/>
      <c r="Y894" s="59"/>
      <c r="Z894" s="59"/>
    </row>
    <row r="895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60"/>
      <c r="V895" s="60"/>
      <c r="W895" s="60"/>
      <c r="X895" s="59"/>
      <c r="Y895" s="59"/>
      <c r="Z895" s="59"/>
    </row>
    <row r="89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60"/>
      <c r="V896" s="60"/>
      <c r="W896" s="60"/>
      <c r="X896" s="59"/>
      <c r="Y896" s="59"/>
      <c r="Z896" s="59"/>
    </row>
    <row r="897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60"/>
      <c r="V897" s="60"/>
      <c r="W897" s="60"/>
      <c r="X897" s="59"/>
      <c r="Y897" s="59"/>
      <c r="Z897" s="59"/>
    </row>
    <row r="898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60"/>
      <c r="V898" s="60"/>
      <c r="W898" s="60"/>
      <c r="X898" s="59"/>
      <c r="Y898" s="59"/>
      <c r="Z898" s="59"/>
    </row>
    <row r="899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60"/>
      <c r="V899" s="60"/>
      <c r="W899" s="60"/>
      <c r="X899" s="59"/>
      <c r="Y899" s="59"/>
      <c r="Z899" s="59"/>
    </row>
    <row r="900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60"/>
      <c r="V900" s="60"/>
      <c r="W900" s="60"/>
      <c r="X900" s="59"/>
      <c r="Y900" s="59"/>
      <c r="Z900" s="59"/>
    </row>
    <row r="901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60"/>
      <c r="V901" s="60"/>
      <c r="W901" s="60"/>
      <c r="X901" s="59"/>
      <c r="Y901" s="59"/>
      <c r="Z901" s="59"/>
    </row>
    <row r="902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60"/>
      <c r="V902" s="60"/>
      <c r="W902" s="60"/>
      <c r="X902" s="59"/>
      <c r="Y902" s="59"/>
      <c r="Z902" s="59"/>
    </row>
    <row r="903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60"/>
      <c r="V903" s="60"/>
      <c r="W903" s="60"/>
      <c r="X903" s="59"/>
      <c r="Y903" s="59"/>
      <c r="Z903" s="59"/>
    </row>
    <row r="904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60"/>
      <c r="V904" s="60"/>
      <c r="W904" s="60"/>
      <c r="X904" s="59"/>
      <c r="Y904" s="59"/>
      <c r="Z904" s="59"/>
    </row>
    <row r="905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60"/>
      <c r="V905" s="60"/>
      <c r="W905" s="60"/>
      <c r="X905" s="59"/>
      <c r="Y905" s="59"/>
      <c r="Z905" s="59"/>
    </row>
    <row r="90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60"/>
      <c r="V906" s="60"/>
      <c r="W906" s="60"/>
      <c r="X906" s="59"/>
      <c r="Y906" s="59"/>
      <c r="Z906" s="59"/>
    </row>
    <row r="907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60"/>
      <c r="V907" s="60"/>
      <c r="W907" s="60"/>
      <c r="X907" s="59"/>
      <c r="Y907" s="59"/>
      <c r="Z907" s="59"/>
    </row>
    <row r="908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60"/>
      <c r="V908" s="60"/>
      <c r="W908" s="60"/>
      <c r="X908" s="59"/>
      <c r="Y908" s="59"/>
      <c r="Z908" s="59"/>
    </row>
    <row r="909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60"/>
      <c r="V909" s="60"/>
      <c r="W909" s="60"/>
      <c r="X909" s="59"/>
      <c r="Y909" s="59"/>
      <c r="Z909" s="59"/>
    </row>
    <row r="910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60"/>
      <c r="V910" s="60"/>
      <c r="W910" s="60"/>
      <c r="X910" s="59"/>
      <c r="Y910" s="59"/>
      <c r="Z910" s="59"/>
    </row>
    <row r="911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60"/>
      <c r="V911" s="60"/>
      <c r="W911" s="60"/>
      <c r="X911" s="59"/>
      <c r="Y911" s="59"/>
      <c r="Z911" s="59"/>
    </row>
    <row r="912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60"/>
      <c r="V912" s="60"/>
      <c r="W912" s="60"/>
      <c r="X912" s="59"/>
      <c r="Y912" s="59"/>
      <c r="Z912" s="59"/>
    </row>
    <row r="913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60"/>
      <c r="V913" s="60"/>
      <c r="W913" s="60"/>
      <c r="X913" s="59"/>
      <c r="Y913" s="59"/>
      <c r="Z913" s="59"/>
    </row>
    <row r="914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60"/>
      <c r="V914" s="60"/>
      <c r="W914" s="60"/>
      <c r="X914" s="59"/>
      <c r="Y914" s="59"/>
      <c r="Z914" s="59"/>
    </row>
    <row r="915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60"/>
      <c r="V915" s="60"/>
      <c r="W915" s="60"/>
      <c r="X915" s="59"/>
      <c r="Y915" s="59"/>
      <c r="Z915" s="59"/>
    </row>
    <row r="91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60"/>
      <c r="V916" s="60"/>
      <c r="W916" s="60"/>
      <c r="X916" s="59"/>
      <c r="Y916" s="59"/>
      <c r="Z916" s="59"/>
    </row>
    <row r="917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60"/>
      <c r="V917" s="60"/>
      <c r="W917" s="60"/>
      <c r="X917" s="59"/>
      <c r="Y917" s="59"/>
      <c r="Z917" s="59"/>
    </row>
    <row r="918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60"/>
      <c r="V918" s="60"/>
      <c r="W918" s="60"/>
      <c r="X918" s="59"/>
      <c r="Y918" s="59"/>
      <c r="Z918" s="59"/>
    </row>
    <row r="919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60"/>
      <c r="V919" s="60"/>
      <c r="W919" s="60"/>
      <c r="X919" s="59"/>
      <c r="Y919" s="59"/>
      <c r="Z919" s="59"/>
    </row>
    <row r="920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60"/>
      <c r="V920" s="60"/>
      <c r="W920" s="60"/>
      <c r="X920" s="59"/>
      <c r="Y920" s="59"/>
      <c r="Z920" s="59"/>
    </row>
    <row r="921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60"/>
      <c r="V921" s="60"/>
      <c r="W921" s="60"/>
      <c r="X921" s="59"/>
      <c r="Y921" s="59"/>
      <c r="Z921" s="59"/>
    </row>
    <row r="922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60"/>
      <c r="V922" s="60"/>
      <c r="W922" s="60"/>
      <c r="X922" s="59"/>
      <c r="Y922" s="59"/>
      <c r="Z922" s="59"/>
    </row>
    <row r="923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60"/>
      <c r="V923" s="60"/>
      <c r="W923" s="60"/>
      <c r="X923" s="59"/>
      <c r="Y923" s="59"/>
      <c r="Z923" s="59"/>
    </row>
    <row r="924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60"/>
      <c r="V924" s="60"/>
      <c r="W924" s="60"/>
      <c r="X924" s="59"/>
      <c r="Y924" s="59"/>
      <c r="Z924" s="59"/>
    </row>
    <row r="925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60"/>
      <c r="V925" s="60"/>
      <c r="W925" s="60"/>
      <c r="X925" s="59"/>
      <c r="Y925" s="59"/>
      <c r="Z925" s="59"/>
    </row>
    <row r="9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60"/>
      <c r="V926" s="60"/>
      <c r="W926" s="60"/>
      <c r="X926" s="59"/>
      <c r="Y926" s="59"/>
      <c r="Z926" s="59"/>
    </row>
    <row r="927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60"/>
      <c r="V927" s="60"/>
      <c r="W927" s="60"/>
      <c r="X927" s="59"/>
      <c r="Y927" s="59"/>
      <c r="Z927" s="59"/>
    </row>
    <row r="928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60"/>
      <c r="V928" s="60"/>
      <c r="W928" s="60"/>
      <c r="X928" s="59"/>
      <c r="Y928" s="59"/>
      <c r="Z928" s="59"/>
    </row>
    <row r="929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60"/>
      <c r="V929" s="60"/>
      <c r="W929" s="60"/>
      <c r="X929" s="59"/>
      <c r="Y929" s="59"/>
      <c r="Z929" s="59"/>
    </row>
    <row r="930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60"/>
      <c r="V930" s="60"/>
      <c r="W930" s="60"/>
      <c r="X930" s="59"/>
      <c r="Y930" s="59"/>
      <c r="Z930" s="59"/>
    </row>
    <row r="931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60"/>
      <c r="V931" s="60"/>
      <c r="W931" s="60"/>
      <c r="X931" s="59"/>
      <c r="Y931" s="59"/>
      <c r="Z931" s="59"/>
    </row>
    <row r="932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60"/>
      <c r="V932" s="60"/>
      <c r="W932" s="60"/>
      <c r="X932" s="59"/>
      <c r="Y932" s="59"/>
      <c r="Z932" s="59"/>
    </row>
    <row r="933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60"/>
      <c r="V933" s="60"/>
      <c r="W933" s="60"/>
      <c r="X933" s="59"/>
      <c r="Y933" s="59"/>
      <c r="Z933" s="59"/>
    </row>
    <row r="934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60"/>
      <c r="V934" s="60"/>
      <c r="W934" s="60"/>
      <c r="X934" s="59"/>
      <c r="Y934" s="59"/>
      <c r="Z934" s="59"/>
    </row>
    <row r="935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60"/>
      <c r="V935" s="60"/>
      <c r="W935" s="60"/>
      <c r="X935" s="59"/>
      <c r="Y935" s="59"/>
      <c r="Z935" s="59"/>
    </row>
    <row r="93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60"/>
      <c r="V936" s="60"/>
      <c r="W936" s="60"/>
      <c r="X936" s="59"/>
      <c r="Y936" s="59"/>
      <c r="Z936" s="59"/>
    </row>
    <row r="937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60"/>
      <c r="V937" s="60"/>
      <c r="W937" s="60"/>
      <c r="X937" s="59"/>
      <c r="Y937" s="59"/>
      <c r="Z937" s="59"/>
    </row>
    <row r="938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60"/>
      <c r="V938" s="60"/>
      <c r="W938" s="60"/>
      <c r="X938" s="59"/>
      <c r="Y938" s="59"/>
      <c r="Z938" s="59"/>
    </row>
    <row r="939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60"/>
      <c r="V939" s="60"/>
      <c r="W939" s="60"/>
      <c r="X939" s="59"/>
      <c r="Y939" s="59"/>
      <c r="Z939" s="59"/>
    </row>
    <row r="940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60"/>
      <c r="V940" s="60"/>
      <c r="W940" s="60"/>
      <c r="X940" s="59"/>
      <c r="Y940" s="59"/>
      <c r="Z940" s="59"/>
    </row>
    <row r="941" ht="14.25" customHeight="1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60"/>
      <c r="V941" s="60"/>
      <c r="W941" s="60"/>
      <c r="X941" s="59"/>
      <c r="Y941" s="59"/>
      <c r="Z941" s="59"/>
    </row>
    <row r="942" ht="14.25" customHeight="1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60"/>
      <c r="V942" s="60"/>
      <c r="W942" s="60"/>
      <c r="X942" s="59"/>
      <c r="Y942" s="59"/>
      <c r="Z942" s="59"/>
    </row>
    <row r="943" ht="14.25" customHeight="1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60"/>
      <c r="V943" s="60"/>
      <c r="W943" s="60"/>
      <c r="X943" s="59"/>
      <c r="Y943" s="59"/>
      <c r="Z943" s="59"/>
    </row>
    <row r="944" ht="14.25" customHeight="1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60"/>
      <c r="V944" s="60"/>
      <c r="W944" s="60"/>
      <c r="X944" s="59"/>
      <c r="Y944" s="59"/>
      <c r="Z944" s="59"/>
    </row>
    <row r="945" ht="14.25" customHeight="1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60"/>
      <c r="V945" s="60"/>
      <c r="W945" s="60"/>
      <c r="X945" s="59"/>
      <c r="Y945" s="59"/>
      <c r="Z945" s="59"/>
    </row>
    <row r="946" ht="14.25" customHeight="1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60"/>
      <c r="V946" s="60"/>
      <c r="W946" s="60"/>
      <c r="X946" s="59"/>
      <c r="Y946" s="59"/>
      <c r="Z946" s="59"/>
    </row>
    <row r="947" ht="14.25" customHeight="1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60"/>
      <c r="V947" s="60"/>
      <c r="W947" s="60"/>
      <c r="X947" s="59"/>
      <c r="Y947" s="59"/>
      <c r="Z947" s="59"/>
    </row>
    <row r="948" ht="14.25" customHeight="1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60"/>
      <c r="V948" s="60"/>
      <c r="W948" s="60"/>
      <c r="X948" s="59"/>
      <c r="Y948" s="59"/>
      <c r="Z948" s="59"/>
    </row>
    <row r="949" ht="14.25" customHeight="1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60"/>
      <c r="V949" s="60"/>
      <c r="W949" s="60"/>
      <c r="X949" s="59"/>
      <c r="Y949" s="59"/>
      <c r="Z949" s="59"/>
    </row>
    <row r="950" ht="14.25" customHeight="1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60"/>
      <c r="V950" s="60"/>
      <c r="W950" s="60"/>
      <c r="X950" s="59"/>
      <c r="Y950" s="59"/>
      <c r="Z950" s="59"/>
    </row>
    <row r="951" ht="14.25" customHeight="1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60"/>
      <c r="V951" s="60"/>
      <c r="W951" s="60"/>
      <c r="X951" s="59"/>
      <c r="Y951" s="59"/>
      <c r="Z951" s="59"/>
    </row>
    <row r="952" ht="14.25" customHeight="1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60"/>
      <c r="V952" s="60"/>
      <c r="W952" s="60"/>
      <c r="X952" s="59"/>
      <c r="Y952" s="59"/>
      <c r="Z952" s="59"/>
    </row>
    <row r="953" ht="14.25" customHeight="1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60"/>
      <c r="V953" s="60"/>
      <c r="W953" s="60"/>
      <c r="X953" s="59"/>
      <c r="Y953" s="59"/>
      <c r="Z953" s="59"/>
    </row>
    <row r="954" ht="14.25" customHeight="1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60"/>
      <c r="V954" s="60"/>
      <c r="W954" s="60"/>
      <c r="X954" s="59"/>
      <c r="Y954" s="59"/>
      <c r="Z954" s="59"/>
    </row>
    <row r="955" ht="14.25" customHeight="1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60"/>
      <c r="V955" s="60"/>
      <c r="W955" s="60"/>
      <c r="X955" s="59"/>
      <c r="Y955" s="59"/>
      <c r="Z955" s="59"/>
    </row>
    <row r="956" ht="14.25" customHeight="1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60"/>
      <c r="V956" s="60"/>
      <c r="W956" s="60"/>
      <c r="X956" s="59"/>
      <c r="Y956" s="59"/>
      <c r="Z956" s="59"/>
    </row>
    <row r="957" ht="14.25" customHeight="1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60"/>
      <c r="V957" s="60"/>
      <c r="W957" s="60"/>
      <c r="X957" s="59"/>
      <c r="Y957" s="59"/>
      <c r="Z957" s="59"/>
    </row>
    <row r="958" ht="14.25" customHeight="1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60"/>
      <c r="V958" s="60"/>
      <c r="W958" s="60"/>
      <c r="X958" s="59"/>
      <c r="Y958" s="59"/>
      <c r="Z958" s="59"/>
    </row>
    <row r="959" ht="14.25" customHeight="1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60"/>
      <c r="V959" s="60"/>
      <c r="W959" s="60"/>
      <c r="X959" s="59"/>
      <c r="Y959" s="59"/>
      <c r="Z959" s="59"/>
    </row>
    <row r="960" ht="14.25" customHeight="1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60"/>
      <c r="V960" s="60"/>
      <c r="W960" s="60"/>
      <c r="X960" s="59"/>
      <c r="Y960" s="59"/>
      <c r="Z960" s="59"/>
    </row>
    <row r="961" ht="14.25" customHeight="1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60"/>
      <c r="V961" s="60"/>
      <c r="W961" s="60"/>
      <c r="X961" s="59"/>
      <c r="Y961" s="59"/>
      <c r="Z961" s="59"/>
    </row>
    <row r="962" ht="14.25" customHeight="1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60"/>
      <c r="V962" s="60"/>
      <c r="W962" s="60"/>
      <c r="X962" s="59"/>
      <c r="Y962" s="59"/>
      <c r="Z962" s="59"/>
    </row>
    <row r="963" ht="14.25" customHeight="1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60"/>
      <c r="V963" s="60"/>
      <c r="W963" s="60"/>
      <c r="X963" s="59"/>
      <c r="Y963" s="59"/>
      <c r="Z963" s="59"/>
    </row>
    <row r="964" ht="14.25" customHeight="1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60"/>
      <c r="V964" s="60"/>
      <c r="W964" s="60"/>
      <c r="X964" s="59"/>
      <c r="Y964" s="59"/>
      <c r="Z964" s="59"/>
    </row>
    <row r="965" ht="14.25" customHeight="1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60"/>
      <c r="V965" s="60"/>
      <c r="W965" s="60"/>
      <c r="X965" s="59"/>
      <c r="Y965" s="59"/>
      <c r="Z965" s="59"/>
    </row>
    <row r="966" ht="14.25" customHeight="1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60"/>
      <c r="V966" s="60"/>
      <c r="W966" s="60"/>
      <c r="X966" s="59"/>
      <c r="Y966" s="59"/>
      <c r="Z966" s="59"/>
    </row>
    <row r="967" ht="14.25" customHeight="1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60"/>
      <c r="V967" s="60"/>
      <c r="W967" s="60"/>
      <c r="X967" s="59"/>
      <c r="Y967" s="59"/>
      <c r="Z967" s="59"/>
    </row>
    <row r="968" ht="14.25" customHeight="1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60"/>
      <c r="V968" s="60"/>
      <c r="W968" s="60"/>
      <c r="X968" s="59"/>
      <c r="Y968" s="59"/>
      <c r="Z968" s="59"/>
    </row>
    <row r="969" ht="14.25" customHeight="1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60"/>
      <c r="V969" s="60"/>
      <c r="W969" s="60"/>
      <c r="X969" s="59"/>
      <c r="Y969" s="59"/>
      <c r="Z969" s="59"/>
    </row>
    <row r="970" ht="14.25" customHeight="1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60"/>
      <c r="V970" s="60"/>
      <c r="W970" s="60"/>
      <c r="X970" s="59"/>
      <c r="Y970" s="59"/>
      <c r="Z970" s="59"/>
    </row>
    <row r="971" ht="14.25" customHeight="1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60"/>
      <c r="V971" s="60"/>
      <c r="W971" s="60"/>
      <c r="X971" s="59"/>
      <c r="Y971" s="59"/>
      <c r="Z971" s="59"/>
    </row>
    <row r="972" ht="14.25" customHeight="1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60"/>
      <c r="V972" s="60"/>
      <c r="W972" s="60"/>
      <c r="X972" s="59"/>
      <c r="Y972" s="59"/>
      <c r="Z972" s="59"/>
    </row>
    <row r="973" ht="14.25" customHeight="1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60"/>
      <c r="V973" s="60"/>
      <c r="W973" s="60"/>
      <c r="X973" s="59"/>
      <c r="Y973" s="59"/>
      <c r="Z973" s="59"/>
    </row>
    <row r="974" ht="14.25" customHeight="1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60"/>
      <c r="V974" s="60"/>
      <c r="W974" s="60"/>
      <c r="X974" s="59"/>
      <c r="Y974" s="59"/>
      <c r="Z974" s="59"/>
    </row>
    <row r="975" ht="14.25" customHeight="1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60"/>
      <c r="V975" s="60"/>
      <c r="W975" s="60"/>
      <c r="X975" s="59"/>
      <c r="Y975" s="59"/>
      <c r="Z975" s="59"/>
    </row>
    <row r="976" ht="14.25" customHeight="1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60"/>
      <c r="V976" s="60"/>
      <c r="W976" s="60"/>
      <c r="X976" s="59"/>
      <c r="Y976" s="59"/>
      <c r="Z976" s="59"/>
    </row>
    <row r="977" ht="14.25" customHeight="1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60"/>
      <c r="V977" s="60"/>
      <c r="W977" s="60"/>
      <c r="X977" s="59"/>
      <c r="Y977" s="59"/>
      <c r="Z977" s="59"/>
    </row>
    <row r="978" ht="14.25" customHeight="1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60"/>
      <c r="V978" s="60"/>
      <c r="W978" s="60"/>
      <c r="X978" s="59"/>
      <c r="Y978" s="59"/>
      <c r="Z978" s="59"/>
    </row>
    <row r="979" ht="14.25" customHeight="1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60"/>
      <c r="V979" s="60"/>
      <c r="W979" s="60"/>
      <c r="X979" s="59"/>
      <c r="Y979" s="59"/>
      <c r="Z979" s="59"/>
    </row>
    <row r="980" ht="14.25" customHeight="1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60"/>
      <c r="V980" s="60"/>
      <c r="W980" s="60"/>
      <c r="X980" s="59"/>
      <c r="Y980" s="59"/>
      <c r="Z980" s="59"/>
    </row>
    <row r="981" ht="14.25" customHeight="1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60"/>
      <c r="V981" s="60"/>
      <c r="W981" s="60"/>
      <c r="X981" s="59"/>
      <c r="Y981" s="59"/>
      <c r="Z981" s="59"/>
    </row>
    <row r="982" ht="14.25" customHeight="1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60"/>
      <c r="V982" s="60"/>
      <c r="W982" s="60"/>
      <c r="X982" s="59"/>
      <c r="Y982" s="59"/>
      <c r="Z982" s="59"/>
    </row>
    <row r="983" ht="14.25" customHeight="1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60"/>
      <c r="V983" s="60"/>
      <c r="W983" s="60"/>
      <c r="X983" s="59"/>
      <c r="Y983" s="59"/>
      <c r="Z983" s="59"/>
    </row>
    <row r="984" ht="14.25" customHeight="1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60"/>
      <c r="V984" s="60"/>
      <c r="W984" s="60"/>
      <c r="X984" s="59"/>
      <c r="Y984" s="59"/>
      <c r="Z984" s="59"/>
    </row>
    <row r="985" ht="14.25" customHeight="1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60"/>
      <c r="V985" s="60"/>
      <c r="W985" s="60"/>
      <c r="X985" s="59"/>
      <c r="Y985" s="59"/>
      <c r="Z985" s="59"/>
    </row>
    <row r="986" ht="14.25" customHeight="1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60"/>
      <c r="V986" s="60"/>
      <c r="W986" s="60"/>
      <c r="X986" s="59"/>
      <c r="Y986" s="59"/>
      <c r="Z986" s="59"/>
    </row>
    <row r="987" ht="14.25" customHeight="1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60"/>
      <c r="V987" s="60"/>
      <c r="W987" s="60"/>
      <c r="X987" s="59"/>
      <c r="Y987" s="59"/>
      <c r="Z987" s="59"/>
    </row>
    <row r="988" ht="14.25" customHeight="1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60"/>
      <c r="V988" s="60"/>
      <c r="W988" s="60"/>
      <c r="X988" s="59"/>
      <c r="Y988" s="59"/>
      <c r="Z988" s="59"/>
    </row>
    <row r="989" ht="14.25" customHeight="1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60"/>
      <c r="V989" s="60"/>
      <c r="W989" s="60"/>
      <c r="X989" s="59"/>
      <c r="Y989" s="59"/>
      <c r="Z989" s="59"/>
    </row>
    <row r="990" ht="14.25" customHeight="1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60"/>
      <c r="V990" s="60"/>
      <c r="W990" s="60"/>
      <c r="X990" s="59"/>
      <c r="Y990" s="59"/>
      <c r="Z990" s="59"/>
    </row>
    <row r="991" ht="14.25" customHeight="1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60"/>
      <c r="V991" s="60"/>
      <c r="W991" s="60"/>
      <c r="X991" s="59"/>
      <c r="Y991" s="59"/>
      <c r="Z991" s="59"/>
    </row>
    <row r="992" ht="14.25" customHeight="1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60"/>
      <c r="V992" s="60"/>
      <c r="W992" s="60"/>
      <c r="X992" s="59"/>
      <c r="Y992" s="59"/>
      <c r="Z992" s="59"/>
    </row>
    <row r="993" ht="14.25" customHeight="1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60"/>
      <c r="V993" s="60"/>
      <c r="W993" s="60"/>
      <c r="X993" s="59"/>
      <c r="Y993" s="59"/>
      <c r="Z993" s="59"/>
    </row>
    <row r="994" ht="14.25" customHeight="1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60"/>
      <c r="V994" s="60"/>
      <c r="W994" s="60"/>
      <c r="X994" s="59"/>
      <c r="Y994" s="59"/>
      <c r="Z994" s="59"/>
    </row>
    <row r="995" ht="14.25" customHeight="1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60"/>
      <c r="V995" s="60"/>
      <c r="W995" s="60"/>
      <c r="X995" s="59"/>
      <c r="Y995" s="59"/>
      <c r="Z995" s="59"/>
    </row>
    <row r="996" ht="14.25" customHeight="1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60"/>
      <c r="V996" s="60"/>
      <c r="W996" s="60"/>
      <c r="X996" s="59"/>
      <c r="Y996" s="59"/>
      <c r="Z996" s="59"/>
    </row>
    <row r="997" ht="14.25" customHeight="1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60"/>
      <c r="V997" s="60"/>
      <c r="W997" s="60"/>
      <c r="X997" s="59"/>
      <c r="Y997" s="59"/>
      <c r="Z997" s="59"/>
    </row>
    <row r="998" ht="14.25" customHeight="1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60"/>
      <c r="V998" s="60"/>
      <c r="W998" s="60"/>
      <c r="X998" s="59"/>
      <c r="Y998" s="59"/>
      <c r="Z998" s="59"/>
    </row>
    <row r="999" ht="14.25" customHeight="1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60"/>
      <c r="V999" s="60"/>
      <c r="W999" s="60"/>
      <c r="X999" s="59"/>
      <c r="Y999" s="59"/>
      <c r="Z999" s="59"/>
    </row>
    <row r="1000" ht="14.25" customHeight="1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60"/>
      <c r="V1000" s="60"/>
      <c r="W1000" s="60"/>
      <c r="X1000" s="59"/>
      <c r="Y1000" s="59"/>
      <c r="Z1000" s="59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rintOptions/>
  <pageMargins bottom="0.75" footer="0.0" header="0.0" left="0.7" right="0.7" top="0.75"/>
  <pageSetup paperSize="9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57"/>
    <col customWidth="1" min="2" max="2" width="46.0"/>
    <col customWidth="1" min="3" max="4" width="5.71"/>
    <col customWidth="1" min="5" max="5" width="5.57"/>
    <col customWidth="1" min="6" max="7" width="5.71"/>
    <col customWidth="1" min="8" max="8" width="5.57"/>
    <col customWidth="1" min="9" max="10" width="5.71"/>
    <col customWidth="1" min="11" max="11" width="5.57"/>
    <col customWidth="1" min="12" max="13" width="5.71"/>
    <col customWidth="1" min="14" max="14" width="5.57"/>
    <col customWidth="1" min="15" max="16" width="5.71"/>
    <col customWidth="1" min="17" max="17" width="5.57"/>
    <col customWidth="1" min="18" max="19" width="5.71"/>
    <col customWidth="1" min="20" max="20" width="5.57"/>
    <col customWidth="1" min="21" max="22" width="5.71"/>
    <col customWidth="1" min="23" max="23" width="5.57"/>
    <col customWidth="1" min="24" max="26" width="12.14"/>
  </cols>
  <sheetData>
    <row r="1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</row>
    <row r="2" ht="14.25" customHeight="1">
      <c r="A2" s="4"/>
      <c r="Z2" s="5"/>
    </row>
    <row r="3" ht="14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8"/>
    </row>
    <row r="4" ht="42.75" customHeight="1">
      <c r="A4" s="9" t="s">
        <v>84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14.25" customHeight="1">
      <c r="A5" s="12" t="s">
        <v>2</v>
      </c>
      <c r="B5" s="11"/>
      <c r="C5" s="12" t="s">
        <v>3</v>
      </c>
      <c r="D5" s="10"/>
      <c r="E5" s="11"/>
      <c r="F5" s="13" t="s">
        <v>4</v>
      </c>
      <c r="G5" s="10"/>
      <c r="H5" s="11"/>
      <c r="I5" s="13" t="s">
        <v>5</v>
      </c>
      <c r="J5" s="10"/>
      <c r="K5" s="11"/>
      <c r="L5" s="12" t="s">
        <v>6</v>
      </c>
      <c r="M5" s="10"/>
      <c r="N5" s="11"/>
      <c r="O5" s="12" t="s">
        <v>7</v>
      </c>
      <c r="P5" s="10"/>
      <c r="Q5" s="11"/>
      <c r="R5" s="12" t="s">
        <v>8</v>
      </c>
      <c r="S5" s="10"/>
      <c r="T5" s="11"/>
      <c r="U5" s="14" t="s">
        <v>9</v>
      </c>
      <c r="V5" s="10"/>
      <c r="W5" s="11"/>
      <c r="X5" s="12" t="s">
        <v>10</v>
      </c>
      <c r="Y5" s="10"/>
      <c r="Z5" s="11"/>
    </row>
    <row r="6" ht="14.25" customHeight="1">
      <c r="A6" s="15" t="s">
        <v>11</v>
      </c>
      <c r="B6" s="15" t="s">
        <v>12</v>
      </c>
      <c r="C6" s="16" t="s">
        <v>13</v>
      </c>
      <c r="D6" s="16" t="s">
        <v>14</v>
      </c>
      <c r="E6" s="17" t="s">
        <v>15</v>
      </c>
      <c r="F6" s="16" t="s">
        <v>13</v>
      </c>
      <c r="G6" s="16" t="s">
        <v>14</v>
      </c>
      <c r="H6" s="17" t="s">
        <v>15</v>
      </c>
      <c r="I6" s="16" t="s">
        <v>13</v>
      </c>
      <c r="J6" s="16" t="s">
        <v>14</v>
      </c>
      <c r="K6" s="17" t="s">
        <v>15</v>
      </c>
      <c r="L6" s="16" t="s">
        <v>13</v>
      </c>
      <c r="M6" s="16" t="s">
        <v>14</v>
      </c>
      <c r="N6" s="17" t="s">
        <v>15</v>
      </c>
      <c r="O6" s="16" t="s">
        <v>13</v>
      </c>
      <c r="P6" s="16" t="s">
        <v>14</v>
      </c>
      <c r="Q6" s="17" t="s">
        <v>15</v>
      </c>
      <c r="R6" s="16" t="s">
        <v>13</v>
      </c>
      <c r="S6" s="16" t="s">
        <v>14</v>
      </c>
      <c r="T6" s="17" t="s">
        <v>15</v>
      </c>
      <c r="U6" s="18" t="s">
        <v>13</v>
      </c>
      <c r="V6" s="18" t="s">
        <v>14</v>
      </c>
      <c r="W6" s="18" t="s">
        <v>15</v>
      </c>
      <c r="X6" s="16" t="s">
        <v>13</v>
      </c>
      <c r="Y6" s="16" t="s">
        <v>14</v>
      </c>
      <c r="Z6" s="16" t="s">
        <v>15</v>
      </c>
    </row>
    <row r="7" ht="14.25" customHeight="1">
      <c r="A7" s="19"/>
      <c r="B7" s="19" t="s">
        <v>16</v>
      </c>
      <c r="C7" s="20">
        <v>10.0</v>
      </c>
      <c r="D7" s="20">
        <v>10.0</v>
      </c>
      <c r="E7" s="21">
        <v>1.0</v>
      </c>
      <c r="F7" s="20">
        <v>13.0</v>
      </c>
      <c r="G7" s="20">
        <v>6.0</v>
      </c>
      <c r="H7" s="21">
        <v>4.0</v>
      </c>
      <c r="I7" s="20">
        <v>11.0</v>
      </c>
      <c r="J7" s="20">
        <v>3.0</v>
      </c>
      <c r="K7" s="21">
        <v>1.0</v>
      </c>
      <c r="L7" s="20">
        <v>9.0</v>
      </c>
      <c r="M7" s="20">
        <v>6.0</v>
      </c>
      <c r="N7" s="21">
        <v>4.0</v>
      </c>
      <c r="O7" s="20">
        <v>8.0</v>
      </c>
      <c r="P7" s="20">
        <v>3.0</v>
      </c>
      <c r="Q7" s="21">
        <v>0.0</v>
      </c>
      <c r="R7" s="20">
        <v>8.0</v>
      </c>
      <c r="S7" s="20">
        <v>0.0</v>
      </c>
      <c r="T7" s="21">
        <v>9.0</v>
      </c>
      <c r="U7" s="22">
        <f t="shared" ref="U7:W7" si="1">(C7+F7+I7+L7+O7+R7)</f>
        <v>59</v>
      </c>
      <c r="V7" s="22">
        <f t="shared" si="1"/>
        <v>28</v>
      </c>
      <c r="W7" s="22">
        <f t="shared" si="1"/>
        <v>19</v>
      </c>
      <c r="X7" s="23">
        <f t="shared" ref="X7:X66" si="3">(U7*100/59)</f>
        <v>100</v>
      </c>
      <c r="Y7" s="23">
        <f t="shared" ref="Y7:Y66" si="4">(V7*100/28)</f>
        <v>100</v>
      </c>
      <c r="Z7" s="23">
        <f t="shared" ref="Z7:Z66" si="5">(W7*100/19)</f>
        <v>100</v>
      </c>
    </row>
    <row r="8" ht="14.25" customHeight="1">
      <c r="A8" s="24">
        <v>1.0</v>
      </c>
      <c r="B8" s="25" t="s">
        <v>17</v>
      </c>
      <c r="C8" s="26">
        <v>9.0</v>
      </c>
      <c r="D8" s="26">
        <v>6.0</v>
      </c>
      <c r="E8" s="26">
        <v>0.0</v>
      </c>
      <c r="F8" s="27">
        <v>12.0</v>
      </c>
      <c r="G8" s="28">
        <v>5.0</v>
      </c>
      <c r="H8" s="28">
        <v>3.0</v>
      </c>
      <c r="I8" s="27">
        <v>9.0</v>
      </c>
      <c r="J8" s="27">
        <v>3.0</v>
      </c>
      <c r="K8" s="27">
        <v>1.0</v>
      </c>
      <c r="L8" s="27">
        <v>8.0</v>
      </c>
      <c r="M8" s="27">
        <v>6.0</v>
      </c>
      <c r="N8" s="27">
        <v>4.0</v>
      </c>
      <c r="O8" s="27">
        <v>8.0</v>
      </c>
      <c r="P8" s="27">
        <v>3.0</v>
      </c>
      <c r="Q8" s="27">
        <v>2.0</v>
      </c>
      <c r="R8" s="29">
        <v>8.0</v>
      </c>
      <c r="S8" s="30">
        <v>0.0</v>
      </c>
      <c r="T8" s="30">
        <v>8.0</v>
      </c>
      <c r="U8" s="22">
        <f t="shared" ref="U8:W8" si="2">(C8+F8+I8+L8+O8+R8)</f>
        <v>54</v>
      </c>
      <c r="V8" s="22">
        <f t="shared" si="2"/>
        <v>23</v>
      </c>
      <c r="W8" s="22">
        <f t="shared" si="2"/>
        <v>18</v>
      </c>
      <c r="X8" s="23">
        <f t="shared" si="3"/>
        <v>91.52542373</v>
      </c>
      <c r="Y8" s="23">
        <f t="shared" si="4"/>
        <v>82.14285714</v>
      </c>
      <c r="Z8" s="23">
        <f t="shared" si="5"/>
        <v>94.73684211</v>
      </c>
    </row>
    <row r="9" ht="14.25" customHeight="1">
      <c r="A9" s="24">
        <v>2.0</v>
      </c>
      <c r="B9" s="25" t="s">
        <v>18</v>
      </c>
      <c r="C9" s="26">
        <v>10.0</v>
      </c>
      <c r="D9" s="26">
        <v>6.0</v>
      </c>
      <c r="E9" s="26">
        <v>1.0</v>
      </c>
      <c r="F9" s="28">
        <v>12.0</v>
      </c>
      <c r="G9" s="27">
        <v>4.0</v>
      </c>
      <c r="H9" s="28">
        <v>4.0</v>
      </c>
      <c r="I9" s="27">
        <v>9.0</v>
      </c>
      <c r="J9" s="27">
        <v>2.0</v>
      </c>
      <c r="K9" s="27">
        <v>1.0</v>
      </c>
      <c r="L9" s="27">
        <v>8.0</v>
      </c>
      <c r="M9" s="27">
        <v>6.0</v>
      </c>
      <c r="N9" s="27">
        <v>4.0</v>
      </c>
      <c r="O9" s="27">
        <v>8.0</v>
      </c>
      <c r="P9" s="27">
        <v>3.0</v>
      </c>
      <c r="Q9" s="27">
        <v>1.0</v>
      </c>
      <c r="R9" s="31">
        <v>7.0</v>
      </c>
      <c r="S9" s="30">
        <v>0.0</v>
      </c>
      <c r="T9" s="32">
        <v>7.0</v>
      </c>
      <c r="U9" s="22">
        <f t="shared" ref="U9:W9" si="6">(C9+F9+I9+L9+O9+R9)</f>
        <v>54</v>
      </c>
      <c r="V9" s="22">
        <f t="shared" si="6"/>
        <v>21</v>
      </c>
      <c r="W9" s="22">
        <f t="shared" si="6"/>
        <v>18</v>
      </c>
      <c r="X9" s="23">
        <f t="shared" si="3"/>
        <v>91.52542373</v>
      </c>
      <c r="Y9" s="23">
        <f t="shared" si="4"/>
        <v>75</v>
      </c>
      <c r="Z9" s="23">
        <f t="shared" si="5"/>
        <v>94.73684211</v>
      </c>
    </row>
    <row r="10" ht="14.25" customHeight="1">
      <c r="A10" s="24">
        <v>3.0</v>
      </c>
      <c r="B10" s="25" t="s">
        <v>19</v>
      </c>
      <c r="C10" s="26">
        <v>9.0</v>
      </c>
      <c r="D10" s="26">
        <v>6.0</v>
      </c>
      <c r="E10" s="26">
        <v>1.0</v>
      </c>
      <c r="F10" s="27">
        <v>12.0</v>
      </c>
      <c r="G10" s="27">
        <v>5.0</v>
      </c>
      <c r="H10" s="27">
        <v>4.0</v>
      </c>
      <c r="I10" s="27">
        <v>8.0</v>
      </c>
      <c r="J10" s="27">
        <v>3.0</v>
      </c>
      <c r="K10" s="27">
        <v>1.0</v>
      </c>
      <c r="L10" s="27">
        <v>7.0</v>
      </c>
      <c r="M10" s="27">
        <v>6.0</v>
      </c>
      <c r="N10" s="27">
        <v>4.0</v>
      </c>
      <c r="O10" s="27">
        <v>8.0</v>
      </c>
      <c r="P10" s="27">
        <v>3.0</v>
      </c>
      <c r="Q10" s="27">
        <v>1.0</v>
      </c>
      <c r="R10" s="31">
        <v>8.0</v>
      </c>
      <c r="S10" s="30">
        <v>0.0</v>
      </c>
      <c r="T10" s="32">
        <v>8.0</v>
      </c>
      <c r="U10" s="22">
        <f t="shared" ref="U10:W10" si="7">(C10+F10+I10+L10+O10+R10)</f>
        <v>52</v>
      </c>
      <c r="V10" s="22">
        <f t="shared" si="7"/>
        <v>23</v>
      </c>
      <c r="W10" s="22">
        <f t="shared" si="7"/>
        <v>19</v>
      </c>
      <c r="X10" s="23">
        <f t="shared" si="3"/>
        <v>88.13559322</v>
      </c>
      <c r="Y10" s="23">
        <f t="shared" si="4"/>
        <v>82.14285714</v>
      </c>
      <c r="Z10" s="23">
        <f t="shared" si="5"/>
        <v>100</v>
      </c>
    </row>
    <row r="11" ht="14.25" customHeight="1">
      <c r="A11" s="24">
        <v>4.0</v>
      </c>
      <c r="B11" s="25" t="s">
        <v>20</v>
      </c>
      <c r="C11" s="26">
        <v>9.0</v>
      </c>
      <c r="D11" s="26">
        <v>6.0</v>
      </c>
      <c r="E11" s="26">
        <v>1.0</v>
      </c>
      <c r="F11" s="28">
        <v>13.0</v>
      </c>
      <c r="G11" s="28">
        <v>5.0</v>
      </c>
      <c r="H11" s="28">
        <v>4.0</v>
      </c>
      <c r="I11" s="27">
        <v>8.0</v>
      </c>
      <c r="J11" s="27">
        <v>3.0</v>
      </c>
      <c r="K11" s="27">
        <v>1.0</v>
      </c>
      <c r="L11" s="27">
        <v>8.0</v>
      </c>
      <c r="M11" s="27">
        <v>6.0</v>
      </c>
      <c r="N11" s="27">
        <v>3.0</v>
      </c>
      <c r="O11" s="27">
        <v>7.0</v>
      </c>
      <c r="P11" s="27">
        <v>2.0</v>
      </c>
      <c r="Q11" s="27">
        <v>1.0</v>
      </c>
      <c r="R11" s="31">
        <v>7.0</v>
      </c>
      <c r="S11" s="30">
        <v>0.0</v>
      </c>
      <c r="T11" s="32">
        <v>8.0</v>
      </c>
      <c r="U11" s="22">
        <f t="shared" ref="U11:W11" si="8">(C11+F11+I11+L11+O11+R11)</f>
        <v>52</v>
      </c>
      <c r="V11" s="22">
        <f t="shared" si="8"/>
        <v>22</v>
      </c>
      <c r="W11" s="22">
        <f t="shared" si="8"/>
        <v>18</v>
      </c>
      <c r="X11" s="23">
        <f t="shared" si="3"/>
        <v>88.13559322</v>
      </c>
      <c r="Y11" s="23">
        <f t="shared" si="4"/>
        <v>78.57142857</v>
      </c>
      <c r="Z11" s="23">
        <f t="shared" si="5"/>
        <v>94.73684211</v>
      </c>
    </row>
    <row r="12" ht="14.25" customHeight="1">
      <c r="A12" s="24">
        <v>5.0</v>
      </c>
      <c r="B12" s="25" t="s">
        <v>21</v>
      </c>
      <c r="C12" s="26">
        <v>9.0</v>
      </c>
      <c r="D12" s="26">
        <v>6.0</v>
      </c>
      <c r="E12" s="26">
        <v>1.0</v>
      </c>
      <c r="F12" s="28">
        <v>12.0</v>
      </c>
      <c r="G12" s="27">
        <v>3.0</v>
      </c>
      <c r="H12" s="28">
        <v>4.0</v>
      </c>
      <c r="I12" s="27">
        <v>9.0</v>
      </c>
      <c r="J12" s="27">
        <v>2.0</v>
      </c>
      <c r="K12" s="27">
        <v>1.0</v>
      </c>
      <c r="L12" s="27">
        <v>7.0</v>
      </c>
      <c r="M12" s="27">
        <v>6.0</v>
      </c>
      <c r="N12" s="27">
        <v>4.0</v>
      </c>
      <c r="O12" s="27">
        <v>8.0</v>
      </c>
      <c r="P12" s="27">
        <v>3.0</v>
      </c>
      <c r="Q12" s="27">
        <v>2.0</v>
      </c>
      <c r="R12" s="31">
        <v>7.0</v>
      </c>
      <c r="S12" s="30">
        <v>0.0</v>
      </c>
      <c r="T12" s="32">
        <v>7.0</v>
      </c>
      <c r="U12" s="22">
        <f t="shared" ref="U12:W12" si="9">(C12+F12+I12+L12+O12+R12)</f>
        <v>52</v>
      </c>
      <c r="V12" s="22">
        <f t="shared" si="9"/>
        <v>20</v>
      </c>
      <c r="W12" s="22">
        <f t="shared" si="9"/>
        <v>19</v>
      </c>
      <c r="X12" s="23">
        <f t="shared" si="3"/>
        <v>88.13559322</v>
      </c>
      <c r="Y12" s="23">
        <f t="shared" si="4"/>
        <v>71.42857143</v>
      </c>
      <c r="Z12" s="23">
        <f t="shared" si="5"/>
        <v>100</v>
      </c>
    </row>
    <row r="13" ht="14.25" customHeight="1">
      <c r="A13" s="24">
        <v>6.0</v>
      </c>
      <c r="B13" s="25" t="s">
        <v>22</v>
      </c>
      <c r="C13" s="26">
        <v>9.0</v>
      </c>
      <c r="D13" s="26">
        <v>5.0</v>
      </c>
      <c r="E13" s="26">
        <v>1.0</v>
      </c>
      <c r="F13" s="27">
        <v>11.0</v>
      </c>
      <c r="G13" s="27">
        <v>5.0</v>
      </c>
      <c r="H13" s="27">
        <v>3.0</v>
      </c>
      <c r="I13" s="27">
        <v>9.0</v>
      </c>
      <c r="J13" s="27">
        <v>3.0</v>
      </c>
      <c r="K13" s="27">
        <v>1.0</v>
      </c>
      <c r="L13" s="27">
        <v>6.0</v>
      </c>
      <c r="M13" s="27">
        <v>6.0</v>
      </c>
      <c r="N13" s="27">
        <v>4.0</v>
      </c>
      <c r="O13" s="27">
        <v>8.0</v>
      </c>
      <c r="P13" s="27">
        <v>3.0</v>
      </c>
      <c r="Q13" s="27">
        <v>2.0</v>
      </c>
      <c r="R13" s="31">
        <v>8.0</v>
      </c>
      <c r="S13" s="30">
        <v>0.0</v>
      </c>
      <c r="T13" s="32">
        <v>8.0</v>
      </c>
      <c r="U13" s="22">
        <f t="shared" ref="U13:W13" si="10">(C13+F13+I13+L13+O13+R13)</f>
        <v>51</v>
      </c>
      <c r="V13" s="22">
        <f t="shared" si="10"/>
        <v>22</v>
      </c>
      <c r="W13" s="22">
        <f t="shared" si="10"/>
        <v>19</v>
      </c>
      <c r="X13" s="23">
        <f t="shared" si="3"/>
        <v>86.44067797</v>
      </c>
      <c r="Y13" s="23">
        <f t="shared" si="4"/>
        <v>78.57142857</v>
      </c>
      <c r="Z13" s="23">
        <f t="shared" si="5"/>
        <v>100</v>
      </c>
    </row>
    <row r="14" ht="14.25" customHeight="1">
      <c r="A14" s="24">
        <v>7.0</v>
      </c>
      <c r="B14" s="25" t="s">
        <v>23</v>
      </c>
      <c r="C14" s="26">
        <v>10.0</v>
      </c>
      <c r="D14" s="26">
        <v>5.0</v>
      </c>
      <c r="E14" s="26">
        <v>1.0</v>
      </c>
      <c r="F14" s="28">
        <v>11.0</v>
      </c>
      <c r="G14" s="27">
        <v>4.0</v>
      </c>
      <c r="H14" s="28">
        <v>4.0</v>
      </c>
      <c r="I14" s="27">
        <v>9.0</v>
      </c>
      <c r="J14" s="27">
        <v>2.0</v>
      </c>
      <c r="K14" s="27">
        <v>1.0</v>
      </c>
      <c r="L14" s="27">
        <v>8.0</v>
      </c>
      <c r="M14" s="27">
        <v>6.0</v>
      </c>
      <c r="N14" s="27">
        <v>3.0</v>
      </c>
      <c r="O14" s="27">
        <v>8.0</v>
      </c>
      <c r="P14" s="27">
        <v>2.0</v>
      </c>
      <c r="Q14" s="27">
        <v>1.0</v>
      </c>
      <c r="R14" s="31">
        <v>6.0</v>
      </c>
      <c r="S14" s="30">
        <v>0.0</v>
      </c>
      <c r="T14" s="32">
        <v>7.0</v>
      </c>
      <c r="U14" s="22">
        <f t="shared" ref="U14:W14" si="11">(C14+F14+I14+L14+O14+R14)</f>
        <v>52</v>
      </c>
      <c r="V14" s="22">
        <f t="shared" si="11"/>
        <v>19</v>
      </c>
      <c r="W14" s="22">
        <f t="shared" si="11"/>
        <v>17</v>
      </c>
      <c r="X14" s="23">
        <f t="shared" si="3"/>
        <v>88.13559322</v>
      </c>
      <c r="Y14" s="23">
        <f t="shared" si="4"/>
        <v>67.85714286</v>
      </c>
      <c r="Z14" s="23">
        <f t="shared" si="5"/>
        <v>89.47368421</v>
      </c>
    </row>
    <row r="15" ht="14.25" customHeight="1">
      <c r="A15" s="24">
        <v>8.0</v>
      </c>
      <c r="B15" s="25" t="s">
        <v>24</v>
      </c>
      <c r="C15" s="26">
        <v>7.0</v>
      </c>
      <c r="D15" s="26">
        <v>5.0</v>
      </c>
      <c r="E15" s="26">
        <v>1.0</v>
      </c>
      <c r="F15" s="27">
        <v>10.0</v>
      </c>
      <c r="G15" s="27">
        <v>4.0</v>
      </c>
      <c r="H15" s="27">
        <v>2.0</v>
      </c>
      <c r="I15" s="27">
        <v>10.0</v>
      </c>
      <c r="J15" s="27">
        <v>2.0</v>
      </c>
      <c r="K15" s="27">
        <v>0.0</v>
      </c>
      <c r="L15" s="27">
        <v>8.0</v>
      </c>
      <c r="M15" s="27">
        <v>4.0</v>
      </c>
      <c r="N15" s="27">
        <v>4.0</v>
      </c>
      <c r="O15" s="27">
        <v>8.0</v>
      </c>
      <c r="P15" s="27">
        <v>2.0</v>
      </c>
      <c r="Q15" s="27">
        <v>1.0</v>
      </c>
      <c r="R15" s="31">
        <v>8.0</v>
      </c>
      <c r="S15" s="30">
        <v>0.0</v>
      </c>
      <c r="T15" s="32">
        <v>8.0</v>
      </c>
      <c r="U15" s="22">
        <f t="shared" ref="U15:W15" si="12">(C15+F15+I15+L15+O15+R15)</f>
        <v>51</v>
      </c>
      <c r="V15" s="22">
        <f t="shared" si="12"/>
        <v>17</v>
      </c>
      <c r="W15" s="22">
        <f t="shared" si="12"/>
        <v>16</v>
      </c>
      <c r="X15" s="23">
        <f t="shared" si="3"/>
        <v>86.44067797</v>
      </c>
      <c r="Y15" s="23">
        <f t="shared" si="4"/>
        <v>60.71428571</v>
      </c>
      <c r="Z15" s="23">
        <f t="shared" si="5"/>
        <v>84.21052632</v>
      </c>
    </row>
    <row r="16" ht="14.25" customHeight="1">
      <c r="A16" s="24">
        <v>9.0</v>
      </c>
      <c r="B16" s="25" t="s">
        <v>25</v>
      </c>
      <c r="C16" s="26">
        <v>10.0</v>
      </c>
      <c r="D16" s="26">
        <v>6.0</v>
      </c>
      <c r="E16" s="26">
        <v>1.0</v>
      </c>
      <c r="F16" s="27">
        <v>12.0</v>
      </c>
      <c r="G16" s="27">
        <v>4.0</v>
      </c>
      <c r="H16" s="27">
        <v>4.0</v>
      </c>
      <c r="I16" s="27">
        <v>9.0</v>
      </c>
      <c r="J16" s="27">
        <v>2.0</v>
      </c>
      <c r="K16" s="27">
        <v>1.0</v>
      </c>
      <c r="L16" s="27">
        <v>8.0</v>
      </c>
      <c r="M16" s="27">
        <v>6.0</v>
      </c>
      <c r="N16" s="27">
        <v>4.0</v>
      </c>
      <c r="O16" s="27">
        <v>8.0</v>
      </c>
      <c r="P16" s="27">
        <v>3.0</v>
      </c>
      <c r="Q16" s="27">
        <v>0.0</v>
      </c>
      <c r="R16" s="31">
        <v>7.0</v>
      </c>
      <c r="S16" s="30">
        <v>0.0</v>
      </c>
      <c r="T16" s="32">
        <v>7.0</v>
      </c>
      <c r="U16" s="22">
        <f t="shared" ref="U16:W16" si="13">(C16+F16+I16+L16+O16+R16)</f>
        <v>54</v>
      </c>
      <c r="V16" s="22">
        <f t="shared" si="13"/>
        <v>21</v>
      </c>
      <c r="W16" s="22">
        <f t="shared" si="13"/>
        <v>17</v>
      </c>
      <c r="X16" s="23">
        <f t="shared" si="3"/>
        <v>91.52542373</v>
      </c>
      <c r="Y16" s="23">
        <f t="shared" si="4"/>
        <v>75</v>
      </c>
      <c r="Z16" s="23">
        <f t="shared" si="5"/>
        <v>89.47368421</v>
      </c>
    </row>
    <row r="17" ht="14.25" customHeight="1">
      <c r="A17" s="24">
        <v>10.0</v>
      </c>
      <c r="B17" s="25" t="s">
        <v>26</v>
      </c>
      <c r="C17" s="26">
        <v>9.0</v>
      </c>
      <c r="D17" s="26">
        <v>6.0</v>
      </c>
      <c r="E17" s="26">
        <v>1.0</v>
      </c>
      <c r="F17" s="27">
        <v>12.0</v>
      </c>
      <c r="G17" s="27">
        <v>4.0</v>
      </c>
      <c r="H17" s="27">
        <v>3.0</v>
      </c>
      <c r="I17" s="27">
        <v>7.0</v>
      </c>
      <c r="J17" s="27">
        <v>3.0</v>
      </c>
      <c r="K17" s="27">
        <v>1.0</v>
      </c>
      <c r="L17" s="27">
        <v>8.0</v>
      </c>
      <c r="M17" s="27">
        <v>6.0</v>
      </c>
      <c r="N17" s="27">
        <v>4.0</v>
      </c>
      <c r="O17" s="27">
        <v>8.0</v>
      </c>
      <c r="P17" s="27">
        <v>2.0</v>
      </c>
      <c r="Q17" s="27">
        <v>1.0</v>
      </c>
      <c r="R17" s="31">
        <v>8.0</v>
      </c>
      <c r="S17" s="30">
        <v>0.0</v>
      </c>
      <c r="T17" s="32">
        <v>7.0</v>
      </c>
      <c r="U17" s="22">
        <f t="shared" ref="U17:W17" si="14">(C17+F17+I17+L17+O17+R17)</f>
        <v>52</v>
      </c>
      <c r="V17" s="22">
        <f t="shared" si="14"/>
        <v>21</v>
      </c>
      <c r="W17" s="22">
        <f t="shared" si="14"/>
        <v>17</v>
      </c>
      <c r="X17" s="23">
        <f t="shared" si="3"/>
        <v>88.13559322</v>
      </c>
      <c r="Y17" s="23">
        <f t="shared" si="4"/>
        <v>75</v>
      </c>
      <c r="Z17" s="23">
        <f t="shared" si="5"/>
        <v>89.47368421</v>
      </c>
    </row>
    <row r="18" ht="14.25" customHeight="1">
      <c r="A18" s="24">
        <v>11.0</v>
      </c>
      <c r="B18" s="25" t="s">
        <v>27</v>
      </c>
      <c r="C18" s="26">
        <v>6.0</v>
      </c>
      <c r="D18" s="26">
        <v>5.0</v>
      </c>
      <c r="E18" s="26">
        <v>1.0</v>
      </c>
      <c r="F18" s="27">
        <v>8.0</v>
      </c>
      <c r="G18" s="27">
        <v>3.0</v>
      </c>
      <c r="H18" s="27">
        <v>2.0</v>
      </c>
      <c r="I18" s="27">
        <v>7.0</v>
      </c>
      <c r="J18" s="27">
        <v>2.0</v>
      </c>
      <c r="K18" s="27">
        <v>1.0</v>
      </c>
      <c r="L18" s="27">
        <v>6.0</v>
      </c>
      <c r="M18" s="27">
        <v>4.0</v>
      </c>
      <c r="N18" s="27">
        <v>3.0</v>
      </c>
      <c r="O18" s="27">
        <v>5.0</v>
      </c>
      <c r="P18" s="27">
        <v>2.0</v>
      </c>
      <c r="Q18" s="27">
        <v>1.0</v>
      </c>
      <c r="R18" s="31">
        <v>6.0</v>
      </c>
      <c r="S18" s="30">
        <v>0.0</v>
      </c>
      <c r="T18" s="32">
        <v>6.0</v>
      </c>
      <c r="U18" s="22">
        <f t="shared" ref="U18:W18" si="15">(C18+F18+I18+L18+O18+R18)</f>
        <v>38</v>
      </c>
      <c r="V18" s="22">
        <f t="shared" si="15"/>
        <v>16</v>
      </c>
      <c r="W18" s="22">
        <f t="shared" si="15"/>
        <v>14</v>
      </c>
      <c r="X18" s="23">
        <f t="shared" si="3"/>
        <v>64.40677966</v>
      </c>
      <c r="Y18" s="23">
        <f t="shared" si="4"/>
        <v>57.14285714</v>
      </c>
      <c r="Z18" s="23">
        <f t="shared" si="5"/>
        <v>73.68421053</v>
      </c>
    </row>
    <row r="19" ht="14.25" customHeight="1">
      <c r="A19" s="24">
        <v>12.0</v>
      </c>
      <c r="B19" s="25" t="s">
        <v>28</v>
      </c>
      <c r="C19" s="26">
        <v>8.0</v>
      </c>
      <c r="D19" s="26">
        <v>5.0</v>
      </c>
      <c r="E19" s="26">
        <v>1.0</v>
      </c>
      <c r="F19" s="27">
        <v>11.0</v>
      </c>
      <c r="G19" s="27">
        <v>3.0</v>
      </c>
      <c r="H19" s="27">
        <v>4.0</v>
      </c>
      <c r="I19" s="27">
        <v>8.0</v>
      </c>
      <c r="J19" s="27">
        <v>1.0</v>
      </c>
      <c r="K19" s="27">
        <v>1.0</v>
      </c>
      <c r="L19" s="27">
        <v>6.0</v>
      </c>
      <c r="M19" s="27">
        <v>6.0</v>
      </c>
      <c r="N19" s="27">
        <v>3.0</v>
      </c>
      <c r="O19" s="27">
        <v>7.0</v>
      </c>
      <c r="P19" s="27">
        <v>2.0</v>
      </c>
      <c r="Q19" s="27">
        <v>1.0</v>
      </c>
      <c r="R19" s="31">
        <v>7.0</v>
      </c>
      <c r="S19" s="30">
        <v>0.0</v>
      </c>
      <c r="T19" s="32">
        <v>7.0</v>
      </c>
      <c r="U19" s="22">
        <f t="shared" ref="U19:W19" si="16">(C19+F19+I19+L19+O19+R19)</f>
        <v>47</v>
      </c>
      <c r="V19" s="22">
        <f t="shared" si="16"/>
        <v>17</v>
      </c>
      <c r="W19" s="22">
        <f t="shared" si="16"/>
        <v>17</v>
      </c>
      <c r="X19" s="23">
        <f t="shared" si="3"/>
        <v>79.66101695</v>
      </c>
      <c r="Y19" s="23">
        <f t="shared" si="4"/>
        <v>60.71428571</v>
      </c>
      <c r="Z19" s="23">
        <f t="shared" si="5"/>
        <v>89.47368421</v>
      </c>
    </row>
    <row r="20" ht="14.25" customHeight="1">
      <c r="A20" s="24">
        <v>13.0</v>
      </c>
      <c r="B20" s="25" t="s">
        <v>29</v>
      </c>
      <c r="C20" s="26">
        <v>9.0</v>
      </c>
      <c r="D20" s="26">
        <v>5.0</v>
      </c>
      <c r="E20" s="26">
        <v>1.0</v>
      </c>
      <c r="F20" s="27">
        <v>11.0</v>
      </c>
      <c r="G20" s="27">
        <v>5.0</v>
      </c>
      <c r="H20" s="27">
        <v>3.0</v>
      </c>
      <c r="I20" s="27">
        <v>9.0</v>
      </c>
      <c r="J20" s="27">
        <v>2.0</v>
      </c>
      <c r="K20" s="27">
        <v>1.0</v>
      </c>
      <c r="L20" s="27">
        <v>7.0</v>
      </c>
      <c r="M20" s="27">
        <v>6.0</v>
      </c>
      <c r="N20" s="27">
        <v>4.0</v>
      </c>
      <c r="O20" s="27">
        <v>8.0</v>
      </c>
      <c r="P20" s="27">
        <v>3.0</v>
      </c>
      <c r="Q20" s="27">
        <v>2.0</v>
      </c>
      <c r="R20" s="31">
        <v>8.0</v>
      </c>
      <c r="S20" s="30">
        <v>0.0</v>
      </c>
      <c r="T20" s="32">
        <v>8.0</v>
      </c>
      <c r="U20" s="22">
        <f t="shared" ref="U20:W20" si="17">(C20+F20+I20+L20+O20+R20)</f>
        <v>52</v>
      </c>
      <c r="V20" s="22">
        <f t="shared" si="17"/>
        <v>21</v>
      </c>
      <c r="W20" s="22">
        <f t="shared" si="17"/>
        <v>19</v>
      </c>
      <c r="X20" s="23">
        <f t="shared" si="3"/>
        <v>88.13559322</v>
      </c>
      <c r="Y20" s="23">
        <f t="shared" si="4"/>
        <v>75</v>
      </c>
      <c r="Z20" s="23">
        <f t="shared" si="5"/>
        <v>100</v>
      </c>
    </row>
    <row r="21" ht="14.25" customHeight="1">
      <c r="A21" s="24">
        <v>14.0</v>
      </c>
      <c r="B21" s="25" t="s">
        <v>30</v>
      </c>
      <c r="C21" s="26">
        <v>8.0</v>
      </c>
      <c r="D21" s="26">
        <v>4.0</v>
      </c>
      <c r="E21" s="26">
        <v>1.0</v>
      </c>
      <c r="F21" s="28">
        <v>10.0</v>
      </c>
      <c r="G21" s="28">
        <v>3.0</v>
      </c>
      <c r="H21" s="28">
        <v>3.0</v>
      </c>
      <c r="I21" s="27">
        <v>7.0</v>
      </c>
      <c r="J21" s="27">
        <v>2.0</v>
      </c>
      <c r="K21" s="27">
        <v>0.0</v>
      </c>
      <c r="L21" s="27">
        <v>7.0</v>
      </c>
      <c r="M21" s="27">
        <v>4.0</v>
      </c>
      <c r="N21" s="27">
        <v>4.0</v>
      </c>
      <c r="O21" s="27">
        <v>8.0</v>
      </c>
      <c r="P21" s="27">
        <v>3.0</v>
      </c>
      <c r="Q21" s="27">
        <v>2.0</v>
      </c>
      <c r="R21" s="31">
        <v>8.0</v>
      </c>
      <c r="S21" s="30">
        <v>0.0</v>
      </c>
      <c r="T21" s="32">
        <v>7.0</v>
      </c>
      <c r="U21" s="22">
        <f t="shared" ref="U21:W21" si="18">(C21+F21+I21+L21+O21+R21)</f>
        <v>48</v>
      </c>
      <c r="V21" s="22">
        <f t="shared" si="18"/>
        <v>16</v>
      </c>
      <c r="W21" s="22">
        <f t="shared" si="18"/>
        <v>17</v>
      </c>
      <c r="X21" s="23">
        <f t="shared" si="3"/>
        <v>81.3559322</v>
      </c>
      <c r="Y21" s="23">
        <f t="shared" si="4"/>
        <v>57.14285714</v>
      </c>
      <c r="Z21" s="23">
        <f t="shared" si="5"/>
        <v>89.47368421</v>
      </c>
    </row>
    <row r="22" ht="14.25" customHeight="1">
      <c r="A22" s="24">
        <v>15.0</v>
      </c>
      <c r="B22" s="25" t="s">
        <v>31</v>
      </c>
      <c r="C22" s="26">
        <v>9.0</v>
      </c>
      <c r="D22" s="26">
        <v>5.0</v>
      </c>
      <c r="E22" s="26">
        <v>1.0</v>
      </c>
      <c r="F22" s="28">
        <v>11.0</v>
      </c>
      <c r="G22" s="28">
        <v>5.0</v>
      </c>
      <c r="H22" s="28">
        <v>4.0</v>
      </c>
      <c r="I22" s="27">
        <v>10.0</v>
      </c>
      <c r="J22" s="27">
        <v>2.0</v>
      </c>
      <c r="K22" s="27">
        <v>1.0</v>
      </c>
      <c r="L22" s="27">
        <v>7.0</v>
      </c>
      <c r="M22" s="27">
        <v>6.0</v>
      </c>
      <c r="N22" s="27">
        <v>4.0</v>
      </c>
      <c r="O22" s="27">
        <v>8.0</v>
      </c>
      <c r="P22" s="27">
        <v>3.0</v>
      </c>
      <c r="Q22" s="27">
        <v>1.0</v>
      </c>
      <c r="R22" s="31">
        <v>8.0</v>
      </c>
      <c r="S22" s="30">
        <v>0.0</v>
      </c>
      <c r="T22" s="32">
        <v>8.0</v>
      </c>
      <c r="U22" s="22">
        <f t="shared" ref="U22:W22" si="19">(C22+F22+I22+L22+O22+R22)</f>
        <v>53</v>
      </c>
      <c r="V22" s="22">
        <f t="shared" si="19"/>
        <v>21</v>
      </c>
      <c r="W22" s="22">
        <f t="shared" si="19"/>
        <v>19</v>
      </c>
      <c r="X22" s="23">
        <f t="shared" si="3"/>
        <v>89.83050847</v>
      </c>
      <c r="Y22" s="23">
        <f t="shared" si="4"/>
        <v>75</v>
      </c>
      <c r="Z22" s="23">
        <f t="shared" si="5"/>
        <v>100</v>
      </c>
    </row>
    <row r="23" ht="14.25" customHeight="1">
      <c r="A23" s="24">
        <v>16.0</v>
      </c>
      <c r="B23" s="25" t="s">
        <v>32</v>
      </c>
      <c r="C23" s="33">
        <v>8.0</v>
      </c>
      <c r="D23" s="33">
        <v>4.0</v>
      </c>
      <c r="E23" s="33">
        <v>1.0</v>
      </c>
      <c r="F23" s="34">
        <v>9.0</v>
      </c>
      <c r="G23" s="34">
        <v>4.0</v>
      </c>
      <c r="H23" s="34">
        <v>3.0</v>
      </c>
      <c r="I23" s="34">
        <v>9.0</v>
      </c>
      <c r="J23" s="34">
        <v>1.0</v>
      </c>
      <c r="K23" s="34">
        <v>0.0</v>
      </c>
      <c r="L23" s="34">
        <v>7.0</v>
      </c>
      <c r="M23" s="34">
        <v>4.0</v>
      </c>
      <c r="N23" s="34">
        <v>4.0</v>
      </c>
      <c r="O23" s="34">
        <v>8.0</v>
      </c>
      <c r="P23" s="34">
        <v>3.0</v>
      </c>
      <c r="Q23" s="34">
        <v>0.0</v>
      </c>
      <c r="R23" s="35">
        <v>7.0</v>
      </c>
      <c r="S23" s="30">
        <v>0.0</v>
      </c>
      <c r="T23" s="36">
        <v>7.0</v>
      </c>
      <c r="U23" s="22">
        <f t="shared" ref="U23:W23" si="20">(C23+F23+I23+L23+O23+R23)</f>
        <v>48</v>
      </c>
      <c r="V23" s="22">
        <f t="shared" si="20"/>
        <v>16</v>
      </c>
      <c r="W23" s="22">
        <f t="shared" si="20"/>
        <v>15</v>
      </c>
      <c r="X23" s="23">
        <f t="shared" si="3"/>
        <v>81.3559322</v>
      </c>
      <c r="Y23" s="23">
        <f t="shared" si="4"/>
        <v>57.14285714</v>
      </c>
      <c r="Z23" s="23">
        <f t="shared" si="5"/>
        <v>78.94736842</v>
      </c>
    </row>
    <row r="24" ht="14.25" customHeight="1">
      <c r="A24" s="24">
        <v>17.0</v>
      </c>
      <c r="B24" s="25" t="s">
        <v>33</v>
      </c>
      <c r="C24" s="37">
        <v>10.0</v>
      </c>
      <c r="D24" s="37">
        <v>6.0</v>
      </c>
      <c r="E24" s="37">
        <v>1.0</v>
      </c>
      <c r="F24" s="27">
        <v>11.0</v>
      </c>
      <c r="G24" s="27">
        <v>4.0</v>
      </c>
      <c r="H24" s="27">
        <v>4.0</v>
      </c>
      <c r="I24" s="27">
        <v>10.0</v>
      </c>
      <c r="J24" s="27">
        <v>2.0</v>
      </c>
      <c r="K24" s="27">
        <v>1.0</v>
      </c>
      <c r="L24" s="27">
        <v>8.0</v>
      </c>
      <c r="M24" s="27">
        <v>4.0</v>
      </c>
      <c r="N24" s="27">
        <v>4.0</v>
      </c>
      <c r="O24" s="27">
        <v>8.0</v>
      </c>
      <c r="P24" s="27">
        <v>2.0</v>
      </c>
      <c r="Q24" s="27">
        <v>1.0</v>
      </c>
      <c r="R24" s="31">
        <v>8.0</v>
      </c>
      <c r="S24" s="30">
        <v>0.0</v>
      </c>
      <c r="T24" s="32">
        <v>8.0</v>
      </c>
      <c r="U24" s="22">
        <f t="shared" ref="U24:W24" si="21">(C24+F24+I24+L24+O24+R24)</f>
        <v>55</v>
      </c>
      <c r="V24" s="22">
        <f t="shared" si="21"/>
        <v>18</v>
      </c>
      <c r="W24" s="22">
        <f t="shared" si="21"/>
        <v>19</v>
      </c>
      <c r="X24" s="23">
        <f t="shared" si="3"/>
        <v>93.22033898</v>
      </c>
      <c r="Y24" s="23">
        <f t="shared" si="4"/>
        <v>64.28571429</v>
      </c>
      <c r="Z24" s="23">
        <f t="shared" si="5"/>
        <v>100</v>
      </c>
    </row>
    <row r="25" ht="14.25" customHeight="1">
      <c r="A25" s="24">
        <v>18.0</v>
      </c>
      <c r="B25" s="25" t="s">
        <v>34</v>
      </c>
      <c r="C25" s="37">
        <v>9.0</v>
      </c>
      <c r="D25" s="37">
        <v>6.0</v>
      </c>
      <c r="E25" s="37">
        <v>1.0</v>
      </c>
      <c r="F25" s="27">
        <v>11.0</v>
      </c>
      <c r="G25" s="27">
        <v>4.0</v>
      </c>
      <c r="H25" s="27">
        <v>4.0</v>
      </c>
      <c r="I25" s="27">
        <v>10.0</v>
      </c>
      <c r="J25" s="27">
        <v>2.0</v>
      </c>
      <c r="K25" s="27">
        <v>1.0</v>
      </c>
      <c r="L25" s="27">
        <v>7.0</v>
      </c>
      <c r="M25" s="27">
        <v>4.0</v>
      </c>
      <c r="N25" s="27">
        <v>4.0</v>
      </c>
      <c r="O25" s="27">
        <v>8.0</v>
      </c>
      <c r="P25" s="27">
        <v>2.0</v>
      </c>
      <c r="Q25" s="27">
        <v>0.0</v>
      </c>
      <c r="R25" s="31">
        <v>8.0</v>
      </c>
      <c r="S25" s="30">
        <v>0.0</v>
      </c>
      <c r="T25" s="32">
        <v>8.0</v>
      </c>
      <c r="U25" s="22">
        <f t="shared" ref="U25:W25" si="22">(C25+F25+I25+L25+O25+R25)</f>
        <v>53</v>
      </c>
      <c r="V25" s="22">
        <f t="shared" si="22"/>
        <v>18</v>
      </c>
      <c r="W25" s="22">
        <f t="shared" si="22"/>
        <v>18</v>
      </c>
      <c r="X25" s="23">
        <f t="shared" si="3"/>
        <v>89.83050847</v>
      </c>
      <c r="Y25" s="23">
        <f t="shared" si="4"/>
        <v>64.28571429</v>
      </c>
      <c r="Z25" s="23">
        <f t="shared" si="5"/>
        <v>94.73684211</v>
      </c>
    </row>
    <row r="26" ht="14.25" customHeight="1">
      <c r="A26" s="24">
        <v>19.0</v>
      </c>
      <c r="B26" s="25" t="s">
        <v>35</v>
      </c>
      <c r="C26" s="37">
        <v>10.0</v>
      </c>
      <c r="D26" s="38">
        <v>6.0</v>
      </c>
      <c r="E26" s="38">
        <v>1.0</v>
      </c>
      <c r="F26" s="27">
        <v>12.0</v>
      </c>
      <c r="G26" s="28">
        <v>5.0</v>
      </c>
      <c r="H26" s="28">
        <v>4.0</v>
      </c>
      <c r="I26" s="27">
        <v>9.0</v>
      </c>
      <c r="J26" s="27">
        <v>3.0</v>
      </c>
      <c r="K26" s="27">
        <v>1.0</v>
      </c>
      <c r="L26" s="27">
        <v>8.0</v>
      </c>
      <c r="M26" s="27">
        <v>6.0</v>
      </c>
      <c r="N26" s="27">
        <v>4.0</v>
      </c>
      <c r="O26" s="27">
        <v>6.0</v>
      </c>
      <c r="P26" s="27">
        <v>2.0</v>
      </c>
      <c r="Q26" s="27">
        <v>1.0</v>
      </c>
      <c r="R26" s="31">
        <v>7.0</v>
      </c>
      <c r="S26" s="30">
        <v>0.0</v>
      </c>
      <c r="T26" s="32">
        <v>7.0</v>
      </c>
      <c r="U26" s="22">
        <f t="shared" ref="U26:W26" si="23">(C26+F26+I26+L26+O26+R26)</f>
        <v>52</v>
      </c>
      <c r="V26" s="22">
        <f t="shared" si="23"/>
        <v>22</v>
      </c>
      <c r="W26" s="22">
        <f t="shared" si="23"/>
        <v>18</v>
      </c>
      <c r="X26" s="23">
        <f t="shared" si="3"/>
        <v>88.13559322</v>
      </c>
      <c r="Y26" s="23">
        <f t="shared" si="4"/>
        <v>78.57142857</v>
      </c>
      <c r="Z26" s="23">
        <f t="shared" si="5"/>
        <v>94.73684211</v>
      </c>
    </row>
    <row r="27" ht="14.25" customHeight="1">
      <c r="A27" s="24">
        <v>20.0</v>
      </c>
      <c r="B27" s="25" t="s">
        <v>36</v>
      </c>
      <c r="C27" s="38">
        <v>10.0</v>
      </c>
      <c r="D27" s="38">
        <v>6.0</v>
      </c>
      <c r="E27" s="38">
        <v>1.0</v>
      </c>
      <c r="F27" s="28">
        <v>11.0</v>
      </c>
      <c r="G27" s="28">
        <v>4.0</v>
      </c>
      <c r="H27" s="28">
        <v>4.0</v>
      </c>
      <c r="I27" s="27">
        <v>10.0</v>
      </c>
      <c r="J27" s="27">
        <v>2.0</v>
      </c>
      <c r="K27" s="27">
        <v>1.0</v>
      </c>
      <c r="L27" s="27">
        <v>8.0</v>
      </c>
      <c r="M27" s="27">
        <v>4.0</v>
      </c>
      <c r="N27" s="27">
        <v>4.0</v>
      </c>
      <c r="O27" s="27">
        <v>8.0</v>
      </c>
      <c r="P27" s="27">
        <v>3.0</v>
      </c>
      <c r="Q27" s="27">
        <v>2.0</v>
      </c>
      <c r="R27" s="31">
        <v>8.0</v>
      </c>
      <c r="S27" s="30">
        <v>0.0</v>
      </c>
      <c r="T27" s="32">
        <v>8.0</v>
      </c>
      <c r="U27" s="22">
        <f t="shared" ref="U27:W27" si="24">(C27+F27+I27+L27+O27+R27)</f>
        <v>55</v>
      </c>
      <c r="V27" s="22">
        <f t="shared" si="24"/>
        <v>19</v>
      </c>
      <c r="W27" s="22">
        <f t="shared" si="24"/>
        <v>20</v>
      </c>
      <c r="X27" s="23">
        <f t="shared" si="3"/>
        <v>93.22033898</v>
      </c>
      <c r="Y27" s="23">
        <f t="shared" si="4"/>
        <v>67.85714286</v>
      </c>
      <c r="Z27" s="23">
        <f t="shared" si="5"/>
        <v>105.2631579</v>
      </c>
    </row>
    <row r="28" ht="14.25" customHeight="1">
      <c r="A28" s="24">
        <v>21.0</v>
      </c>
      <c r="B28" s="25" t="s">
        <v>37</v>
      </c>
      <c r="C28" s="37">
        <v>8.0</v>
      </c>
      <c r="D28" s="37">
        <v>5.0</v>
      </c>
      <c r="E28" s="37">
        <v>1.0</v>
      </c>
      <c r="F28" s="27">
        <v>7.0</v>
      </c>
      <c r="G28" s="27">
        <v>4.0</v>
      </c>
      <c r="H28" s="27">
        <v>3.0</v>
      </c>
      <c r="I28" s="27">
        <v>10.0</v>
      </c>
      <c r="J28" s="27">
        <v>2.0</v>
      </c>
      <c r="K28" s="27">
        <v>0.0</v>
      </c>
      <c r="L28" s="27">
        <v>8.0</v>
      </c>
      <c r="M28" s="27">
        <v>2.0</v>
      </c>
      <c r="N28" s="27">
        <v>4.0</v>
      </c>
      <c r="O28" s="27">
        <v>8.0</v>
      </c>
      <c r="P28" s="27">
        <v>2.0</v>
      </c>
      <c r="Q28" s="27">
        <v>0.0</v>
      </c>
      <c r="R28" s="31">
        <v>7.0</v>
      </c>
      <c r="S28" s="30">
        <v>0.0</v>
      </c>
      <c r="T28" s="32">
        <v>7.0</v>
      </c>
      <c r="U28" s="22">
        <f t="shared" ref="U28:W28" si="25">(C28+F28+I28+L28+O28+R28)</f>
        <v>48</v>
      </c>
      <c r="V28" s="22">
        <f t="shared" si="25"/>
        <v>15</v>
      </c>
      <c r="W28" s="22">
        <f t="shared" si="25"/>
        <v>15</v>
      </c>
      <c r="X28" s="23">
        <f t="shared" si="3"/>
        <v>81.3559322</v>
      </c>
      <c r="Y28" s="23">
        <f t="shared" si="4"/>
        <v>53.57142857</v>
      </c>
      <c r="Z28" s="23">
        <f t="shared" si="5"/>
        <v>78.94736842</v>
      </c>
    </row>
    <row r="29" ht="14.25" customHeight="1">
      <c r="A29" s="24">
        <v>22.0</v>
      </c>
      <c r="B29" s="25" t="s">
        <v>38</v>
      </c>
      <c r="C29" s="38">
        <v>10.0</v>
      </c>
      <c r="D29" s="38">
        <v>6.0</v>
      </c>
      <c r="E29" s="38">
        <v>1.0</v>
      </c>
      <c r="F29" s="28">
        <v>13.0</v>
      </c>
      <c r="G29" s="28">
        <v>6.0</v>
      </c>
      <c r="H29" s="27">
        <v>3.0</v>
      </c>
      <c r="I29" s="27">
        <v>11.0</v>
      </c>
      <c r="J29" s="27">
        <v>2.0</v>
      </c>
      <c r="K29" s="27">
        <v>1.0</v>
      </c>
      <c r="L29" s="27">
        <v>9.0</v>
      </c>
      <c r="M29" s="27">
        <v>6.0</v>
      </c>
      <c r="N29" s="27">
        <v>4.0</v>
      </c>
      <c r="O29" s="27">
        <v>8.0</v>
      </c>
      <c r="P29" s="27">
        <v>2.0</v>
      </c>
      <c r="Q29" s="27">
        <v>1.0</v>
      </c>
      <c r="R29" s="31">
        <v>8.0</v>
      </c>
      <c r="S29" s="30">
        <v>0.0</v>
      </c>
      <c r="T29" s="32">
        <v>9.0</v>
      </c>
      <c r="U29" s="22">
        <f t="shared" ref="U29:W29" si="26">(C29+F29+I29+L29+O29+R29)</f>
        <v>59</v>
      </c>
      <c r="V29" s="22">
        <f t="shared" si="26"/>
        <v>22</v>
      </c>
      <c r="W29" s="22">
        <f t="shared" si="26"/>
        <v>19</v>
      </c>
      <c r="X29" s="23">
        <f t="shared" si="3"/>
        <v>100</v>
      </c>
      <c r="Y29" s="23">
        <f t="shared" si="4"/>
        <v>78.57142857</v>
      </c>
      <c r="Z29" s="23">
        <f t="shared" si="5"/>
        <v>100</v>
      </c>
    </row>
    <row r="30" ht="14.25" customHeight="1">
      <c r="A30" s="24">
        <v>23.0</v>
      </c>
      <c r="B30" s="25" t="s">
        <v>39</v>
      </c>
      <c r="C30" s="37">
        <v>6.0</v>
      </c>
      <c r="D30" s="38">
        <v>5.0</v>
      </c>
      <c r="E30" s="38">
        <v>1.0</v>
      </c>
      <c r="F30" s="27">
        <v>10.0</v>
      </c>
      <c r="G30" s="28">
        <v>4.0</v>
      </c>
      <c r="H30" s="27">
        <v>1.0</v>
      </c>
      <c r="I30" s="27">
        <v>6.0</v>
      </c>
      <c r="J30" s="27">
        <v>2.0</v>
      </c>
      <c r="K30" s="27">
        <v>1.0</v>
      </c>
      <c r="L30" s="27">
        <v>6.0</v>
      </c>
      <c r="M30" s="27">
        <v>4.0</v>
      </c>
      <c r="N30" s="27">
        <v>3.0</v>
      </c>
      <c r="O30" s="27">
        <v>7.0</v>
      </c>
      <c r="P30" s="27">
        <v>3.0</v>
      </c>
      <c r="Q30" s="27">
        <v>2.0</v>
      </c>
      <c r="R30" s="31">
        <v>7.0</v>
      </c>
      <c r="S30" s="30">
        <v>0.0</v>
      </c>
      <c r="T30" s="32">
        <v>7.0</v>
      </c>
      <c r="U30" s="22">
        <f t="shared" ref="U30:W30" si="27">(C30+F30+I30+L30+O30+R30)</f>
        <v>42</v>
      </c>
      <c r="V30" s="22">
        <f t="shared" si="27"/>
        <v>18</v>
      </c>
      <c r="W30" s="22">
        <f t="shared" si="27"/>
        <v>15</v>
      </c>
      <c r="X30" s="23">
        <f t="shared" si="3"/>
        <v>71.18644068</v>
      </c>
      <c r="Y30" s="23">
        <f t="shared" si="4"/>
        <v>64.28571429</v>
      </c>
      <c r="Z30" s="23">
        <f t="shared" si="5"/>
        <v>78.94736842</v>
      </c>
    </row>
    <row r="31" ht="14.25" customHeight="1">
      <c r="A31" s="24">
        <v>24.0</v>
      </c>
      <c r="B31" s="25" t="s">
        <v>40</v>
      </c>
      <c r="C31" s="37">
        <v>10.0</v>
      </c>
      <c r="D31" s="37">
        <v>6.0</v>
      </c>
      <c r="E31" s="37">
        <v>1.0</v>
      </c>
      <c r="F31" s="27">
        <v>12.0</v>
      </c>
      <c r="G31" s="27">
        <v>5.0</v>
      </c>
      <c r="H31" s="27">
        <v>4.0</v>
      </c>
      <c r="I31" s="27">
        <v>10.0</v>
      </c>
      <c r="J31" s="27">
        <v>3.0</v>
      </c>
      <c r="K31" s="27">
        <v>1.0</v>
      </c>
      <c r="L31" s="27">
        <v>8.0</v>
      </c>
      <c r="M31" s="27">
        <v>6.0</v>
      </c>
      <c r="N31" s="27">
        <v>4.0</v>
      </c>
      <c r="O31" s="27">
        <v>8.0</v>
      </c>
      <c r="P31" s="27">
        <v>2.0</v>
      </c>
      <c r="Q31" s="27">
        <v>0.0</v>
      </c>
      <c r="R31" s="31">
        <v>8.0</v>
      </c>
      <c r="S31" s="30">
        <v>0.0</v>
      </c>
      <c r="T31" s="32">
        <v>8.0</v>
      </c>
      <c r="U31" s="22">
        <f t="shared" ref="U31:W31" si="28">(C31+F31+I31+L31+O31+R31)</f>
        <v>56</v>
      </c>
      <c r="V31" s="22">
        <f t="shared" si="28"/>
        <v>22</v>
      </c>
      <c r="W31" s="22">
        <f t="shared" si="28"/>
        <v>18</v>
      </c>
      <c r="X31" s="23">
        <f t="shared" si="3"/>
        <v>94.91525424</v>
      </c>
      <c r="Y31" s="23">
        <f t="shared" si="4"/>
        <v>78.57142857</v>
      </c>
      <c r="Z31" s="23">
        <f t="shared" si="5"/>
        <v>94.73684211</v>
      </c>
    </row>
    <row r="32" ht="14.25" customHeight="1">
      <c r="A32" s="24">
        <v>25.0</v>
      </c>
      <c r="B32" s="25" t="s">
        <v>41</v>
      </c>
      <c r="C32" s="38">
        <v>9.0</v>
      </c>
      <c r="D32" s="38">
        <v>6.0</v>
      </c>
      <c r="E32" s="38">
        <v>1.0</v>
      </c>
      <c r="F32" s="28">
        <v>12.0</v>
      </c>
      <c r="G32" s="27">
        <v>4.0</v>
      </c>
      <c r="H32" s="28">
        <v>4.0</v>
      </c>
      <c r="I32" s="27">
        <v>7.0</v>
      </c>
      <c r="J32" s="27">
        <v>2.0</v>
      </c>
      <c r="K32" s="27">
        <v>1.0</v>
      </c>
      <c r="L32" s="27">
        <v>9.0</v>
      </c>
      <c r="M32" s="27">
        <v>4.0</v>
      </c>
      <c r="N32" s="27">
        <v>4.0</v>
      </c>
      <c r="O32" s="27">
        <v>8.0</v>
      </c>
      <c r="P32" s="27">
        <v>2.0</v>
      </c>
      <c r="Q32" s="27">
        <v>0.0</v>
      </c>
      <c r="R32" s="31">
        <v>8.0</v>
      </c>
      <c r="S32" s="30">
        <v>0.0</v>
      </c>
      <c r="T32" s="32">
        <v>7.0</v>
      </c>
      <c r="U32" s="22">
        <f t="shared" ref="U32:W32" si="29">(C32+F32+I32+L32+O32+R32)</f>
        <v>53</v>
      </c>
      <c r="V32" s="22">
        <f t="shared" si="29"/>
        <v>18</v>
      </c>
      <c r="W32" s="22">
        <f t="shared" si="29"/>
        <v>17</v>
      </c>
      <c r="X32" s="23">
        <f t="shared" si="3"/>
        <v>89.83050847</v>
      </c>
      <c r="Y32" s="23">
        <f t="shared" si="4"/>
        <v>64.28571429</v>
      </c>
      <c r="Z32" s="23">
        <f t="shared" si="5"/>
        <v>89.47368421</v>
      </c>
    </row>
    <row r="33" ht="14.25" customHeight="1">
      <c r="A33" s="24">
        <v>26.0</v>
      </c>
      <c r="B33" s="25" t="s">
        <v>42</v>
      </c>
      <c r="C33" s="38">
        <v>9.0</v>
      </c>
      <c r="D33" s="38">
        <v>6.0</v>
      </c>
      <c r="E33" s="38">
        <v>1.0</v>
      </c>
      <c r="F33" s="28">
        <v>11.0</v>
      </c>
      <c r="G33" s="28">
        <v>4.0</v>
      </c>
      <c r="H33" s="28">
        <v>3.0</v>
      </c>
      <c r="I33" s="27">
        <v>9.0</v>
      </c>
      <c r="J33" s="27">
        <v>2.0</v>
      </c>
      <c r="K33" s="27">
        <v>1.0</v>
      </c>
      <c r="L33" s="27">
        <v>8.0</v>
      </c>
      <c r="M33" s="27">
        <v>4.0</v>
      </c>
      <c r="N33" s="27">
        <v>4.0</v>
      </c>
      <c r="O33" s="27">
        <v>8.0</v>
      </c>
      <c r="P33" s="27">
        <v>2.0</v>
      </c>
      <c r="Q33" s="27">
        <v>0.0</v>
      </c>
      <c r="R33" s="31">
        <v>8.0</v>
      </c>
      <c r="S33" s="30">
        <v>0.0</v>
      </c>
      <c r="T33" s="32">
        <v>8.0</v>
      </c>
      <c r="U33" s="22">
        <f t="shared" ref="U33:W33" si="30">(C33+F33+I33+L33+O33+R33)</f>
        <v>53</v>
      </c>
      <c r="V33" s="22">
        <f t="shared" si="30"/>
        <v>18</v>
      </c>
      <c r="W33" s="22">
        <f t="shared" si="30"/>
        <v>17</v>
      </c>
      <c r="X33" s="23">
        <f t="shared" si="3"/>
        <v>89.83050847</v>
      </c>
      <c r="Y33" s="23">
        <f t="shared" si="4"/>
        <v>64.28571429</v>
      </c>
      <c r="Z33" s="23">
        <f t="shared" si="5"/>
        <v>89.47368421</v>
      </c>
    </row>
    <row r="34" ht="14.25" customHeight="1">
      <c r="A34" s="24">
        <v>27.0</v>
      </c>
      <c r="B34" s="25" t="s">
        <v>43</v>
      </c>
      <c r="C34" s="37">
        <v>10.0</v>
      </c>
      <c r="D34" s="38">
        <v>6.0</v>
      </c>
      <c r="E34" s="38">
        <v>1.0</v>
      </c>
      <c r="F34" s="27">
        <v>12.0</v>
      </c>
      <c r="G34" s="28">
        <v>4.0</v>
      </c>
      <c r="H34" s="27">
        <v>4.0</v>
      </c>
      <c r="I34" s="27">
        <v>10.0</v>
      </c>
      <c r="J34" s="27">
        <v>2.0</v>
      </c>
      <c r="K34" s="27">
        <v>1.0</v>
      </c>
      <c r="L34" s="27">
        <v>8.0</v>
      </c>
      <c r="M34" s="27">
        <v>6.0</v>
      </c>
      <c r="N34" s="27">
        <v>4.0</v>
      </c>
      <c r="O34" s="27">
        <v>8.0</v>
      </c>
      <c r="P34" s="27">
        <v>3.0</v>
      </c>
      <c r="Q34" s="27">
        <v>1.0</v>
      </c>
      <c r="R34" s="31">
        <v>8.0</v>
      </c>
      <c r="S34" s="30">
        <v>0.0</v>
      </c>
      <c r="T34" s="32">
        <v>8.0</v>
      </c>
      <c r="U34" s="22">
        <f t="shared" ref="U34:W34" si="31">(C34+F34+I34+L34+O34+R34)</f>
        <v>56</v>
      </c>
      <c r="V34" s="22">
        <f t="shared" si="31"/>
        <v>21</v>
      </c>
      <c r="W34" s="22">
        <f t="shared" si="31"/>
        <v>19</v>
      </c>
      <c r="X34" s="23">
        <f t="shared" si="3"/>
        <v>94.91525424</v>
      </c>
      <c r="Y34" s="23">
        <f t="shared" si="4"/>
        <v>75</v>
      </c>
      <c r="Z34" s="23">
        <f t="shared" si="5"/>
        <v>100</v>
      </c>
    </row>
    <row r="35" ht="14.25" customHeight="1">
      <c r="A35" s="24">
        <v>28.0</v>
      </c>
      <c r="B35" s="25" t="s">
        <v>44</v>
      </c>
      <c r="C35" s="37">
        <v>9.0</v>
      </c>
      <c r="D35" s="38">
        <v>6.0</v>
      </c>
      <c r="E35" s="38">
        <v>1.0</v>
      </c>
      <c r="F35" s="27">
        <v>10.0</v>
      </c>
      <c r="G35" s="27">
        <v>4.0</v>
      </c>
      <c r="H35" s="27">
        <v>4.0</v>
      </c>
      <c r="I35" s="27">
        <v>10.0</v>
      </c>
      <c r="J35" s="27">
        <v>2.0</v>
      </c>
      <c r="K35" s="27">
        <v>1.0</v>
      </c>
      <c r="L35" s="27">
        <v>8.0</v>
      </c>
      <c r="M35" s="27">
        <v>4.0</v>
      </c>
      <c r="N35" s="27">
        <v>4.0</v>
      </c>
      <c r="O35" s="27">
        <v>8.0</v>
      </c>
      <c r="P35" s="27">
        <v>2.0</v>
      </c>
      <c r="Q35" s="27">
        <v>0.0</v>
      </c>
      <c r="R35" s="31">
        <v>8.0</v>
      </c>
      <c r="S35" s="30">
        <v>0.0</v>
      </c>
      <c r="T35" s="32">
        <v>8.0</v>
      </c>
      <c r="U35" s="22">
        <f t="shared" ref="U35:W35" si="32">(C35+F35+I35+L35+O35+R35)</f>
        <v>53</v>
      </c>
      <c r="V35" s="22">
        <f t="shared" si="32"/>
        <v>18</v>
      </c>
      <c r="W35" s="22">
        <f t="shared" si="32"/>
        <v>18</v>
      </c>
      <c r="X35" s="23">
        <f t="shared" si="3"/>
        <v>89.83050847</v>
      </c>
      <c r="Y35" s="23">
        <f t="shared" si="4"/>
        <v>64.28571429</v>
      </c>
      <c r="Z35" s="23">
        <f t="shared" si="5"/>
        <v>94.73684211</v>
      </c>
    </row>
    <row r="36" ht="14.25" customHeight="1">
      <c r="A36" s="24">
        <v>29.0</v>
      </c>
      <c r="B36" s="25" t="s">
        <v>45</v>
      </c>
      <c r="C36" s="37">
        <v>9.0</v>
      </c>
      <c r="D36" s="37">
        <v>5.0</v>
      </c>
      <c r="E36" s="37">
        <v>1.0</v>
      </c>
      <c r="F36" s="27">
        <v>11.0</v>
      </c>
      <c r="G36" s="27">
        <v>5.0</v>
      </c>
      <c r="H36" s="27">
        <v>4.0</v>
      </c>
      <c r="I36" s="27">
        <v>10.0</v>
      </c>
      <c r="J36" s="27">
        <v>2.0</v>
      </c>
      <c r="K36" s="27">
        <v>1.0</v>
      </c>
      <c r="L36" s="27">
        <v>8.0</v>
      </c>
      <c r="M36" s="27">
        <v>6.0</v>
      </c>
      <c r="N36" s="27">
        <v>4.0</v>
      </c>
      <c r="O36" s="27">
        <v>8.0</v>
      </c>
      <c r="P36" s="27">
        <v>3.0</v>
      </c>
      <c r="Q36" s="27">
        <v>2.0</v>
      </c>
      <c r="R36" s="31">
        <v>8.0</v>
      </c>
      <c r="S36" s="30">
        <v>0.0</v>
      </c>
      <c r="T36" s="32">
        <v>8.0</v>
      </c>
      <c r="U36" s="22">
        <f t="shared" ref="U36:W36" si="33">(C36+F36+I36+L36+O36+R36)</f>
        <v>54</v>
      </c>
      <c r="V36" s="22">
        <f t="shared" si="33"/>
        <v>21</v>
      </c>
      <c r="W36" s="22">
        <f t="shared" si="33"/>
        <v>20</v>
      </c>
      <c r="X36" s="23">
        <f t="shared" si="3"/>
        <v>91.52542373</v>
      </c>
      <c r="Y36" s="23">
        <f t="shared" si="4"/>
        <v>75</v>
      </c>
      <c r="Z36" s="23">
        <f t="shared" si="5"/>
        <v>105.2631579</v>
      </c>
    </row>
    <row r="37" ht="14.25" customHeight="1">
      <c r="A37" s="39"/>
      <c r="B37" s="19" t="s">
        <v>46</v>
      </c>
      <c r="C37" s="41"/>
      <c r="D37" s="41"/>
      <c r="E37" s="40"/>
      <c r="F37" s="42"/>
      <c r="G37" s="43">
        <v>4.0</v>
      </c>
      <c r="H37" s="43">
        <v>4.0</v>
      </c>
      <c r="I37" s="43">
        <v>11.0</v>
      </c>
      <c r="J37" s="43">
        <v>4.0</v>
      </c>
      <c r="K37" s="43">
        <v>1.0</v>
      </c>
      <c r="L37" s="42"/>
      <c r="M37" s="42"/>
      <c r="N37" s="42"/>
      <c r="O37" s="42"/>
      <c r="P37" s="42"/>
      <c r="Q37" s="42"/>
      <c r="R37" s="44"/>
      <c r="S37" s="30">
        <v>0.0</v>
      </c>
      <c r="T37" s="45"/>
      <c r="U37" s="22">
        <f t="shared" ref="U37:W37" si="34">(C37+F37+I37+L37+O37+R37)</f>
        <v>11</v>
      </c>
      <c r="V37" s="22">
        <f t="shared" si="34"/>
        <v>8</v>
      </c>
      <c r="W37" s="22">
        <f t="shared" si="34"/>
        <v>5</v>
      </c>
      <c r="X37" s="23">
        <f t="shared" si="3"/>
        <v>18.6440678</v>
      </c>
      <c r="Y37" s="23">
        <f t="shared" si="4"/>
        <v>28.57142857</v>
      </c>
      <c r="Z37" s="23">
        <f t="shared" si="5"/>
        <v>26.31578947</v>
      </c>
    </row>
    <row r="38" ht="14.25" customHeight="1">
      <c r="A38" s="24">
        <v>30.0</v>
      </c>
      <c r="B38" s="25" t="s">
        <v>47</v>
      </c>
      <c r="C38" s="38">
        <v>9.0</v>
      </c>
      <c r="D38" s="38">
        <v>5.0</v>
      </c>
      <c r="E38" s="38">
        <v>1.0</v>
      </c>
      <c r="F38" s="28">
        <v>12.0</v>
      </c>
      <c r="G38" s="27">
        <v>4.0</v>
      </c>
      <c r="H38" s="28">
        <v>4.0</v>
      </c>
      <c r="I38" s="27">
        <v>9.0</v>
      </c>
      <c r="J38" s="27">
        <v>4.0</v>
      </c>
      <c r="K38" s="27">
        <v>1.0</v>
      </c>
      <c r="L38" s="27">
        <v>7.0</v>
      </c>
      <c r="M38" s="27">
        <v>6.0</v>
      </c>
      <c r="N38" s="27">
        <v>4.0</v>
      </c>
      <c r="O38" s="27">
        <v>8.0</v>
      </c>
      <c r="P38" s="27">
        <v>2.0</v>
      </c>
      <c r="Q38" s="27">
        <v>0.0</v>
      </c>
      <c r="R38" s="31">
        <v>8.0</v>
      </c>
      <c r="S38" s="30">
        <v>0.0</v>
      </c>
      <c r="T38" s="32">
        <v>7.0</v>
      </c>
      <c r="U38" s="22">
        <f t="shared" ref="U38:W38" si="35">(C38+F38+I38+L38+O38+R38)</f>
        <v>53</v>
      </c>
      <c r="V38" s="22">
        <f t="shared" si="35"/>
        <v>21</v>
      </c>
      <c r="W38" s="22">
        <f t="shared" si="35"/>
        <v>17</v>
      </c>
      <c r="X38" s="23">
        <f t="shared" si="3"/>
        <v>89.83050847</v>
      </c>
      <c r="Y38" s="23">
        <f t="shared" si="4"/>
        <v>75</v>
      </c>
      <c r="Z38" s="23">
        <f t="shared" si="5"/>
        <v>89.47368421</v>
      </c>
    </row>
    <row r="39" ht="14.25" customHeight="1">
      <c r="A39" s="24">
        <v>31.0</v>
      </c>
      <c r="B39" s="25" t="s">
        <v>48</v>
      </c>
      <c r="C39" s="38">
        <v>8.0</v>
      </c>
      <c r="D39" s="38">
        <v>5.0</v>
      </c>
      <c r="E39" s="38">
        <v>1.0</v>
      </c>
      <c r="F39" s="28">
        <v>12.0</v>
      </c>
      <c r="G39" s="28">
        <v>3.0</v>
      </c>
      <c r="H39" s="28">
        <v>4.0</v>
      </c>
      <c r="I39" s="27">
        <v>8.0</v>
      </c>
      <c r="J39" s="27">
        <v>3.0</v>
      </c>
      <c r="K39" s="27">
        <v>1.0</v>
      </c>
      <c r="L39" s="27">
        <v>6.0</v>
      </c>
      <c r="M39" s="27">
        <v>6.0</v>
      </c>
      <c r="N39" s="27">
        <v>4.0</v>
      </c>
      <c r="O39" s="27">
        <v>8.0</v>
      </c>
      <c r="P39" s="27">
        <v>3.0</v>
      </c>
      <c r="Q39" s="27">
        <v>2.0</v>
      </c>
      <c r="R39" s="31">
        <v>7.0</v>
      </c>
      <c r="S39" s="30">
        <v>0.0</v>
      </c>
      <c r="T39" s="32">
        <v>5.0</v>
      </c>
      <c r="U39" s="22">
        <f t="shared" ref="U39:W39" si="36">(C39+F39+I39+L39+O39+R39)</f>
        <v>49</v>
      </c>
      <c r="V39" s="22">
        <f t="shared" si="36"/>
        <v>20</v>
      </c>
      <c r="W39" s="22">
        <f t="shared" si="36"/>
        <v>17</v>
      </c>
      <c r="X39" s="23">
        <f t="shared" si="3"/>
        <v>83.05084746</v>
      </c>
      <c r="Y39" s="23">
        <f t="shared" si="4"/>
        <v>71.42857143</v>
      </c>
      <c r="Z39" s="23">
        <f t="shared" si="5"/>
        <v>89.47368421</v>
      </c>
    </row>
    <row r="40" ht="14.25" customHeight="1">
      <c r="A40" s="24">
        <v>32.0</v>
      </c>
      <c r="B40" s="25" t="s">
        <v>49</v>
      </c>
      <c r="C40" s="37">
        <v>9.0</v>
      </c>
      <c r="D40" s="37">
        <v>6.0</v>
      </c>
      <c r="E40" s="37">
        <v>0.0</v>
      </c>
      <c r="F40" s="27">
        <v>12.0</v>
      </c>
      <c r="G40" s="27">
        <v>3.0</v>
      </c>
      <c r="H40" s="27">
        <v>3.0</v>
      </c>
      <c r="I40" s="27">
        <v>7.0</v>
      </c>
      <c r="J40" s="27">
        <v>4.0</v>
      </c>
      <c r="K40" s="27">
        <v>1.0</v>
      </c>
      <c r="L40" s="27">
        <v>8.0</v>
      </c>
      <c r="M40" s="27">
        <v>6.0</v>
      </c>
      <c r="N40" s="27">
        <v>3.0</v>
      </c>
      <c r="O40" s="27">
        <v>7.0</v>
      </c>
      <c r="P40" s="27">
        <v>2.0</v>
      </c>
      <c r="Q40" s="27">
        <v>1.0</v>
      </c>
      <c r="R40" s="31">
        <v>7.0</v>
      </c>
      <c r="S40" s="30">
        <v>0.0</v>
      </c>
      <c r="T40" s="32">
        <v>7.0</v>
      </c>
      <c r="U40" s="22">
        <f t="shared" ref="U40:W40" si="37">(C40+F40+I40+L40+O40+R40)</f>
        <v>50</v>
      </c>
      <c r="V40" s="22">
        <f t="shared" si="37"/>
        <v>21</v>
      </c>
      <c r="W40" s="22">
        <f t="shared" si="37"/>
        <v>15</v>
      </c>
      <c r="X40" s="23">
        <f t="shared" si="3"/>
        <v>84.74576271</v>
      </c>
      <c r="Y40" s="23">
        <f t="shared" si="4"/>
        <v>75</v>
      </c>
      <c r="Z40" s="23">
        <f t="shared" si="5"/>
        <v>78.94736842</v>
      </c>
    </row>
    <row r="41" ht="14.25" customHeight="1">
      <c r="A41" s="24">
        <v>33.0</v>
      </c>
      <c r="B41" s="25" t="s">
        <v>50</v>
      </c>
      <c r="C41" s="38">
        <v>10.0</v>
      </c>
      <c r="D41" s="38">
        <v>5.0</v>
      </c>
      <c r="E41" s="38">
        <v>1.0</v>
      </c>
      <c r="F41" s="28">
        <v>11.0</v>
      </c>
      <c r="G41" s="28">
        <v>3.0</v>
      </c>
      <c r="H41" s="28">
        <v>4.0</v>
      </c>
      <c r="I41" s="27">
        <v>9.0</v>
      </c>
      <c r="J41" s="27">
        <v>3.0</v>
      </c>
      <c r="K41" s="27">
        <v>1.0</v>
      </c>
      <c r="L41" s="27">
        <v>8.0</v>
      </c>
      <c r="M41" s="27">
        <v>6.0</v>
      </c>
      <c r="N41" s="27">
        <v>3.0</v>
      </c>
      <c r="O41" s="27">
        <v>7.0</v>
      </c>
      <c r="P41" s="27">
        <v>3.0</v>
      </c>
      <c r="Q41" s="27">
        <v>2.0</v>
      </c>
      <c r="R41" s="31">
        <v>5.0</v>
      </c>
      <c r="S41" s="30">
        <v>0.0</v>
      </c>
      <c r="T41" s="32">
        <v>7.0</v>
      </c>
      <c r="U41" s="22">
        <f t="shared" ref="U41:W41" si="38">(C41+F41+I41+L41+O41+R41)</f>
        <v>50</v>
      </c>
      <c r="V41" s="22">
        <f t="shared" si="38"/>
        <v>20</v>
      </c>
      <c r="W41" s="22">
        <f t="shared" si="38"/>
        <v>18</v>
      </c>
      <c r="X41" s="23">
        <f t="shared" si="3"/>
        <v>84.74576271</v>
      </c>
      <c r="Y41" s="23">
        <f t="shared" si="4"/>
        <v>71.42857143</v>
      </c>
      <c r="Z41" s="23">
        <f t="shared" si="5"/>
        <v>94.73684211</v>
      </c>
    </row>
    <row r="42" ht="14.25" customHeight="1">
      <c r="A42" s="24">
        <v>34.0</v>
      </c>
      <c r="B42" s="25" t="s">
        <v>51</v>
      </c>
      <c r="C42" s="38">
        <v>10.0</v>
      </c>
      <c r="D42" s="38">
        <v>5.0</v>
      </c>
      <c r="E42" s="38">
        <v>1.0</v>
      </c>
      <c r="F42" s="28">
        <v>11.0</v>
      </c>
      <c r="G42" s="28">
        <v>3.0</v>
      </c>
      <c r="H42" s="27">
        <v>4.0</v>
      </c>
      <c r="I42" s="27">
        <v>9.0</v>
      </c>
      <c r="J42" s="27">
        <v>3.0</v>
      </c>
      <c r="K42" s="27">
        <v>1.0</v>
      </c>
      <c r="L42" s="27">
        <v>8.0</v>
      </c>
      <c r="M42" s="27">
        <v>6.0</v>
      </c>
      <c r="N42" s="27">
        <v>3.0</v>
      </c>
      <c r="O42" s="27">
        <v>7.0</v>
      </c>
      <c r="P42" s="27">
        <v>3.0</v>
      </c>
      <c r="Q42" s="27">
        <v>1.0</v>
      </c>
      <c r="R42" s="31">
        <v>5.0</v>
      </c>
      <c r="S42" s="30">
        <v>0.0</v>
      </c>
      <c r="T42" s="32">
        <v>7.0</v>
      </c>
      <c r="U42" s="22">
        <f t="shared" ref="U42:W42" si="39">(C42+F42+I42+L42+O42+R42)</f>
        <v>50</v>
      </c>
      <c r="V42" s="22">
        <f t="shared" si="39"/>
        <v>20</v>
      </c>
      <c r="W42" s="22">
        <f t="shared" si="39"/>
        <v>17</v>
      </c>
      <c r="X42" s="23">
        <f t="shared" si="3"/>
        <v>84.74576271</v>
      </c>
      <c r="Y42" s="23">
        <f t="shared" si="4"/>
        <v>71.42857143</v>
      </c>
      <c r="Z42" s="23">
        <f t="shared" si="5"/>
        <v>89.47368421</v>
      </c>
    </row>
    <row r="43" ht="14.25" customHeight="1">
      <c r="A43" s="24">
        <v>35.0</v>
      </c>
      <c r="B43" s="25" t="s">
        <v>52</v>
      </c>
      <c r="C43" s="37">
        <v>10.0</v>
      </c>
      <c r="D43" s="37">
        <v>6.0</v>
      </c>
      <c r="E43" s="37">
        <v>1.0</v>
      </c>
      <c r="F43" s="27">
        <v>12.0</v>
      </c>
      <c r="G43" s="27">
        <v>4.0</v>
      </c>
      <c r="H43" s="27">
        <v>4.0</v>
      </c>
      <c r="I43" s="27">
        <v>10.0</v>
      </c>
      <c r="J43" s="27">
        <v>4.0</v>
      </c>
      <c r="K43" s="27">
        <v>1.0</v>
      </c>
      <c r="L43" s="27">
        <v>8.0</v>
      </c>
      <c r="M43" s="27">
        <v>6.0</v>
      </c>
      <c r="N43" s="27">
        <v>4.0</v>
      </c>
      <c r="O43" s="27">
        <v>8.0</v>
      </c>
      <c r="P43" s="27">
        <v>3.0</v>
      </c>
      <c r="Q43" s="27">
        <v>0.0</v>
      </c>
      <c r="R43" s="31">
        <v>8.0</v>
      </c>
      <c r="S43" s="30">
        <v>0.0</v>
      </c>
      <c r="T43" s="32">
        <v>8.0</v>
      </c>
      <c r="U43" s="22">
        <f t="shared" ref="U43:W43" si="40">(C43+F43+I43+L43+O43+R43)</f>
        <v>56</v>
      </c>
      <c r="V43" s="22">
        <f t="shared" si="40"/>
        <v>23</v>
      </c>
      <c r="W43" s="22">
        <f t="shared" si="40"/>
        <v>18</v>
      </c>
      <c r="X43" s="23">
        <f t="shared" si="3"/>
        <v>94.91525424</v>
      </c>
      <c r="Y43" s="23">
        <f t="shared" si="4"/>
        <v>82.14285714</v>
      </c>
      <c r="Z43" s="23">
        <f t="shared" si="5"/>
        <v>94.73684211</v>
      </c>
    </row>
    <row r="44" ht="14.25" customHeight="1">
      <c r="A44" s="24">
        <v>36.0</v>
      </c>
      <c r="B44" s="25" t="s">
        <v>53</v>
      </c>
      <c r="C44" s="37">
        <v>10.0</v>
      </c>
      <c r="D44" s="37">
        <v>6.0</v>
      </c>
      <c r="E44" s="37">
        <v>1.0</v>
      </c>
      <c r="F44" s="27">
        <v>12.0</v>
      </c>
      <c r="G44" s="27">
        <v>4.0</v>
      </c>
      <c r="H44" s="27">
        <v>4.0</v>
      </c>
      <c r="I44" s="27">
        <v>10.0</v>
      </c>
      <c r="J44" s="27">
        <v>4.0</v>
      </c>
      <c r="K44" s="27">
        <v>1.0</v>
      </c>
      <c r="L44" s="27">
        <v>8.0</v>
      </c>
      <c r="M44" s="27">
        <v>6.0</v>
      </c>
      <c r="N44" s="27">
        <v>4.0</v>
      </c>
      <c r="O44" s="27">
        <v>8.0</v>
      </c>
      <c r="P44" s="27">
        <v>3.0</v>
      </c>
      <c r="Q44" s="27">
        <v>0.0</v>
      </c>
      <c r="R44" s="31">
        <v>7.0</v>
      </c>
      <c r="S44" s="30">
        <v>0.0</v>
      </c>
      <c r="T44" s="32">
        <v>7.0</v>
      </c>
      <c r="U44" s="22">
        <f t="shared" ref="U44:W44" si="41">(C44+F44+I44+L44+O44+R44)</f>
        <v>55</v>
      </c>
      <c r="V44" s="22">
        <f t="shared" si="41"/>
        <v>23</v>
      </c>
      <c r="W44" s="22">
        <f t="shared" si="41"/>
        <v>17</v>
      </c>
      <c r="X44" s="23">
        <f t="shared" si="3"/>
        <v>93.22033898</v>
      </c>
      <c r="Y44" s="23">
        <f t="shared" si="4"/>
        <v>82.14285714</v>
      </c>
      <c r="Z44" s="23">
        <f t="shared" si="5"/>
        <v>89.47368421</v>
      </c>
    </row>
    <row r="45" ht="14.25" customHeight="1">
      <c r="A45" s="24">
        <v>37.0</v>
      </c>
      <c r="B45" s="25" t="s">
        <v>54</v>
      </c>
      <c r="C45" s="47">
        <v>9.0</v>
      </c>
      <c r="D45" s="47">
        <v>5.0</v>
      </c>
      <c r="E45" s="47">
        <v>1.0</v>
      </c>
      <c r="F45" s="48">
        <v>11.0</v>
      </c>
      <c r="G45" s="48">
        <v>4.0</v>
      </c>
      <c r="H45" s="49">
        <v>4.0</v>
      </c>
      <c r="I45" s="49">
        <v>10.0</v>
      </c>
      <c r="J45" s="49">
        <v>4.0</v>
      </c>
      <c r="K45" s="49">
        <v>1.0</v>
      </c>
      <c r="L45" s="49">
        <v>8.0</v>
      </c>
      <c r="M45" s="49">
        <v>6.0</v>
      </c>
      <c r="N45" s="49">
        <v>4.0</v>
      </c>
      <c r="O45" s="49">
        <v>8.0</v>
      </c>
      <c r="P45" s="49">
        <v>3.0</v>
      </c>
      <c r="Q45" s="49">
        <v>0.0</v>
      </c>
      <c r="R45" s="50">
        <v>7.0</v>
      </c>
      <c r="S45" s="30">
        <v>0.0</v>
      </c>
      <c r="T45" s="51">
        <v>7.0</v>
      </c>
      <c r="U45" s="22">
        <f t="shared" ref="U45:W45" si="42">(C45+F45+I45+L45+O45+R45)</f>
        <v>53</v>
      </c>
      <c r="V45" s="22">
        <f t="shared" si="42"/>
        <v>22</v>
      </c>
      <c r="W45" s="22">
        <f t="shared" si="42"/>
        <v>17</v>
      </c>
      <c r="X45" s="23">
        <f t="shared" si="3"/>
        <v>89.83050847</v>
      </c>
      <c r="Y45" s="23">
        <f t="shared" si="4"/>
        <v>78.57142857</v>
      </c>
      <c r="Z45" s="23">
        <f t="shared" si="5"/>
        <v>89.47368421</v>
      </c>
    </row>
    <row r="46" ht="14.25" customHeight="1">
      <c r="A46" s="24">
        <v>38.0</v>
      </c>
      <c r="B46" s="25" t="s">
        <v>55</v>
      </c>
      <c r="C46" s="27">
        <v>10.0</v>
      </c>
      <c r="D46" s="27">
        <v>5.0</v>
      </c>
      <c r="E46" s="27">
        <v>1.0</v>
      </c>
      <c r="F46" s="27">
        <v>10.0</v>
      </c>
      <c r="G46" s="27">
        <v>3.0</v>
      </c>
      <c r="H46" s="27">
        <v>4.0</v>
      </c>
      <c r="I46" s="27">
        <v>8.0</v>
      </c>
      <c r="J46" s="27">
        <v>2.0</v>
      </c>
      <c r="K46" s="27">
        <v>1.0</v>
      </c>
      <c r="L46" s="27">
        <v>7.0</v>
      </c>
      <c r="M46" s="27">
        <v>6.0</v>
      </c>
      <c r="N46" s="27">
        <v>3.0</v>
      </c>
      <c r="O46" s="27">
        <v>6.0</v>
      </c>
      <c r="P46" s="27">
        <v>3.0</v>
      </c>
      <c r="Q46" s="27">
        <v>1.0</v>
      </c>
      <c r="R46" s="29">
        <v>6.0</v>
      </c>
      <c r="S46" s="30">
        <v>0.0</v>
      </c>
      <c r="T46" s="30">
        <v>7.0</v>
      </c>
      <c r="U46" s="22">
        <f t="shared" ref="U46:W46" si="43">(C46+F46+I46+L46+O46+R46)</f>
        <v>47</v>
      </c>
      <c r="V46" s="22">
        <f t="shared" si="43"/>
        <v>19</v>
      </c>
      <c r="W46" s="22">
        <f t="shared" si="43"/>
        <v>17</v>
      </c>
      <c r="X46" s="23">
        <f t="shared" si="3"/>
        <v>79.66101695</v>
      </c>
      <c r="Y46" s="23">
        <f t="shared" si="4"/>
        <v>67.85714286</v>
      </c>
      <c r="Z46" s="23">
        <f t="shared" si="5"/>
        <v>89.47368421</v>
      </c>
    </row>
    <row r="47" ht="14.25" customHeight="1">
      <c r="A47" s="24">
        <v>39.0</v>
      </c>
      <c r="B47" s="25" t="s">
        <v>56</v>
      </c>
      <c r="C47" s="27">
        <v>10.0</v>
      </c>
      <c r="D47" s="27">
        <v>5.0</v>
      </c>
      <c r="E47" s="27">
        <v>1.0</v>
      </c>
      <c r="F47" s="27">
        <v>12.0</v>
      </c>
      <c r="G47" s="27">
        <v>3.0</v>
      </c>
      <c r="H47" s="27">
        <v>4.0</v>
      </c>
      <c r="I47" s="27">
        <v>10.0</v>
      </c>
      <c r="J47" s="27">
        <v>3.0</v>
      </c>
      <c r="K47" s="27">
        <v>1.0</v>
      </c>
      <c r="L47" s="27">
        <v>8.0</v>
      </c>
      <c r="M47" s="27">
        <v>6.0</v>
      </c>
      <c r="N47" s="27">
        <v>4.0</v>
      </c>
      <c r="O47" s="27">
        <v>7.0</v>
      </c>
      <c r="P47" s="27">
        <v>3.0</v>
      </c>
      <c r="Q47" s="27">
        <v>2.0</v>
      </c>
      <c r="R47" s="31">
        <v>6.0</v>
      </c>
      <c r="S47" s="30">
        <v>0.0</v>
      </c>
      <c r="T47" s="32">
        <v>6.0</v>
      </c>
      <c r="U47" s="22">
        <f t="shared" ref="U47:W47" si="44">(C47+F47+I47+L47+O47+R47)</f>
        <v>53</v>
      </c>
      <c r="V47" s="22">
        <f t="shared" si="44"/>
        <v>20</v>
      </c>
      <c r="W47" s="22">
        <f t="shared" si="44"/>
        <v>18</v>
      </c>
      <c r="X47" s="23">
        <f t="shared" si="3"/>
        <v>89.83050847</v>
      </c>
      <c r="Y47" s="23">
        <f t="shared" si="4"/>
        <v>71.42857143</v>
      </c>
      <c r="Z47" s="23">
        <f t="shared" si="5"/>
        <v>94.73684211</v>
      </c>
    </row>
    <row r="48" ht="14.25" customHeight="1">
      <c r="A48" s="24">
        <v>40.0</v>
      </c>
      <c r="B48" s="25" t="s">
        <v>57</v>
      </c>
      <c r="C48" s="52">
        <v>8.0</v>
      </c>
      <c r="D48" s="52">
        <v>6.0</v>
      </c>
      <c r="E48" s="52">
        <v>0.0</v>
      </c>
      <c r="F48" s="52">
        <v>12.0</v>
      </c>
      <c r="G48" s="52">
        <v>4.0</v>
      </c>
      <c r="H48" s="52">
        <v>3.0</v>
      </c>
      <c r="I48" s="52">
        <v>8.0</v>
      </c>
      <c r="J48" s="52">
        <v>4.0</v>
      </c>
      <c r="K48" s="52">
        <v>1.0</v>
      </c>
      <c r="L48" s="52">
        <v>7.0</v>
      </c>
      <c r="M48" s="52">
        <v>6.0</v>
      </c>
      <c r="N48" s="52">
        <v>4.0</v>
      </c>
      <c r="O48" s="52">
        <v>8.0</v>
      </c>
      <c r="P48" s="52">
        <v>3.0</v>
      </c>
      <c r="Q48" s="52">
        <v>1.0</v>
      </c>
      <c r="R48" s="53">
        <v>8.0</v>
      </c>
      <c r="S48" s="30">
        <v>0.0</v>
      </c>
      <c r="T48" s="54">
        <v>7.0</v>
      </c>
      <c r="U48" s="22">
        <f t="shared" ref="U48:W48" si="45">(C48+F48+I48+L48+O48+R48)</f>
        <v>51</v>
      </c>
      <c r="V48" s="22">
        <f t="shared" si="45"/>
        <v>23</v>
      </c>
      <c r="W48" s="22">
        <f t="shared" si="45"/>
        <v>16</v>
      </c>
      <c r="X48" s="23">
        <f t="shared" si="3"/>
        <v>86.44067797</v>
      </c>
      <c r="Y48" s="23">
        <f t="shared" si="4"/>
        <v>82.14285714</v>
      </c>
      <c r="Z48" s="23">
        <f t="shared" si="5"/>
        <v>84.21052632</v>
      </c>
    </row>
    <row r="49" ht="14.25" customHeight="1">
      <c r="A49" s="24">
        <v>41.0</v>
      </c>
      <c r="B49" s="25" t="s">
        <v>58</v>
      </c>
      <c r="C49" s="52">
        <v>8.0</v>
      </c>
      <c r="D49" s="52">
        <v>6.0</v>
      </c>
      <c r="E49" s="52">
        <v>1.0</v>
      </c>
      <c r="F49" s="52">
        <v>10.0</v>
      </c>
      <c r="G49" s="52">
        <v>3.0</v>
      </c>
      <c r="H49" s="52">
        <v>3.0</v>
      </c>
      <c r="I49" s="52">
        <v>10.0</v>
      </c>
      <c r="J49" s="52">
        <v>3.0</v>
      </c>
      <c r="K49" s="52">
        <v>1.0</v>
      </c>
      <c r="L49" s="52">
        <v>8.0</v>
      </c>
      <c r="M49" s="52">
        <v>2.0</v>
      </c>
      <c r="N49" s="52">
        <v>3.0</v>
      </c>
      <c r="O49" s="52">
        <v>8.0</v>
      </c>
      <c r="P49" s="52">
        <v>2.0</v>
      </c>
      <c r="Q49" s="52">
        <v>0.0</v>
      </c>
      <c r="R49" s="53">
        <v>8.0</v>
      </c>
      <c r="S49" s="30">
        <v>0.0</v>
      </c>
      <c r="T49" s="54">
        <v>8.0</v>
      </c>
      <c r="U49" s="22">
        <f t="shared" ref="U49:W49" si="46">(C49+F49+I49+L49+O49+R49)</f>
        <v>52</v>
      </c>
      <c r="V49" s="22">
        <f t="shared" si="46"/>
        <v>16</v>
      </c>
      <c r="W49" s="22">
        <f t="shared" si="46"/>
        <v>16</v>
      </c>
      <c r="X49" s="23">
        <f t="shared" si="3"/>
        <v>88.13559322</v>
      </c>
      <c r="Y49" s="23">
        <f t="shared" si="4"/>
        <v>57.14285714</v>
      </c>
      <c r="Z49" s="23">
        <f t="shared" si="5"/>
        <v>84.21052632</v>
      </c>
    </row>
    <row r="50" ht="14.25" customHeight="1">
      <c r="A50" s="24">
        <v>42.0</v>
      </c>
      <c r="B50" s="25" t="s">
        <v>59</v>
      </c>
      <c r="C50" s="52">
        <v>7.0</v>
      </c>
      <c r="D50" s="52">
        <v>3.0</v>
      </c>
      <c r="E50" s="52">
        <v>1.0</v>
      </c>
      <c r="F50" s="52">
        <v>8.0</v>
      </c>
      <c r="G50" s="52">
        <v>3.0</v>
      </c>
      <c r="H50" s="52">
        <v>3.0</v>
      </c>
      <c r="I50" s="52">
        <v>6.0</v>
      </c>
      <c r="J50" s="52">
        <v>2.0</v>
      </c>
      <c r="K50" s="52">
        <v>1.0</v>
      </c>
      <c r="L50" s="52">
        <v>4.0</v>
      </c>
      <c r="M50" s="52">
        <v>4.0</v>
      </c>
      <c r="N50" s="52">
        <v>3.0</v>
      </c>
      <c r="O50" s="52">
        <v>5.0</v>
      </c>
      <c r="P50" s="52">
        <v>1.0</v>
      </c>
      <c r="Q50" s="52">
        <v>0.0</v>
      </c>
      <c r="R50" s="53">
        <v>4.0</v>
      </c>
      <c r="S50" s="30">
        <v>0.0</v>
      </c>
      <c r="T50" s="54">
        <v>4.0</v>
      </c>
      <c r="U50" s="22">
        <f t="shared" ref="U50:W50" si="47">(C50+F50+I50+L50+O50+R50)</f>
        <v>34</v>
      </c>
      <c r="V50" s="22">
        <f t="shared" si="47"/>
        <v>13</v>
      </c>
      <c r="W50" s="22">
        <f t="shared" si="47"/>
        <v>12</v>
      </c>
      <c r="X50" s="23">
        <f t="shared" si="3"/>
        <v>57.62711864</v>
      </c>
      <c r="Y50" s="23">
        <f t="shared" si="4"/>
        <v>46.42857143</v>
      </c>
      <c r="Z50" s="23">
        <f t="shared" si="5"/>
        <v>63.15789474</v>
      </c>
    </row>
    <row r="51" ht="14.25" customHeight="1">
      <c r="A51" s="24">
        <v>43.0</v>
      </c>
      <c r="B51" s="25" t="s">
        <v>60</v>
      </c>
      <c r="C51" s="52">
        <v>6.0</v>
      </c>
      <c r="D51" s="52">
        <v>3.0</v>
      </c>
      <c r="E51" s="52">
        <v>0.0</v>
      </c>
      <c r="F51" s="52">
        <v>7.0</v>
      </c>
      <c r="G51" s="52">
        <v>3.0</v>
      </c>
      <c r="H51" s="52">
        <v>3.0</v>
      </c>
      <c r="I51" s="52">
        <v>7.0</v>
      </c>
      <c r="J51" s="52">
        <v>2.0</v>
      </c>
      <c r="K51" s="52">
        <v>1.0</v>
      </c>
      <c r="L51" s="52">
        <v>5.0</v>
      </c>
      <c r="M51" s="52">
        <v>4.0</v>
      </c>
      <c r="N51" s="52">
        <v>4.0</v>
      </c>
      <c r="O51" s="52">
        <v>6.0</v>
      </c>
      <c r="P51" s="52">
        <v>2.0</v>
      </c>
      <c r="Q51" s="52">
        <v>1.0</v>
      </c>
      <c r="R51" s="53">
        <v>5.0</v>
      </c>
      <c r="S51" s="30">
        <v>0.0</v>
      </c>
      <c r="T51" s="54">
        <v>5.0</v>
      </c>
      <c r="U51" s="22">
        <f t="shared" ref="U51:W51" si="48">(C51+F51+I51+L51+O51+R51)</f>
        <v>36</v>
      </c>
      <c r="V51" s="22">
        <f t="shared" si="48"/>
        <v>14</v>
      </c>
      <c r="W51" s="22">
        <f t="shared" si="48"/>
        <v>14</v>
      </c>
      <c r="X51" s="23">
        <f t="shared" si="3"/>
        <v>61.01694915</v>
      </c>
      <c r="Y51" s="23">
        <f t="shared" si="4"/>
        <v>50</v>
      </c>
      <c r="Z51" s="23">
        <f t="shared" si="5"/>
        <v>73.68421053</v>
      </c>
    </row>
    <row r="52" ht="14.25" customHeight="1">
      <c r="A52" s="24">
        <v>44.0</v>
      </c>
      <c r="B52" s="25" t="s">
        <v>61</v>
      </c>
      <c r="C52" s="52">
        <v>10.0</v>
      </c>
      <c r="D52" s="52">
        <v>6.0</v>
      </c>
      <c r="E52" s="52">
        <v>1.0</v>
      </c>
      <c r="F52" s="52">
        <v>12.0</v>
      </c>
      <c r="G52" s="52">
        <v>4.0</v>
      </c>
      <c r="H52" s="52">
        <v>4.0</v>
      </c>
      <c r="I52" s="52">
        <v>10.0</v>
      </c>
      <c r="J52" s="52">
        <v>4.0</v>
      </c>
      <c r="K52" s="52">
        <v>1.0</v>
      </c>
      <c r="L52" s="52">
        <v>7.0</v>
      </c>
      <c r="M52" s="52">
        <v>6.0</v>
      </c>
      <c r="N52" s="52">
        <v>4.0</v>
      </c>
      <c r="O52" s="52">
        <v>8.0</v>
      </c>
      <c r="P52" s="52">
        <v>3.0</v>
      </c>
      <c r="Q52" s="52">
        <v>2.0</v>
      </c>
      <c r="R52" s="53">
        <v>8.0</v>
      </c>
      <c r="S52" s="30">
        <v>0.0</v>
      </c>
      <c r="T52" s="54">
        <v>8.0</v>
      </c>
      <c r="U52" s="22">
        <f t="shared" ref="U52:W52" si="49">(C52+F52+I52+L52+O52+R52)</f>
        <v>55</v>
      </c>
      <c r="V52" s="22">
        <f t="shared" si="49"/>
        <v>23</v>
      </c>
      <c r="W52" s="22">
        <f t="shared" si="49"/>
        <v>20</v>
      </c>
      <c r="X52" s="23">
        <f t="shared" si="3"/>
        <v>93.22033898</v>
      </c>
      <c r="Y52" s="23">
        <f t="shared" si="4"/>
        <v>82.14285714</v>
      </c>
      <c r="Z52" s="23">
        <f t="shared" si="5"/>
        <v>105.2631579</v>
      </c>
    </row>
    <row r="53" ht="14.25" customHeight="1">
      <c r="A53" s="24">
        <v>45.0</v>
      </c>
      <c r="B53" s="25" t="s">
        <v>62</v>
      </c>
      <c r="C53" s="52">
        <v>9.0</v>
      </c>
      <c r="D53" s="52">
        <v>6.0</v>
      </c>
      <c r="E53" s="52">
        <v>1.0</v>
      </c>
      <c r="F53" s="52">
        <v>12.0</v>
      </c>
      <c r="G53" s="52">
        <v>3.0</v>
      </c>
      <c r="H53" s="52">
        <v>4.0</v>
      </c>
      <c r="I53" s="52">
        <v>11.0</v>
      </c>
      <c r="J53" s="52">
        <v>3.0</v>
      </c>
      <c r="K53" s="52">
        <v>1.0</v>
      </c>
      <c r="L53" s="52">
        <v>9.0</v>
      </c>
      <c r="M53" s="52">
        <v>6.0</v>
      </c>
      <c r="N53" s="52">
        <v>4.0</v>
      </c>
      <c r="O53" s="52">
        <v>8.0</v>
      </c>
      <c r="P53" s="52">
        <v>3.0</v>
      </c>
      <c r="Q53" s="52">
        <v>2.0</v>
      </c>
      <c r="R53" s="53">
        <v>8.0</v>
      </c>
      <c r="S53" s="30">
        <v>0.0</v>
      </c>
      <c r="T53" s="54">
        <v>9.0</v>
      </c>
      <c r="U53" s="22">
        <f t="shared" ref="U53:W53" si="50">(C53+F53+I53+L53+O53+R53)</f>
        <v>57</v>
      </c>
      <c r="V53" s="22">
        <f t="shared" si="50"/>
        <v>21</v>
      </c>
      <c r="W53" s="22">
        <f t="shared" si="50"/>
        <v>21</v>
      </c>
      <c r="X53" s="23">
        <f t="shared" si="3"/>
        <v>96.61016949</v>
      </c>
      <c r="Y53" s="23">
        <f t="shared" si="4"/>
        <v>75</v>
      </c>
      <c r="Z53" s="23">
        <f t="shared" si="5"/>
        <v>110.5263158</v>
      </c>
    </row>
    <row r="54" ht="14.25" customHeight="1">
      <c r="A54" s="24">
        <v>46.0</v>
      </c>
      <c r="B54" s="25" t="s">
        <v>63</v>
      </c>
      <c r="C54" s="52">
        <v>10.0</v>
      </c>
      <c r="D54" s="52">
        <v>5.0</v>
      </c>
      <c r="E54" s="52">
        <v>1.0</v>
      </c>
      <c r="F54" s="52">
        <v>10.0</v>
      </c>
      <c r="G54" s="52">
        <v>3.0</v>
      </c>
      <c r="H54" s="52">
        <v>3.0</v>
      </c>
      <c r="I54" s="52">
        <v>9.0</v>
      </c>
      <c r="J54" s="52">
        <v>3.0</v>
      </c>
      <c r="K54" s="52">
        <v>1.0</v>
      </c>
      <c r="L54" s="52">
        <v>8.0</v>
      </c>
      <c r="M54" s="52">
        <v>4.0</v>
      </c>
      <c r="N54" s="52">
        <v>4.0</v>
      </c>
      <c r="O54" s="52">
        <v>8.0</v>
      </c>
      <c r="P54" s="52">
        <v>3.0</v>
      </c>
      <c r="Q54" s="52">
        <v>0.0</v>
      </c>
      <c r="R54" s="53">
        <v>8.0</v>
      </c>
      <c r="S54" s="30">
        <v>0.0</v>
      </c>
      <c r="T54" s="54">
        <v>8.0</v>
      </c>
      <c r="U54" s="22">
        <f t="shared" ref="U54:W54" si="51">(C54+F54+I54+L54+O54+R54)</f>
        <v>53</v>
      </c>
      <c r="V54" s="22">
        <f t="shared" si="51"/>
        <v>18</v>
      </c>
      <c r="W54" s="22">
        <f t="shared" si="51"/>
        <v>17</v>
      </c>
      <c r="X54" s="23">
        <f t="shared" si="3"/>
        <v>89.83050847</v>
      </c>
      <c r="Y54" s="23">
        <f t="shared" si="4"/>
        <v>64.28571429</v>
      </c>
      <c r="Z54" s="23">
        <f t="shared" si="5"/>
        <v>89.47368421</v>
      </c>
    </row>
    <row r="55" ht="14.25" customHeight="1">
      <c r="A55" s="24">
        <v>47.0</v>
      </c>
      <c r="B55" s="25" t="s">
        <v>64</v>
      </c>
      <c r="C55" s="52">
        <v>9.0</v>
      </c>
      <c r="D55" s="52">
        <v>5.0</v>
      </c>
      <c r="E55" s="52">
        <v>1.0</v>
      </c>
      <c r="F55" s="52">
        <v>9.0</v>
      </c>
      <c r="G55" s="52">
        <v>3.0</v>
      </c>
      <c r="H55" s="52">
        <v>4.0</v>
      </c>
      <c r="I55" s="52">
        <v>9.0</v>
      </c>
      <c r="J55" s="52">
        <v>3.0</v>
      </c>
      <c r="K55" s="52">
        <v>1.0</v>
      </c>
      <c r="L55" s="52">
        <v>7.0</v>
      </c>
      <c r="M55" s="52">
        <v>4.0</v>
      </c>
      <c r="N55" s="52">
        <v>4.0</v>
      </c>
      <c r="O55" s="52">
        <v>7.0</v>
      </c>
      <c r="P55" s="52">
        <v>3.0</v>
      </c>
      <c r="Q55" s="52">
        <v>1.0</v>
      </c>
      <c r="R55" s="53">
        <v>7.0</v>
      </c>
      <c r="S55" s="30">
        <v>0.0</v>
      </c>
      <c r="T55" s="54">
        <v>8.0</v>
      </c>
      <c r="U55" s="22">
        <f t="shared" ref="U55:W55" si="52">(C55+F55+I55+L55+O55+R55)</f>
        <v>48</v>
      </c>
      <c r="V55" s="22">
        <f t="shared" si="52"/>
        <v>18</v>
      </c>
      <c r="W55" s="22">
        <f t="shared" si="52"/>
        <v>19</v>
      </c>
      <c r="X55" s="23">
        <f t="shared" si="3"/>
        <v>81.3559322</v>
      </c>
      <c r="Y55" s="23">
        <f t="shared" si="4"/>
        <v>64.28571429</v>
      </c>
      <c r="Z55" s="23">
        <f t="shared" si="5"/>
        <v>100</v>
      </c>
    </row>
    <row r="56" ht="14.25" customHeight="1">
      <c r="A56" s="24">
        <v>48.0</v>
      </c>
      <c r="B56" s="25" t="s">
        <v>65</v>
      </c>
      <c r="C56" s="52">
        <v>8.0</v>
      </c>
      <c r="D56" s="52">
        <v>5.0</v>
      </c>
      <c r="E56" s="52">
        <v>1.0</v>
      </c>
      <c r="F56" s="52">
        <v>9.0</v>
      </c>
      <c r="G56" s="52">
        <v>3.0</v>
      </c>
      <c r="H56" s="52">
        <v>3.0</v>
      </c>
      <c r="I56" s="52">
        <v>8.0</v>
      </c>
      <c r="J56" s="52">
        <v>2.0</v>
      </c>
      <c r="K56" s="52">
        <v>0.0</v>
      </c>
      <c r="L56" s="52">
        <v>5.0</v>
      </c>
      <c r="M56" s="52">
        <v>6.0</v>
      </c>
      <c r="N56" s="52">
        <v>4.0</v>
      </c>
      <c r="O56" s="52">
        <v>8.0</v>
      </c>
      <c r="P56" s="52">
        <v>3.0</v>
      </c>
      <c r="Q56" s="52">
        <v>1.0</v>
      </c>
      <c r="R56" s="53">
        <v>5.0</v>
      </c>
      <c r="S56" s="30">
        <v>0.0</v>
      </c>
      <c r="T56" s="54">
        <v>4.0</v>
      </c>
      <c r="U56" s="22">
        <f t="shared" ref="U56:W56" si="53">(C56+F56+I56+L56+O56+R56)</f>
        <v>43</v>
      </c>
      <c r="V56" s="22">
        <f t="shared" si="53"/>
        <v>19</v>
      </c>
      <c r="W56" s="22">
        <f t="shared" si="53"/>
        <v>13</v>
      </c>
      <c r="X56" s="23">
        <f t="shared" si="3"/>
        <v>72.88135593</v>
      </c>
      <c r="Y56" s="23">
        <f t="shared" si="4"/>
        <v>67.85714286</v>
      </c>
      <c r="Z56" s="23">
        <f t="shared" si="5"/>
        <v>68.42105263</v>
      </c>
    </row>
    <row r="57" ht="14.25" customHeight="1">
      <c r="A57" s="24">
        <v>49.0</v>
      </c>
      <c r="B57" s="25" t="s">
        <v>66</v>
      </c>
      <c r="C57" s="52">
        <v>10.0</v>
      </c>
      <c r="D57" s="52">
        <v>6.0</v>
      </c>
      <c r="E57" s="52">
        <v>1.0</v>
      </c>
      <c r="F57" s="52">
        <v>12.0</v>
      </c>
      <c r="G57" s="52">
        <v>3.0</v>
      </c>
      <c r="H57" s="52">
        <v>4.0</v>
      </c>
      <c r="I57" s="52">
        <v>9.0</v>
      </c>
      <c r="J57" s="52">
        <v>3.0</v>
      </c>
      <c r="K57" s="52">
        <v>1.0</v>
      </c>
      <c r="L57" s="52">
        <v>8.0</v>
      </c>
      <c r="M57" s="52">
        <v>6.0</v>
      </c>
      <c r="N57" s="52">
        <v>4.0</v>
      </c>
      <c r="O57" s="52">
        <v>8.0</v>
      </c>
      <c r="P57" s="52">
        <v>3.0</v>
      </c>
      <c r="Q57" s="52">
        <v>1.0</v>
      </c>
      <c r="R57" s="53">
        <v>8.0</v>
      </c>
      <c r="S57" s="30">
        <v>0.0</v>
      </c>
      <c r="T57" s="54">
        <v>8.0</v>
      </c>
      <c r="U57" s="22">
        <f t="shared" ref="U57:W57" si="54">(C57+F57+I57+L57+O57+R57)</f>
        <v>55</v>
      </c>
      <c r="V57" s="22">
        <f t="shared" si="54"/>
        <v>21</v>
      </c>
      <c r="W57" s="22">
        <f t="shared" si="54"/>
        <v>19</v>
      </c>
      <c r="X57" s="23">
        <f t="shared" si="3"/>
        <v>93.22033898</v>
      </c>
      <c r="Y57" s="23">
        <f t="shared" si="4"/>
        <v>75</v>
      </c>
      <c r="Z57" s="23">
        <f t="shared" si="5"/>
        <v>100</v>
      </c>
    </row>
    <row r="58" ht="14.25" customHeight="1">
      <c r="A58" s="24">
        <v>50.0</v>
      </c>
      <c r="B58" s="25" t="s">
        <v>67</v>
      </c>
      <c r="C58" s="52">
        <v>10.0</v>
      </c>
      <c r="D58" s="52">
        <v>5.0</v>
      </c>
      <c r="E58" s="52">
        <v>1.0</v>
      </c>
      <c r="F58" s="52">
        <v>10.0</v>
      </c>
      <c r="G58" s="52">
        <v>3.0</v>
      </c>
      <c r="H58" s="52">
        <v>4.0</v>
      </c>
      <c r="I58" s="52">
        <v>10.0</v>
      </c>
      <c r="J58" s="52">
        <v>3.0</v>
      </c>
      <c r="K58" s="52">
        <v>1.0</v>
      </c>
      <c r="L58" s="52">
        <v>7.0</v>
      </c>
      <c r="M58" s="52">
        <v>6.0</v>
      </c>
      <c r="N58" s="52">
        <v>4.0</v>
      </c>
      <c r="O58" s="52">
        <v>7.0</v>
      </c>
      <c r="P58" s="52">
        <v>3.0</v>
      </c>
      <c r="Q58" s="52">
        <v>2.0</v>
      </c>
      <c r="R58" s="53">
        <v>6.0</v>
      </c>
      <c r="S58" s="30">
        <v>0.0</v>
      </c>
      <c r="T58" s="54">
        <v>6.0</v>
      </c>
      <c r="U58" s="22">
        <f t="shared" ref="U58:W58" si="55">(C58+F58+I58+L58+O58+R58)</f>
        <v>50</v>
      </c>
      <c r="V58" s="22">
        <f t="shared" si="55"/>
        <v>20</v>
      </c>
      <c r="W58" s="22">
        <f t="shared" si="55"/>
        <v>18</v>
      </c>
      <c r="X58" s="23">
        <f t="shared" si="3"/>
        <v>84.74576271</v>
      </c>
      <c r="Y58" s="23">
        <f t="shared" si="4"/>
        <v>71.42857143</v>
      </c>
      <c r="Z58" s="23">
        <f t="shared" si="5"/>
        <v>94.73684211</v>
      </c>
    </row>
    <row r="59" ht="14.25" customHeight="1">
      <c r="A59" s="24">
        <v>51.0</v>
      </c>
      <c r="B59" s="25" t="s">
        <v>68</v>
      </c>
      <c r="C59" s="52">
        <v>8.0</v>
      </c>
      <c r="D59" s="52">
        <v>5.0</v>
      </c>
      <c r="E59" s="52">
        <v>0.0</v>
      </c>
      <c r="F59" s="52">
        <v>8.0</v>
      </c>
      <c r="G59" s="52">
        <v>2.0</v>
      </c>
      <c r="H59" s="52">
        <v>2.0</v>
      </c>
      <c r="I59" s="52">
        <v>8.0</v>
      </c>
      <c r="J59" s="52">
        <v>3.0</v>
      </c>
      <c r="K59" s="52">
        <v>0.0</v>
      </c>
      <c r="L59" s="52">
        <v>7.0</v>
      </c>
      <c r="M59" s="52">
        <v>4.0</v>
      </c>
      <c r="N59" s="52">
        <v>3.0</v>
      </c>
      <c r="O59" s="52">
        <v>6.0</v>
      </c>
      <c r="P59" s="52">
        <v>2.0</v>
      </c>
      <c r="Q59" s="52">
        <v>1.0</v>
      </c>
      <c r="R59" s="53">
        <v>6.0</v>
      </c>
      <c r="S59" s="30">
        <v>0.0</v>
      </c>
      <c r="T59" s="54">
        <v>7.0</v>
      </c>
      <c r="U59" s="22">
        <f t="shared" ref="U59:W59" si="56">(C59+F59+I59+L59+O59+R59)</f>
        <v>43</v>
      </c>
      <c r="V59" s="22">
        <f t="shared" si="56"/>
        <v>16</v>
      </c>
      <c r="W59" s="22">
        <f t="shared" si="56"/>
        <v>13</v>
      </c>
      <c r="X59" s="23">
        <f t="shared" si="3"/>
        <v>72.88135593</v>
      </c>
      <c r="Y59" s="23">
        <f t="shared" si="4"/>
        <v>57.14285714</v>
      </c>
      <c r="Z59" s="23">
        <f t="shared" si="5"/>
        <v>68.42105263</v>
      </c>
    </row>
    <row r="60" ht="14.25" customHeight="1">
      <c r="A60" s="24">
        <v>52.0</v>
      </c>
      <c r="B60" s="25" t="s">
        <v>69</v>
      </c>
      <c r="C60" s="52">
        <v>10.0</v>
      </c>
      <c r="D60" s="52">
        <v>5.0</v>
      </c>
      <c r="E60" s="52">
        <v>1.0</v>
      </c>
      <c r="F60" s="52">
        <v>10.0</v>
      </c>
      <c r="G60" s="52">
        <v>3.0</v>
      </c>
      <c r="H60" s="52">
        <v>4.0</v>
      </c>
      <c r="I60" s="52">
        <v>10.0</v>
      </c>
      <c r="J60" s="52">
        <v>3.0</v>
      </c>
      <c r="K60" s="52">
        <v>1.0</v>
      </c>
      <c r="L60" s="52">
        <v>8.0</v>
      </c>
      <c r="M60" s="52">
        <v>6.0</v>
      </c>
      <c r="N60" s="52">
        <v>4.0</v>
      </c>
      <c r="O60" s="52">
        <v>5.0</v>
      </c>
      <c r="P60" s="52">
        <v>2.0</v>
      </c>
      <c r="Q60" s="52">
        <v>0.0</v>
      </c>
      <c r="R60" s="53">
        <v>8.0</v>
      </c>
      <c r="S60" s="30">
        <v>0.0</v>
      </c>
      <c r="T60" s="54">
        <v>9.0</v>
      </c>
      <c r="U60" s="22">
        <f t="shared" ref="U60:W60" si="57">(C60+F60+I60+L60+O60+R60)</f>
        <v>51</v>
      </c>
      <c r="V60" s="22">
        <f t="shared" si="57"/>
        <v>19</v>
      </c>
      <c r="W60" s="22">
        <f t="shared" si="57"/>
        <v>19</v>
      </c>
      <c r="X60" s="23">
        <f t="shared" si="3"/>
        <v>86.44067797</v>
      </c>
      <c r="Y60" s="23">
        <f t="shared" si="4"/>
        <v>67.85714286</v>
      </c>
      <c r="Z60" s="23">
        <f t="shared" si="5"/>
        <v>100</v>
      </c>
    </row>
    <row r="61" ht="14.25" customHeight="1">
      <c r="A61" s="24">
        <v>53.0</v>
      </c>
      <c r="B61" s="25" t="s">
        <v>70</v>
      </c>
      <c r="C61" s="52">
        <v>10.0</v>
      </c>
      <c r="D61" s="52">
        <v>5.0</v>
      </c>
      <c r="E61" s="52">
        <v>1.0</v>
      </c>
      <c r="F61" s="52">
        <v>11.0</v>
      </c>
      <c r="G61" s="52">
        <v>3.0</v>
      </c>
      <c r="H61" s="52">
        <v>4.0</v>
      </c>
      <c r="I61" s="52">
        <v>9.0</v>
      </c>
      <c r="J61" s="52">
        <v>3.0</v>
      </c>
      <c r="K61" s="52">
        <v>1.0</v>
      </c>
      <c r="L61" s="52">
        <v>8.0</v>
      </c>
      <c r="M61" s="52">
        <v>6.0</v>
      </c>
      <c r="N61" s="52">
        <v>3.0</v>
      </c>
      <c r="O61" s="52">
        <v>8.0</v>
      </c>
      <c r="P61" s="52">
        <v>3.0</v>
      </c>
      <c r="Q61" s="52">
        <v>1.0</v>
      </c>
      <c r="R61" s="53">
        <v>6.0</v>
      </c>
      <c r="S61" s="30">
        <v>0.0</v>
      </c>
      <c r="T61" s="54">
        <v>7.0</v>
      </c>
      <c r="U61" s="22">
        <f t="shared" ref="U61:W61" si="58">(C61+F61+I61+L61+O61+R61)</f>
        <v>52</v>
      </c>
      <c r="V61" s="22">
        <f t="shared" si="58"/>
        <v>20</v>
      </c>
      <c r="W61" s="22">
        <f t="shared" si="58"/>
        <v>17</v>
      </c>
      <c r="X61" s="23">
        <f t="shared" si="3"/>
        <v>88.13559322</v>
      </c>
      <c r="Y61" s="23">
        <f t="shared" si="4"/>
        <v>71.42857143</v>
      </c>
      <c r="Z61" s="23">
        <f t="shared" si="5"/>
        <v>89.47368421</v>
      </c>
    </row>
    <row r="62" ht="14.25" customHeight="1">
      <c r="A62" s="24">
        <v>54.0</v>
      </c>
      <c r="B62" s="46" t="s">
        <v>85</v>
      </c>
      <c r="C62" s="52">
        <v>9.0</v>
      </c>
      <c r="D62" s="52">
        <v>5.0</v>
      </c>
      <c r="E62" s="52">
        <v>1.0</v>
      </c>
      <c r="F62" s="52">
        <v>9.0</v>
      </c>
      <c r="G62" s="52">
        <v>3.0</v>
      </c>
      <c r="H62" s="52">
        <v>4.0</v>
      </c>
      <c r="I62" s="52">
        <v>10.0</v>
      </c>
      <c r="J62" s="52">
        <v>3.0</v>
      </c>
      <c r="K62" s="52">
        <v>1.0</v>
      </c>
      <c r="L62" s="52">
        <v>8.0</v>
      </c>
      <c r="M62" s="52">
        <v>4.0</v>
      </c>
      <c r="N62" s="52">
        <v>4.0</v>
      </c>
      <c r="O62" s="52">
        <v>8.0</v>
      </c>
      <c r="P62" s="52">
        <v>3.0</v>
      </c>
      <c r="Q62" s="52">
        <v>1.0</v>
      </c>
      <c r="R62" s="53">
        <v>8.0</v>
      </c>
      <c r="S62" s="30">
        <v>0.0</v>
      </c>
      <c r="T62" s="54">
        <v>8.0</v>
      </c>
      <c r="U62" s="22">
        <f t="shared" ref="U62:W62" si="59">(C62+F62+I62+L62+O62+R62)</f>
        <v>52</v>
      </c>
      <c r="V62" s="22">
        <f t="shared" si="59"/>
        <v>18</v>
      </c>
      <c r="W62" s="22">
        <f t="shared" si="59"/>
        <v>19</v>
      </c>
      <c r="X62" s="23">
        <f t="shared" si="3"/>
        <v>88.13559322</v>
      </c>
      <c r="Y62" s="23">
        <f t="shared" si="4"/>
        <v>64.28571429</v>
      </c>
      <c r="Z62" s="23">
        <f t="shared" si="5"/>
        <v>100</v>
      </c>
    </row>
    <row r="63" ht="14.25" customHeight="1">
      <c r="A63" s="24">
        <v>55.0</v>
      </c>
      <c r="B63" s="25" t="s">
        <v>78</v>
      </c>
      <c r="C63" s="52">
        <v>8.0</v>
      </c>
      <c r="D63" s="52">
        <v>5.0</v>
      </c>
      <c r="E63" s="52">
        <v>0.0</v>
      </c>
      <c r="F63" s="52">
        <v>11.0</v>
      </c>
      <c r="G63" s="52">
        <v>3.0</v>
      </c>
      <c r="H63" s="52">
        <v>3.0</v>
      </c>
      <c r="I63" s="52">
        <v>7.0</v>
      </c>
      <c r="J63" s="52">
        <v>4.0</v>
      </c>
      <c r="K63" s="52">
        <v>1.0</v>
      </c>
      <c r="L63" s="52">
        <v>7.0</v>
      </c>
      <c r="M63" s="52">
        <v>6.0</v>
      </c>
      <c r="N63" s="52">
        <v>3.0</v>
      </c>
      <c r="O63" s="52">
        <v>7.0</v>
      </c>
      <c r="P63" s="52">
        <v>2.0</v>
      </c>
      <c r="Q63" s="52">
        <v>0.0</v>
      </c>
      <c r="R63" s="53">
        <v>6.0</v>
      </c>
      <c r="S63" s="30">
        <v>0.0</v>
      </c>
      <c r="T63" s="54">
        <v>6.0</v>
      </c>
      <c r="U63" s="22">
        <f t="shared" ref="U63:W63" si="60">(C63+F63+I63+L63+O63+R63)</f>
        <v>46</v>
      </c>
      <c r="V63" s="22">
        <f t="shared" si="60"/>
        <v>20</v>
      </c>
      <c r="W63" s="22">
        <f t="shared" si="60"/>
        <v>13</v>
      </c>
      <c r="X63" s="23">
        <f t="shared" si="3"/>
        <v>77.96610169</v>
      </c>
      <c r="Y63" s="23">
        <f t="shared" si="4"/>
        <v>71.42857143</v>
      </c>
      <c r="Z63" s="23">
        <f t="shared" si="5"/>
        <v>68.42105263</v>
      </c>
    </row>
    <row r="64" ht="14.25" customHeight="1">
      <c r="A64" s="24">
        <v>56.0</v>
      </c>
      <c r="B64" s="25" t="s">
        <v>73</v>
      </c>
      <c r="C64" s="52">
        <v>8.0</v>
      </c>
      <c r="D64" s="52">
        <v>4.0</v>
      </c>
      <c r="E64" s="52">
        <v>0.0</v>
      </c>
      <c r="F64" s="52">
        <v>8.0</v>
      </c>
      <c r="G64" s="52">
        <v>3.0</v>
      </c>
      <c r="H64" s="52">
        <v>3.0</v>
      </c>
      <c r="I64" s="52">
        <v>9.0</v>
      </c>
      <c r="J64" s="52">
        <v>3.0</v>
      </c>
      <c r="K64" s="52">
        <v>1.0</v>
      </c>
      <c r="L64" s="52">
        <v>8.0</v>
      </c>
      <c r="M64" s="52">
        <v>4.0</v>
      </c>
      <c r="N64" s="52">
        <v>4.0</v>
      </c>
      <c r="O64" s="52">
        <v>6.0</v>
      </c>
      <c r="P64" s="52">
        <v>3.0</v>
      </c>
      <c r="Q64" s="52">
        <v>0.0</v>
      </c>
      <c r="R64" s="53">
        <v>7.0</v>
      </c>
      <c r="S64" s="30">
        <v>0.0</v>
      </c>
      <c r="T64" s="54">
        <v>7.0</v>
      </c>
      <c r="U64" s="22">
        <f t="shared" ref="U64:W64" si="61">(C64+F64+I64+L64+O64+R64)</f>
        <v>46</v>
      </c>
      <c r="V64" s="22">
        <f t="shared" si="61"/>
        <v>17</v>
      </c>
      <c r="W64" s="22">
        <f t="shared" si="61"/>
        <v>15</v>
      </c>
      <c r="X64" s="23">
        <f t="shared" si="3"/>
        <v>77.96610169</v>
      </c>
      <c r="Y64" s="23">
        <f t="shared" si="4"/>
        <v>60.71428571</v>
      </c>
      <c r="Z64" s="23">
        <f t="shared" si="5"/>
        <v>78.94736842</v>
      </c>
    </row>
    <row r="65" ht="14.25" customHeight="1">
      <c r="A65" s="24">
        <v>57.0</v>
      </c>
      <c r="B65" s="25" t="s">
        <v>74</v>
      </c>
      <c r="C65" s="52">
        <v>7.0</v>
      </c>
      <c r="D65" s="52">
        <v>4.0</v>
      </c>
      <c r="E65" s="52">
        <v>0.0</v>
      </c>
      <c r="F65" s="52">
        <v>8.0</v>
      </c>
      <c r="G65" s="52">
        <v>2.0</v>
      </c>
      <c r="H65" s="52">
        <v>3.0</v>
      </c>
      <c r="I65" s="52">
        <v>6.0</v>
      </c>
      <c r="J65" s="52">
        <v>3.0</v>
      </c>
      <c r="K65" s="52">
        <v>1.0</v>
      </c>
      <c r="L65" s="52">
        <v>6.0</v>
      </c>
      <c r="M65" s="52">
        <v>4.0</v>
      </c>
      <c r="N65" s="52">
        <v>2.0</v>
      </c>
      <c r="O65" s="52">
        <v>3.0</v>
      </c>
      <c r="P65" s="52">
        <v>2.0</v>
      </c>
      <c r="Q65" s="52">
        <v>0.0</v>
      </c>
      <c r="R65" s="53">
        <v>5.0</v>
      </c>
      <c r="S65" s="30">
        <v>0.0</v>
      </c>
      <c r="T65" s="54">
        <v>6.0</v>
      </c>
      <c r="U65" s="22">
        <f t="shared" ref="U65:W65" si="62">(C65+F65+I65+L65+O65+R65)</f>
        <v>35</v>
      </c>
      <c r="V65" s="22">
        <f t="shared" si="62"/>
        <v>15</v>
      </c>
      <c r="W65" s="22">
        <f t="shared" si="62"/>
        <v>12</v>
      </c>
      <c r="X65" s="23">
        <f t="shared" si="3"/>
        <v>59.3220339</v>
      </c>
      <c r="Y65" s="23">
        <f t="shared" si="4"/>
        <v>53.57142857</v>
      </c>
      <c r="Z65" s="23">
        <f t="shared" si="5"/>
        <v>63.15789474</v>
      </c>
    </row>
    <row r="66" ht="14.25" customHeight="1">
      <c r="A66" s="24">
        <v>58.0</v>
      </c>
      <c r="B66" s="25" t="s">
        <v>75</v>
      </c>
      <c r="C66" s="52">
        <v>1.0</v>
      </c>
      <c r="D66" s="52">
        <v>1.0</v>
      </c>
      <c r="E66" s="52">
        <v>0.0</v>
      </c>
      <c r="F66" s="52">
        <v>0.0</v>
      </c>
      <c r="G66" s="52">
        <v>0.0</v>
      </c>
      <c r="H66" s="52">
        <v>0.0</v>
      </c>
      <c r="I66" s="52">
        <v>0.0</v>
      </c>
      <c r="J66" s="52">
        <v>0.0</v>
      </c>
      <c r="K66" s="52">
        <v>0.0</v>
      </c>
      <c r="L66" s="52">
        <v>2.0</v>
      </c>
      <c r="M66" s="52">
        <v>0.0</v>
      </c>
      <c r="N66" s="52">
        <v>2.0</v>
      </c>
      <c r="O66" s="52">
        <v>0.0</v>
      </c>
      <c r="P66" s="52">
        <v>0.0</v>
      </c>
      <c r="Q66" s="52">
        <v>0.0</v>
      </c>
      <c r="R66" s="53">
        <v>0.0</v>
      </c>
      <c r="S66" s="30">
        <v>0.0</v>
      </c>
      <c r="T66" s="54">
        <v>0.0</v>
      </c>
      <c r="U66" s="22">
        <f t="shared" ref="U66:W66" si="63">(C66+F66+I66+L66+O66+R66)</f>
        <v>3</v>
      </c>
      <c r="V66" s="22">
        <f t="shared" si="63"/>
        <v>1</v>
      </c>
      <c r="W66" s="22">
        <f t="shared" si="63"/>
        <v>2</v>
      </c>
      <c r="X66" s="23">
        <f t="shared" si="3"/>
        <v>5.084745763</v>
      </c>
      <c r="Y66" s="23">
        <f t="shared" si="4"/>
        <v>3.571428571</v>
      </c>
      <c r="Z66" s="23">
        <f t="shared" si="5"/>
        <v>10.52631579</v>
      </c>
    </row>
    <row r="67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82"/>
      <c r="R67" s="59"/>
      <c r="S67" s="59"/>
      <c r="T67" s="59"/>
      <c r="U67" s="60"/>
      <c r="V67" s="60"/>
      <c r="W67" s="60"/>
      <c r="X67" s="59"/>
      <c r="Y67" s="59"/>
      <c r="Z67" s="59"/>
    </row>
    <row r="68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60"/>
      <c r="V68" s="60"/>
      <c r="W68" s="60"/>
      <c r="X68" s="59"/>
      <c r="Y68" s="59"/>
      <c r="Z68" s="59"/>
    </row>
    <row r="69" ht="14.2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60"/>
      <c r="V69" s="60"/>
      <c r="W69" s="60"/>
      <c r="X69" s="59"/>
      <c r="Y69" s="59"/>
      <c r="Z69" s="59"/>
    </row>
    <row r="70" ht="14.25" customHeight="1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60"/>
      <c r="V70" s="60"/>
      <c r="W70" s="60"/>
      <c r="X70" s="59"/>
      <c r="Y70" s="59"/>
      <c r="Z70" s="59"/>
    </row>
    <row r="71" ht="14.25" customHeight="1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60"/>
      <c r="V71" s="60"/>
      <c r="W71" s="60"/>
      <c r="X71" s="59"/>
      <c r="Y71" s="59"/>
      <c r="Z71" s="59"/>
    </row>
    <row r="72" ht="14.2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60"/>
      <c r="V72" s="60"/>
      <c r="W72" s="60"/>
      <c r="X72" s="59"/>
      <c r="Y72" s="59"/>
      <c r="Z72" s="59"/>
    </row>
    <row r="73" ht="14.2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60"/>
      <c r="V73" s="60"/>
      <c r="W73" s="60"/>
      <c r="X73" s="59"/>
      <c r="Y73" s="59"/>
      <c r="Z73" s="59"/>
    </row>
    <row r="74" ht="14.2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60"/>
      <c r="V74" s="60"/>
      <c r="W74" s="60"/>
      <c r="X74" s="59"/>
      <c r="Y74" s="59"/>
      <c r="Z74" s="59"/>
    </row>
    <row r="75" ht="14.2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60"/>
      <c r="V75" s="60"/>
      <c r="W75" s="60"/>
      <c r="X75" s="59"/>
      <c r="Y75" s="59"/>
      <c r="Z75" s="59"/>
    </row>
    <row r="76" ht="14.2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60"/>
      <c r="V76" s="60"/>
      <c r="W76" s="60"/>
      <c r="X76" s="59"/>
      <c r="Y76" s="59"/>
      <c r="Z76" s="59"/>
    </row>
    <row r="77" ht="14.2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60"/>
      <c r="V77" s="60"/>
      <c r="W77" s="60"/>
      <c r="X77" s="59"/>
      <c r="Y77" s="59"/>
      <c r="Z77" s="59"/>
    </row>
    <row r="78" ht="14.2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60"/>
      <c r="V78" s="60"/>
      <c r="W78" s="60"/>
      <c r="X78" s="59"/>
      <c r="Y78" s="59"/>
      <c r="Z78" s="59"/>
    </row>
    <row r="79" ht="14.2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60"/>
      <c r="V79" s="60"/>
      <c r="W79" s="60"/>
      <c r="X79" s="59"/>
      <c r="Y79" s="59"/>
      <c r="Z79" s="59"/>
    </row>
    <row r="80" ht="14.2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60"/>
      <c r="V80" s="60"/>
      <c r="W80" s="60"/>
      <c r="X80" s="59"/>
      <c r="Y80" s="59"/>
      <c r="Z80" s="59"/>
    </row>
    <row r="81" ht="14.25" customHeight="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60"/>
      <c r="V81" s="60"/>
      <c r="W81" s="60"/>
      <c r="X81" s="59"/>
      <c r="Y81" s="59"/>
      <c r="Z81" s="59"/>
    </row>
    <row r="82" ht="14.2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60"/>
      <c r="V82" s="60"/>
      <c r="W82" s="60"/>
      <c r="X82" s="59"/>
      <c r="Y82" s="59"/>
      <c r="Z82" s="59"/>
    </row>
    <row r="83" ht="14.25" customHeight="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60"/>
      <c r="V83" s="60"/>
      <c r="W83" s="60"/>
      <c r="X83" s="59"/>
      <c r="Y83" s="59"/>
      <c r="Z83" s="59"/>
    </row>
    <row r="84" ht="14.25" customHeight="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60"/>
      <c r="V84" s="60"/>
      <c r="W84" s="60"/>
      <c r="X84" s="59"/>
      <c r="Y84" s="59"/>
      <c r="Z84" s="59"/>
    </row>
    <row r="85" ht="14.25" customHeight="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60"/>
      <c r="V85" s="60"/>
      <c r="W85" s="60"/>
      <c r="X85" s="59"/>
      <c r="Y85" s="59"/>
      <c r="Z85" s="59"/>
    </row>
    <row r="86" ht="14.25" customHeight="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60"/>
      <c r="V86" s="60"/>
      <c r="W86" s="60"/>
      <c r="X86" s="59"/>
      <c r="Y86" s="59"/>
      <c r="Z86" s="59"/>
    </row>
    <row r="87" ht="14.25" customHeight="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60"/>
      <c r="V87" s="60"/>
      <c r="W87" s="60"/>
      <c r="X87" s="59"/>
      <c r="Y87" s="59"/>
      <c r="Z87" s="59"/>
    </row>
    <row r="88" ht="14.25" customHeight="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60"/>
      <c r="V88" s="60"/>
      <c r="W88" s="60"/>
      <c r="X88" s="59"/>
      <c r="Y88" s="59"/>
      <c r="Z88" s="59"/>
    </row>
    <row r="89" ht="14.25" customHeight="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60"/>
      <c r="V89" s="60"/>
      <c r="W89" s="60"/>
      <c r="X89" s="59"/>
      <c r="Y89" s="59"/>
      <c r="Z89" s="59"/>
    </row>
    <row r="90" ht="14.25" customHeight="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60"/>
      <c r="V90" s="60"/>
      <c r="W90" s="60"/>
      <c r="X90" s="59"/>
      <c r="Y90" s="59"/>
      <c r="Z90" s="59"/>
    </row>
    <row r="91" ht="14.25" customHeigh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60"/>
      <c r="V91" s="60"/>
      <c r="W91" s="60"/>
      <c r="X91" s="59"/>
      <c r="Y91" s="59"/>
      <c r="Z91" s="59"/>
    </row>
    <row r="92" ht="14.25" customHeight="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60"/>
      <c r="V92" s="60"/>
      <c r="W92" s="60"/>
      <c r="X92" s="59"/>
      <c r="Y92" s="59"/>
      <c r="Z92" s="59"/>
    </row>
    <row r="93" ht="14.25" customHeigh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60"/>
      <c r="V93" s="60"/>
      <c r="W93" s="60"/>
      <c r="X93" s="59"/>
      <c r="Y93" s="59"/>
      <c r="Z93" s="59"/>
    </row>
    <row r="94" ht="14.25" customHeigh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60"/>
      <c r="V94" s="60"/>
      <c r="W94" s="60"/>
      <c r="X94" s="59"/>
      <c r="Y94" s="59"/>
      <c r="Z94" s="59"/>
    </row>
    <row r="95" ht="14.25" customHeigh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60"/>
      <c r="V95" s="60"/>
      <c r="W95" s="60"/>
      <c r="X95" s="59"/>
      <c r="Y95" s="59"/>
      <c r="Z95" s="59"/>
    </row>
    <row r="96" ht="14.25" customHeigh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60"/>
      <c r="V96" s="60"/>
      <c r="W96" s="60"/>
      <c r="X96" s="59"/>
      <c r="Y96" s="59"/>
      <c r="Z96" s="59"/>
    </row>
    <row r="97" ht="14.25" customHeight="1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60"/>
      <c r="V97" s="60"/>
      <c r="W97" s="60"/>
      <c r="X97" s="59"/>
      <c r="Y97" s="59"/>
      <c r="Z97" s="59"/>
    </row>
    <row r="98" ht="14.25" customHeight="1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60"/>
      <c r="V98" s="60"/>
      <c r="W98" s="60"/>
      <c r="X98" s="59"/>
      <c r="Y98" s="59"/>
      <c r="Z98" s="59"/>
    </row>
    <row r="99" ht="14.25" customHeight="1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60"/>
      <c r="V99" s="60"/>
      <c r="W99" s="60"/>
      <c r="X99" s="59"/>
      <c r="Y99" s="59"/>
      <c r="Z99" s="59"/>
    </row>
    <row r="100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60"/>
      <c r="V100" s="60"/>
      <c r="W100" s="60"/>
      <c r="X100" s="59"/>
      <c r="Y100" s="59"/>
      <c r="Z100" s="59"/>
    </row>
    <row r="101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60"/>
      <c r="V101" s="60"/>
      <c r="W101" s="60"/>
      <c r="X101" s="59"/>
      <c r="Y101" s="59"/>
      <c r="Z101" s="59"/>
    </row>
    <row r="102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60"/>
      <c r="V102" s="60"/>
      <c r="W102" s="60"/>
      <c r="X102" s="59"/>
      <c r="Y102" s="59"/>
      <c r="Z102" s="59"/>
    </row>
    <row r="103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60"/>
      <c r="V103" s="60"/>
      <c r="W103" s="60"/>
      <c r="X103" s="59"/>
      <c r="Y103" s="59"/>
      <c r="Z103" s="59"/>
    </row>
    <row r="104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60"/>
      <c r="V104" s="60"/>
      <c r="W104" s="60"/>
      <c r="X104" s="59"/>
      <c r="Y104" s="59"/>
      <c r="Z104" s="59"/>
    </row>
    <row r="105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60"/>
      <c r="V105" s="60"/>
      <c r="W105" s="60"/>
      <c r="X105" s="59"/>
      <c r="Y105" s="59"/>
      <c r="Z105" s="59"/>
    </row>
    <row r="10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60"/>
      <c r="V106" s="60"/>
      <c r="W106" s="60"/>
      <c r="X106" s="59"/>
      <c r="Y106" s="59"/>
      <c r="Z106" s="59"/>
    </row>
    <row r="107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60"/>
      <c r="V107" s="60"/>
      <c r="W107" s="60"/>
      <c r="X107" s="59"/>
      <c r="Y107" s="59"/>
      <c r="Z107" s="59"/>
    </row>
    <row r="108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60"/>
      <c r="V108" s="60"/>
      <c r="W108" s="60"/>
      <c r="X108" s="59"/>
      <c r="Y108" s="59"/>
      <c r="Z108" s="59"/>
    </row>
    <row r="109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60"/>
      <c r="V109" s="60"/>
      <c r="W109" s="60"/>
      <c r="X109" s="59"/>
      <c r="Y109" s="59"/>
      <c r="Z109" s="59"/>
    </row>
    <row r="110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60"/>
      <c r="V110" s="60"/>
      <c r="W110" s="60"/>
      <c r="X110" s="59"/>
      <c r="Y110" s="59"/>
      <c r="Z110" s="59"/>
    </row>
    <row r="111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60"/>
      <c r="V111" s="60"/>
      <c r="W111" s="60"/>
      <c r="X111" s="59"/>
      <c r="Y111" s="59"/>
      <c r="Z111" s="59"/>
    </row>
    <row r="112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60"/>
      <c r="V112" s="60"/>
      <c r="W112" s="60"/>
      <c r="X112" s="59"/>
      <c r="Y112" s="59"/>
      <c r="Z112" s="59"/>
    </row>
    <row r="113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60"/>
      <c r="V113" s="60"/>
      <c r="W113" s="60"/>
      <c r="X113" s="59"/>
      <c r="Y113" s="59"/>
      <c r="Z113" s="59"/>
    </row>
    <row r="114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60"/>
      <c r="V114" s="60"/>
      <c r="W114" s="60"/>
      <c r="X114" s="59"/>
      <c r="Y114" s="59"/>
      <c r="Z114" s="59"/>
    </row>
    <row r="115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60"/>
      <c r="V115" s="60"/>
      <c r="W115" s="60"/>
      <c r="X115" s="59"/>
      <c r="Y115" s="59"/>
      <c r="Z115" s="59"/>
    </row>
    <row r="11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60"/>
      <c r="V116" s="60"/>
      <c r="W116" s="60"/>
      <c r="X116" s="59"/>
      <c r="Y116" s="59"/>
      <c r="Z116" s="59"/>
    </row>
    <row r="117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60"/>
      <c r="V117" s="60"/>
      <c r="W117" s="60"/>
      <c r="X117" s="59"/>
      <c r="Y117" s="59"/>
      <c r="Z117" s="59"/>
    </row>
    <row r="118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60"/>
      <c r="V118" s="60"/>
      <c r="W118" s="60"/>
      <c r="X118" s="59"/>
      <c r="Y118" s="59"/>
      <c r="Z118" s="59"/>
    </row>
    <row r="119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60"/>
      <c r="V119" s="60"/>
      <c r="W119" s="60"/>
      <c r="X119" s="59"/>
      <c r="Y119" s="59"/>
      <c r="Z119" s="59"/>
    </row>
    <row r="120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60"/>
      <c r="V120" s="60"/>
      <c r="W120" s="60"/>
      <c r="X120" s="59"/>
      <c r="Y120" s="59"/>
      <c r="Z120" s="59"/>
    </row>
    <row r="121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60"/>
      <c r="V121" s="60"/>
      <c r="W121" s="60"/>
      <c r="X121" s="59"/>
      <c r="Y121" s="59"/>
      <c r="Z121" s="59"/>
    </row>
    <row r="122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60"/>
      <c r="V122" s="60"/>
      <c r="W122" s="60"/>
      <c r="X122" s="59"/>
      <c r="Y122" s="59"/>
      <c r="Z122" s="59"/>
    </row>
    <row r="123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60"/>
      <c r="V123" s="60"/>
      <c r="W123" s="60"/>
      <c r="X123" s="59"/>
      <c r="Y123" s="59"/>
      <c r="Z123" s="59"/>
    </row>
    <row r="124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60"/>
      <c r="V124" s="60"/>
      <c r="W124" s="60"/>
      <c r="X124" s="59"/>
      <c r="Y124" s="59"/>
      <c r="Z124" s="59"/>
    </row>
    <row r="125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60"/>
      <c r="V125" s="60"/>
      <c r="W125" s="60"/>
      <c r="X125" s="59"/>
      <c r="Y125" s="59"/>
      <c r="Z125" s="59"/>
    </row>
    <row r="1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60"/>
      <c r="V126" s="60"/>
      <c r="W126" s="60"/>
      <c r="X126" s="59"/>
      <c r="Y126" s="59"/>
      <c r="Z126" s="59"/>
    </row>
    <row r="127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60"/>
      <c r="V127" s="60"/>
      <c r="W127" s="60"/>
      <c r="X127" s="59"/>
      <c r="Y127" s="59"/>
      <c r="Z127" s="59"/>
    </row>
    <row r="128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60"/>
      <c r="V128" s="60"/>
      <c r="W128" s="60"/>
      <c r="X128" s="59"/>
      <c r="Y128" s="59"/>
      <c r="Z128" s="59"/>
    </row>
    <row r="129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60"/>
      <c r="V129" s="60"/>
      <c r="W129" s="60"/>
      <c r="X129" s="59"/>
      <c r="Y129" s="59"/>
      <c r="Z129" s="59"/>
    </row>
    <row r="130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60"/>
      <c r="V130" s="60"/>
      <c r="W130" s="60"/>
      <c r="X130" s="59"/>
      <c r="Y130" s="59"/>
      <c r="Z130" s="59"/>
    </row>
    <row r="131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60"/>
      <c r="V131" s="60"/>
      <c r="W131" s="60"/>
      <c r="X131" s="59"/>
      <c r="Y131" s="59"/>
      <c r="Z131" s="59"/>
    </row>
    <row r="132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60"/>
      <c r="V132" s="60"/>
      <c r="W132" s="60"/>
      <c r="X132" s="59"/>
      <c r="Y132" s="59"/>
      <c r="Z132" s="59"/>
    </row>
    <row r="133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60"/>
      <c r="V133" s="60"/>
      <c r="W133" s="60"/>
      <c r="X133" s="59"/>
      <c r="Y133" s="59"/>
      <c r="Z133" s="59"/>
    </row>
    <row r="134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60"/>
      <c r="V134" s="60"/>
      <c r="W134" s="60"/>
      <c r="X134" s="59"/>
      <c r="Y134" s="59"/>
      <c r="Z134" s="59"/>
    </row>
    <row r="135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60"/>
      <c r="V135" s="60"/>
      <c r="W135" s="60"/>
      <c r="X135" s="59"/>
      <c r="Y135" s="59"/>
      <c r="Z135" s="59"/>
    </row>
    <row r="13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60"/>
      <c r="V136" s="60"/>
      <c r="W136" s="60"/>
      <c r="X136" s="59"/>
      <c r="Y136" s="59"/>
      <c r="Z136" s="59"/>
    </row>
    <row r="137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60"/>
      <c r="V137" s="60"/>
      <c r="W137" s="60"/>
      <c r="X137" s="59"/>
      <c r="Y137" s="59"/>
      <c r="Z137" s="59"/>
    </row>
    <row r="138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60"/>
      <c r="V138" s="60"/>
      <c r="W138" s="60"/>
      <c r="X138" s="59"/>
      <c r="Y138" s="59"/>
      <c r="Z138" s="59"/>
    </row>
    <row r="139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60"/>
      <c r="V139" s="60"/>
      <c r="W139" s="60"/>
      <c r="X139" s="59"/>
      <c r="Y139" s="59"/>
      <c r="Z139" s="59"/>
    </row>
    <row r="140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60"/>
      <c r="V140" s="60"/>
      <c r="W140" s="60"/>
      <c r="X140" s="59"/>
      <c r="Y140" s="59"/>
      <c r="Z140" s="59"/>
    </row>
    <row r="141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60"/>
      <c r="V141" s="60"/>
      <c r="W141" s="60"/>
      <c r="X141" s="59"/>
      <c r="Y141" s="59"/>
      <c r="Z141" s="59"/>
    </row>
    <row r="142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60"/>
      <c r="V142" s="60"/>
      <c r="W142" s="60"/>
      <c r="X142" s="59"/>
      <c r="Y142" s="59"/>
      <c r="Z142" s="59"/>
    </row>
    <row r="143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60"/>
      <c r="V143" s="60"/>
      <c r="W143" s="60"/>
      <c r="X143" s="59"/>
      <c r="Y143" s="59"/>
      <c r="Z143" s="59"/>
    </row>
    <row r="144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60"/>
      <c r="V144" s="60"/>
      <c r="W144" s="60"/>
      <c r="X144" s="59"/>
      <c r="Y144" s="59"/>
      <c r="Z144" s="59"/>
    </row>
    <row r="145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60"/>
      <c r="V145" s="60"/>
      <c r="W145" s="60"/>
      <c r="X145" s="59"/>
      <c r="Y145" s="59"/>
      <c r="Z145" s="59"/>
    </row>
    <row r="14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60"/>
      <c r="V146" s="60"/>
      <c r="W146" s="60"/>
      <c r="X146" s="59"/>
      <c r="Y146" s="59"/>
      <c r="Z146" s="59"/>
    </row>
    <row r="147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60"/>
      <c r="V147" s="60"/>
      <c r="W147" s="60"/>
      <c r="X147" s="59"/>
      <c r="Y147" s="59"/>
      <c r="Z147" s="59"/>
    </row>
    <row r="148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60"/>
      <c r="V148" s="60"/>
      <c r="W148" s="60"/>
      <c r="X148" s="59"/>
      <c r="Y148" s="59"/>
      <c r="Z148" s="59"/>
    </row>
    <row r="149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60"/>
      <c r="V149" s="60"/>
      <c r="W149" s="60"/>
      <c r="X149" s="59"/>
      <c r="Y149" s="59"/>
      <c r="Z149" s="59"/>
    </row>
    <row r="150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60"/>
      <c r="V150" s="60"/>
      <c r="W150" s="60"/>
      <c r="X150" s="59"/>
      <c r="Y150" s="59"/>
      <c r="Z150" s="59"/>
    </row>
    <row r="151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60"/>
      <c r="V151" s="60"/>
      <c r="W151" s="60"/>
      <c r="X151" s="59"/>
      <c r="Y151" s="59"/>
      <c r="Z151" s="59"/>
    </row>
    <row r="152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60"/>
      <c r="V152" s="60"/>
      <c r="W152" s="60"/>
      <c r="X152" s="59"/>
      <c r="Y152" s="59"/>
      <c r="Z152" s="59"/>
    </row>
    <row r="153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60"/>
      <c r="V153" s="60"/>
      <c r="W153" s="60"/>
      <c r="X153" s="59"/>
      <c r="Y153" s="59"/>
      <c r="Z153" s="59"/>
    </row>
    <row r="154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60"/>
      <c r="V154" s="60"/>
      <c r="W154" s="60"/>
      <c r="X154" s="59"/>
      <c r="Y154" s="59"/>
      <c r="Z154" s="59"/>
    </row>
    <row r="155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60"/>
      <c r="V155" s="60"/>
      <c r="W155" s="60"/>
      <c r="X155" s="59"/>
      <c r="Y155" s="59"/>
      <c r="Z155" s="59"/>
    </row>
    <row r="15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60"/>
      <c r="V156" s="60"/>
      <c r="W156" s="60"/>
      <c r="X156" s="59"/>
      <c r="Y156" s="59"/>
      <c r="Z156" s="59"/>
    </row>
    <row r="157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60"/>
      <c r="V157" s="60"/>
      <c r="W157" s="60"/>
      <c r="X157" s="59"/>
      <c r="Y157" s="59"/>
      <c r="Z157" s="59"/>
    </row>
    <row r="158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60"/>
      <c r="V158" s="60"/>
      <c r="W158" s="60"/>
      <c r="X158" s="59"/>
      <c r="Y158" s="59"/>
      <c r="Z158" s="59"/>
    </row>
    <row r="159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60"/>
      <c r="V159" s="60"/>
      <c r="W159" s="60"/>
      <c r="X159" s="59"/>
      <c r="Y159" s="59"/>
      <c r="Z159" s="59"/>
    </row>
    <row r="160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60"/>
      <c r="V160" s="60"/>
      <c r="W160" s="60"/>
      <c r="X160" s="59"/>
      <c r="Y160" s="59"/>
      <c r="Z160" s="59"/>
    </row>
    <row r="161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60"/>
      <c r="V161" s="60"/>
      <c r="W161" s="60"/>
      <c r="X161" s="59"/>
      <c r="Y161" s="59"/>
      <c r="Z161" s="59"/>
    </row>
    <row r="162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60"/>
      <c r="V162" s="60"/>
      <c r="W162" s="60"/>
      <c r="X162" s="59"/>
      <c r="Y162" s="59"/>
      <c r="Z162" s="59"/>
    </row>
    <row r="163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60"/>
      <c r="V163" s="60"/>
      <c r="W163" s="60"/>
      <c r="X163" s="59"/>
      <c r="Y163" s="59"/>
      <c r="Z163" s="59"/>
    </row>
    <row r="164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60"/>
      <c r="V164" s="60"/>
      <c r="W164" s="60"/>
      <c r="X164" s="59"/>
      <c r="Y164" s="59"/>
      <c r="Z164" s="59"/>
    </row>
    <row r="165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60"/>
      <c r="V165" s="60"/>
      <c r="W165" s="60"/>
      <c r="X165" s="59"/>
      <c r="Y165" s="59"/>
      <c r="Z165" s="59"/>
    </row>
    <row r="16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60"/>
      <c r="V166" s="60"/>
      <c r="W166" s="60"/>
      <c r="X166" s="59"/>
      <c r="Y166" s="59"/>
      <c r="Z166" s="59"/>
    </row>
    <row r="167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60"/>
      <c r="V167" s="60"/>
      <c r="W167" s="60"/>
      <c r="X167" s="59"/>
      <c r="Y167" s="59"/>
      <c r="Z167" s="59"/>
    </row>
    <row r="168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60"/>
      <c r="V168" s="60"/>
      <c r="W168" s="60"/>
      <c r="X168" s="59"/>
      <c r="Y168" s="59"/>
      <c r="Z168" s="59"/>
    </row>
    <row r="169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60"/>
      <c r="V169" s="60"/>
      <c r="W169" s="60"/>
      <c r="X169" s="59"/>
      <c r="Y169" s="59"/>
      <c r="Z169" s="59"/>
    </row>
    <row r="170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60"/>
      <c r="V170" s="60"/>
      <c r="W170" s="60"/>
      <c r="X170" s="59"/>
      <c r="Y170" s="59"/>
      <c r="Z170" s="59"/>
    </row>
    <row r="171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60"/>
      <c r="V171" s="60"/>
      <c r="W171" s="60"/>
      <c r="X171" s="59"/>
      <c r="Y171" s="59"/>
      <c r="Z171" s="59"/>
    </row>
    <row r="172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60"/>
      <c r="V172" s="60"/>
      <c r="W172" s="60"/>
      <c r="X172" s="59"/>
      <c r="Y172" s="59"/>
      <c r="Z172" s="59"/>
    </row>
    <row r="173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60"/>
      <c r="V173" s="60"/>
      <c r="W173" s="60"/>
      <c r="X173" s="59"/>
      <c r="Y173" s="59"/>
      <c r="Z173" s="59"/>
    </row>
    <row r="174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60"/>
      <c r="V174" s="60"/>
      <c r="W174" s="60"/>
      <c r="X174" s="59"/>
      <c r="Y174" s="59"/>
      <c r="Z174" s="59"/>
    </row>
    <row r="175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60"/>
      <c r="V175" s="60"/>
      <c r="W175" s="60"/>
      <c r="X175" s="59"/>
      <c r="Y175" s="59"/>
      <c r="Z175" s="59"/>
    </row>
    <row r="17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60"/>
      <c r="V176" s="60"/>
      <c r="W176" s="60"/>
      <c r="X176" s="59"/>
      <c r="Y176" s="59"/>
      <c r="Z176" s="59"/>
    </row>
    <row r="177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60"/>
      <c r="V177" s="60"/>
      <c r="W177" s="60"/>
      <c r="X177" s="59"/>
      <c r="Y177" s="59"/>
      <c r="Z177" s="59"/>
    </row>
    <row r="178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60"/>
      <c r="V178" s="60"/>
      <c r="W178" s="60"/>
      <c r="X178" s="59"/>
      <c r="Y178" s="59"/>
      <c r="Z178" s="59"/>
    </row>
    <row r="179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60"/>
      <c r="V179" s="60"/>
      <c r="W179" s="60"/>
      <c r="X179" s="59"/>
      <c r="Y179" s="59"/>
      <c r="Z179" s="59"/>
    </row>
    <row r="180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60"/>
      <c r="V180" s="60"/>
      <c r="W180" s="60"/>
      <c r="X180" s="59"/>
      <c r="Y180" s="59"/>
      <c r="Z180" s="59"/>
    </row>
    <row r="181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60"/>
      <c r="V181" s="60"/>
      <c r="W181" s="60"/>
      <c r="X181" s="59"/>
      <c r="Y181" s="59"/>
      <c r="Z181" s="59"/>
    </row>
    <row r="182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60"/>
      <c r="V182" s="60"/>
      <c r="W182" s="60"/>
      <c r="X182" s="59"/>
      <c r="Y182" s="59"/>
      <c r="Z182" s="59"/>
    </row>
    <row r="183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60"/>
      <c r="V183" s="60"/>
      <c r="W183" s="60"/>
      <c r="X183" s="59"/>
      <c r="Y183" s="59"/>
      <c r="Z183" s="59"/>
    </row>
    <row r="184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60"/>
      <c r="V184" s="60"/>
      <c r="W184" s="60"/>
      <c r="X184" s="59"/>
      <c r="Y184" s="59"/>
      <c r="Z184" s="59"/>
    </row>
    <row r="185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60"/>
      <c r="V185" s="60"/>
      <c r="W185" s="60"/>
      <c r="X185" s="59"/>
      <c r="Y185" s="59"/>
      <c r="Z185" s="59"/>
    </row>
    <row r="18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60"/>
      <c r="V186" s="60"/>
      <c r="W186" s="60"/>
      <c r="X186" s="59"/>
      <c r="Y186" s="59"/>
      <c r="Z186" s="59"/>
    </row>
    <row r="187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60"/>
      <c r="V187" s="60"/>
      <c r="W187" s="60"/>
      <c r="X187" s="59"/>
      <c r="Y187" s="59"/>
      <c r="Z187" s="59"/>
    </row>
    <row r="188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60"/>
      <c r="V188" s="60"/>
      <c r="W188" s="60"/>
      <c r="X188" s="59"/>
      <c r="Y188" s="59"/>
      <c r="Z188" s="59"/>
    </row>
    <row r="189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60"/>
      <c r="V189" s="60"/>
      <c r="W189" s="60"/>
      <c r="X189" s="59"/>
      <c r="Y189" s="59"/>
      <c r="Z189" s="59"/>
    </row>
    <row r="190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60"/>
      <c r="V190" s="60"/>
      <c r="W190" s="60"/>
      <c r="X190" s="59"/>
      <c r="Y190" s="59"/>
      <c r="Z190" s="59"/>
    </row>
    <row r="191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60"/>
      <c r="V191" s="60"/>
      <c r="W191" s="60"/>
      <c r="X191" s="59"/>
      <c r="Y191" s="59"/>
      <c r="Z191" s="59"/>
    </row>
    <row r="192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60"/>
      <c r="V192" s="60"/>
      <c r="W192" s="60"/>
      <c r="X192" s="59"/>
      <c r="Y192" s="59"/>
      <c r="Z192" s="59"/>
    </row>
    <row r="193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60"/>
      <c r="V193" s="60"/>
      <c r="W193" s="60"/>
      <c r="X193" s="59"/>
      <c r="Y193" s="59"/>
      <c r="Z193" s="59"/>
    </row>
    <row r="194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60"/>
      <c r="V194" s="60"/>
      <c r="W194" s="60"/>
      <c r="X194" s="59"/>
      <c r="Y194" s="59"/>
      <c r="Z194" s="59"/>
    </row>
    <row r="195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60"/>
      <c r="V195" s="60"/>
      <c r="W195" s="60"/>
      <c r="X195" s="59"/>
      <c r="Y195" s="59"/>
      <c r="Z195" s="59"/>
    </row>
    <row r="19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60"/>
      <c r="V196" s="60"/>
      <c r="W196" s="60"/>
      <c r="X196" s="59"/>
      <c r="Y196" s="59"/>
      <c r="Z196" s="59"/>
    </row>
    <row r="197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60"/>
      <c r="V197" s="60"/>
      <c r="W197" s="60"/>
      <c r="X197" s="59"/>
      <c r="Y197" s="59"/>
      <c r="Z197" s="59"/>
    </row>
    <row r="198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60"/>
      <c r="V198" s="60"/>
      <c r="W198" s="60"/>
      <c r="X198" s="59"/>
      <c r="Y198" s="59"/>
      <c r="Z198" s="59"/>
    </row>
    <row r="199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60"/>
      <c r="V199" s="60"/>
      <c r="W199" s="60"/>
      <c r="X199" s="59"/>
      <c r="Y199" s="59"/>
      <c r="Z199" s="59"/>
    </row>
    <row r="200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60"/>
      <c r="V200" s="60"/>
      <c r="W200" s="60"/>
      <c r="X200" s="59"/>
      <c r="Y200" s="59"/>
      <c r="Z200" s="59"/>
    </row>
    <row r="201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60"/>
      <c r="V201" s="60"/>
      <c r="W201" s="60"/>
      <c r="X201" s="59"/>
      <c r="Y201" s="59"/>
      <c r="Z201" s="59"/>
    </row>
    <row r="202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60"/>
      <c r="V202" s="60"/>
      <c r="W202" s="60"/>
      <c r="X202" s="59"/>
      <c r="Y202" s="59"/>
      <c r="Z202" s="59"/>
    </row>
    <row r="203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60"/>
      <c r="V203" s="60"/>
      <c r="W203" s="60"/>
      <c r="X203" s="59"/>
      <c r="Y203" s="59"/>
      <c r="Z203" s="59"/>
    </row>
    <row r="204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60"/>
      <c r="V204" s="60"/>
      <c r="W204" s="60"/>
      <c r="X204" s="59"/>
      <c r="Y204" s="59"/>
      <c r="Z204" s="59"/>
    </row>
    <row r="205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60"/>
      <c r="V205" s="60"/>
      <c r="W205" s="60"/>
      <c r="X205" s="59"/>
      <c r="Y205" s="59"/>
      <c r="Z205" s="59"/>
    </row>
    <row r="20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60"/>
      <c r="V206" s="60"/>
      <c r="W206" s="60"/>
      <c r="X206" s="59"/>
      <c r="Y206" s="59"/>
      <c r="Z206" s="59"/>
    </row>
    <row r="207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60"/>
      <c r="V207" s="60"/>
      <c r="W207" s="60"/>
      <c r="X207" s="59"/>
      <c r="Y207" s="59"/>
      <c r="Z207" s="59"/>
    </row>
    <row r="208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60"/>
      <c r="V208" s="60"/>
      <c r="W208" s="60"/>
      <c r="X208" s="59"/>
      <c r="Y208" s="59"/>
      <c r="Z208" s="59"/>
    </row>
    <row r="209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60"/>
      <c r="V209" s="60"/>
      <c r="W209" s="60"/>
      <c r="X209" s="59"/>
      <c r="Y209" s="59"/>
      <c r="Z209" s="59"/>
    </row>
    <row r="210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60"/>
      <c r="V210" s="60"/>
      <c r="W210" s="60"/>
      <c r="X210" s="59"/>
      <c r="Y210" s="59"/>
      <c r="Z210" s="59"/>
    </row>
    <row r="211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60"/>
      <c r="V211" s="60"/>
      <c r="W211" s="60"/>
      <c r="X211" s="59"/>
      <c r="Y211" s="59"/>
      <c r="Z211" s="59"/>
    </row>
    <row r="212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60"/>
      <c r="V212" s="60"/>
      <c r="W212" s="60"/>
      <c r="X212" s="59"/>
      <c r="Y212" s="59"/>
      <c r="Z212" s="59"/>
    </row>
    <row r="213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60"/>
      <c r="V213" s="60"/>
      <c r="W213" s="60"/>
      <c r="X213" s="59"/>
      <c r="Y213" s="59"/>
      <c r="Z213" s="59"/>
    </row>
    <row r="214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60"/>
      <c r="V214" s="60"/>
      <c r="W214" s="60"/>
      <c r="X214" s="59"/>
      <c r="Y214" s="59"/>
      <c r="Z214" s="59"/>
    </row>
    <row r="215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60"/>
      <c r="V215" s="60"/>
      <c r="W215" s="60"/>
      <c r="X215" s="59"/>
      <c r="Y215" s="59"/>
      <c r="Z215" s="59"/>
    </row>
    <row r="21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60"/>
      <c r="V216" s="60"/>
      <c r="W216" s="60"/>
      <c r="X216" s="59"/>
      <c r="Y216" s="59"/>
      <c r="Z216" s="59"/>
    </row>
    <row r="217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60"/>
      <c r="V217" s="60"/>
      <c r="W217" s="60"/>
      <c r="X217" s="59"/>
      <c r="Y217" s="59"/>
      <c r="Z217" s="59"/>
    </row>
    <row r="218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60"/>
      <c r="V218" s="60"/>
      <c r="W218" s="60"/>
      <c r="X218" s="59"/>
      <c r="Y218" s="59"/>
      <c r="Z218" s="59"/>
    </row>
    <row r="219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60"/>
      <c r="V219" s="60"/>
      <c r="W219" s="60"/>
      <c r="X219" s="59"/>
      <c r="Y219" s="59"/>
      <c r="Z219" s="59"/>
    </row>
    <row r="220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60"/>
      <c r="V220" s="60"/>
      <c r="W220" s="60"/>
      <c r="X220" s="59"/>
      <c r="Y220" s="59"/>
      <c r="Z220" s="59"/>
    </row>
    <row r="221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60"/>
      <c r="V221" s="60"/>
      <c r="W221" s="60"/>
      <c r="X221" s="59"/>
      <c r="Y221" s="59"/>
      <c r="Z221" s="59"/>
    </row>
    <row r="222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60"/>
      <c r="V222" s="60"/>
      <c r="W222" s="60"/>
      <c r="X222" s="59"/>
      <c r="Y222" s="59"/>
      <c r="Z222" s="59"/>
    </row>
    <row r="223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60"/>
      <c r="V223" s="60"/>
      <c r="W223" s="60"/>
      <c r="X223" s="59"/>
      <c r="Y223" s="59"/>
      <c r="Z223" s="59"/>
    </row>
    <row r="224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60"/>
      <c r="V224" s="60"/>
      <c r="W224" s="60"/>
      <c r="X224" s="59"/>
      <c r="Y224" s="59"/>
      <c r="Z224" s="59"/>
    </row>
    <row r="225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60"/>
      <c r="V225" s="60"/>
      <c r="W225" s="60"/>
      <c r="X225" s="59"/>
      <c r="Y225" s="59"/>
      <c r="Z225" s="59"/>
    </row>
    <row r="2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60"/>
      <c r="V226" s="60"/>
      <c r="W226" s="60"/>
      <c r="X226" s="59"/>
      <c r="Y226" s="59"/>
      <c r="Z226" s="59"/>
    </row>
    <row r="227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60"/>
      <c r="V227" s="60"/>
      <c r="W227" s="60"/>
      <c r="X227" s="59"/>
      <c r="Y227" s="59"/>
      <c r="Z227" s="59"/>
    </row>
    <row r="228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60"/>
      <c r="V228" s="60"/>
      <c r="W228" s="60"/>
      <c r="X228" s="59"/>
      <c r="Y228" s="59"/>
      <c r="Z228" s="59"/>
    </row>
    <row r="229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60"/>
      <c r="V229" s="60"/>
      <c r="W229" s="60"/>
      <c r="X229" s="59"/>
      <c r="Y229" s="59"/>
      <c r="Z229" s="59"/>
    </row>
    <row r="230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60"/>
      <c r="V230" s="60"/>
      <c r="W230" s="60"/>
      <c r="X230" s="59"/>
      <c r="Y230" s="59"/>
      <c r="Z230" s="59"/>
    </row>
    <row r="231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60"/>
      <c r="V231" s="60"/>
      <c r="W231" s="60"/>
      <c r="X231" s="59"/>
      <c r="Y231" s="59"/>
      <c r="Z231" s="59"/>
    </row>
    <row r="232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60"/>
      <c r="V232" s="60"/>
      <c r="W232" s="60"/>
      <c r="X232" s="59"/>
      <c r="Y232" s="59"/>
      <c r="Z232" s="59"/>
    </row>
    <row r="233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60"/>
      <c r="V233" s="60"/>
      <c r="W233" s="60"/>
      <c r="X233" s="59"/>
      <c r="Y233" s="59"/>
      <c r="Z233" s="59"/>
    </row>
    <row r="234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60"/>
      <c r="V234" s="60"/>
      <c r="W234" s="60"/>
      <c r="X234" s="59"/>
      <c r="Y234" s="59"/>
      <c r="Z234" s="59"/>
    </row>
    <row r="235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60"/>
      <c r="V235" s="60"/>
      <c r="W235" s="60"/>
      <c r="X235" s="59"/>
      <c r="Y235" s="59"/>
      <c r="Z235" s="59"/>
    </row>
    <row r="23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60"/>
      <c r="V236" s="60"/>
      <c r="W236" s="60"/>
      <c r="X236" s="59"/>
      <c r="Y236" s="59"/>
      <c r="Z236" s="59"/>
    </row>
    <row r="237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60"/>
      <c r="V237" s="60"/>
      <c r="W237" s="60"/>
      <c r="X237" s="59"/>
      <c r="Y237" s="59"/>
      <c r="Z237" s="59"/>
    </row>
    <row r="238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60"/>
      <c r="V238" s="60"/>
      <c r="W238" s="60"/>
      <c r="X238" s="59"/>
      <c r="Y238" s="59"/>
      <c r="Z238" s="59"/>
    </row>
    <row r="239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60"/>
      <c r="V239" s="60"/>
      <c r="W239" s="60"/>
      <c r="X239" s="59"/>
      <c r="Y239" s="59"/>
      <c r="Z239" s="59"/>
    </row>
    <row r="240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60"/>
      <c r="V240" s="60"/>
      <c r="W240" s="60"/>
      <c r="X240" s="59"/>
      <c r="Y240" s="59"/>
      <c r="Z240" s="59"/>
    </row>
    <row r="241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60"/>
      <c r="V241" s="60"/>
      <c r="W241" s="60"/>
      <c r="X241" s="59"/>
      <c r="Y241" s="59"/>
      <c r="Z241" s="59"/>
    </row>
    <row r="242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60"/>
      <c r="V242" s="60"/>
      <c r="W242" s="60"/>
      <c r="X242" s="59"/>
      <c r="Y242" s="59"/>
      <c r="Z242" s="59"/>
    </row>
    <row r="243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60"/>
      <c r="V243" s="60"/>
      <c r="W243" s="60"/>
      <c r="X243" s="59"/>
      <c r="Y243" s="59"/>
      <c r="Z243" s="59"/>
    </row>
    <row r="244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60"/>
      <c r="V244" s="60"/>
      <c r="W244" s="60"/>
      <c r="X244" s="59"/>
      <c r="Y244" s="59"/>
      <c r="Z244" s="59"/>
    </row>
    <row r="245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60"/>
      <c r="V245" s="60"/>
      <c r="W245" s="60"/>
      <c r="X245" s="59"/>
      <c r="Y245" s="59"/>
      <c r="Z245" s="59"/>
    </row>
    <row r="24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60"/>
      <c r="V246" s="60"/>
      <c r="W246" s="60"/>
      <c r="X246" s="59"/>
      <c r="Y246" s="59"/>
      <c r="Z246" s="59"/>
    </row>
    <row r="247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60"/>
      <c r="V247" s="60"/>
      <c r="W247" s="60"/>
      <c r="X247" s="59"/>
      <c r="Y247" s="59"/>
      <c r="Z247" s="59"/>
    </row>
    <row r="248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60"/>
      <c r="V248" s="60"/>
      <c r="W248" s="60"/>
      <c r="X248" s="59"/>
      <c r="Y248" s="59"/>
      <c r="Z248" s="59"/>
    </row>
    <row r="249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60"/>
      <c r="V249" s="60"/>
      <c r="W249" s="60"/>
      <c r="X249" s="59"/>
      <c r="Y249" s="59"/>
      <c r="Z249" s="59"/>
    </row>
    <row r="250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60"/>
      <c r="V250" s="60"/>
      <c r="W250" s="60"/>
      <c r="X250" s="59"/>
      <c r="Y250" s="59"/>
      <c r="Z250" s="59"/>
    </row>
    <row r="251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60"/>
      <c r="V251" s="60"/>
      <c r="W251" s="60"/>
      <c r="X251" s="59"/>
      <c r="Y251" s="59"/>
      <c r="Z251" s="59"/>
    </row>
    <row r="252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60"/>
      <c r="V252" s="60"/>
      <c r="W252" s="60"/>
      <c r="X252" s="59"/>
      <c r="Y252" s="59"/>
      <c r="Z252" s="59"/>
    </row>
    <row r="253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60"/>
      <c r="V253" s="60"/>
      <c r="W253" s="60"/>
      <c r="X253" s="59"/>
      <c r="Y253" s="59"/>
      <c r="Z253" s="59"/>
    </row>
    <row r="254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60"/>
      <c r="V254" s="60"/>
      <c r="W254" s="60"/>
      <c r="X254" s="59"/>
      <c r="Y254" s="59"/>
      <c r="Z254" s="59"/>
    </row>
    <row r="255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60"/>
      <c r="V255" s="60"/>
      <c r="W255" s="60"/>
      <c r="X255" s="59"/>
      <c r="Y255" s="59"/>
      <c r="Z255" s="59"/>
    </row>
    <row r="25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60"/>
      <c r="V256" s="60"/>
      <c r="W256" s="60"/>
      <c r="X256" s="59"/>
      <c r="Y256" s="59"/>
      <c r="Z256" s="59"/>
    </row>
    <row r="257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60"/>
      <c r="V257" s="60"/>
      <c r="W257" s="60"/>
      <c r="X257" s="59"/>
      <c r="Y257" s="59"/>
      <c r="Z257" s="59"/>
    </row>
    <row r="258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60"/>
      <c r="V258" s="60"/>
      <c r="W258" s="60"/>
      <c r="X258" s="59"/>
      <c r="Y258" s="59"/>
      <c r="Z258" s="59"/>
    </row>
    <row r="259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60"/>
      <c r="V259" s="60"/>
      <c r="W259" s="60"/>
      <c r="X259" s="59"/>
      <c r="Y259" s="59"/>
      <c r="Z259" s="59"/>
    </row>
    <row r="260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60"/>
      <c r="V260" s="60"/>
      <c r="W260" s="60"/>
      <c r="X260" s="59"/>
      <c r="Y260" s="59"/>
      <c r="Z260" s="59"/>
    </row>
    <row r="261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60"/>
      <c r="V261" s="60"/>
      <c r="W261" s="60"/>
      <c r="X261" s="59"/>
      <c r="Y261" s="59"/>
      <c r="Z261" s="59"/>
    </row>
    <row r="262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60"/>
      <c r="V262" s="60"/>
      <c r="W262" s="60"/>
      <c r="X262" s="59"/>
      <c r="Y262" s="59"/>
      <c r="Z262" s="59"/>
    </row>
    <row r="263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60"/>
      <c r="V263" s="60"/>
      <c r="W263" s="60"/>
      <c r="X263" s="59"/>
      <c r="Y263" s="59"/>
      <c r="Z263" s="59"/>
    </row>
    <row r="264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60"/>
      <c r="V264" s="60"/>
      <c r="W264" s="60"/>
      <c r="X264" s="59"/>
      <c r="Y264" s="59"/>
      <c r="Z264" s="59"/>
    </row>
    <row r="265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60"/>
      <c r="V265" s="60"/>
      <c r="W265" s="60"/>
      <c r="X265" s="59"/>
      <c r="Y265" s="59"/>
      <c r="Z265" s="59"/>
    </row>
    <row r="26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60"/>
      <c r="V266" s="60"/>
      <c r="W266" s="60"/>
      <c r="X266" s="59"/>
      <c r="Y266" s="59"/>
      <c r="Z266" s="59"/>
    </row>
    <row r="267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60"/>
      <c r="V267" s="60"/>
      <c r="W267" s="60"/>
      <c r="X267" s="59"/>
      <c r="Y267" s="59"/>
      <c r="Z267" s="59"/>
    </row>
    <row r="268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60"/>
      <c r="V268" s="60"/>
      <c r="W268" s="60"/>
      <c r="X268" s="59"/>
      <c r="Y268" s="59"/>
      <c r="Z268" s="59"/>
    </row>
    <row r="269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60"/>
      <c r="V269" s="60"/>
      <c r="W269" s="60"/>
      <c r="X269" s="59"/>
      <c r="Y269" s="59"/>
      <c r="Z269" s="59"/>
    </row>
    <row r="270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60"/>
      <c r="V270" s="60"/>
      <c r="W270" s="60"/>
      <c r="X270" s="59"/>
      <c r="Y270" s="59"/>
      <c r="Z270" s="59"/>
    </row>
    <row r="271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60"/>
      <c r="V271" s="60"/>
      <c r="W271" s="60"/>
      <c r="X271" s="59"/>
      <c r="Y271" s="59"/>
      <c r="Z271" s="59"/>
    </row>
    <row r="272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60"/>
      <c r="V272" s="60"/>
      <c r="W272" s="60"/>
      <c r="X272" s="59"/>
      <c r="Y272" s="59"/>
      <c r="Z272" s="59"/>
    </row>
    <row r="273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60"/>
      <c r="V273" s="60"/>
      <c r="W273" s="60"/>
      <c r="X273" s="59"/>
      <c r="Y273" s="59"/>
      <c r="Z273" s="59"/>
    </row>
    <row r="274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60"/>
      <c r="V274" s="60"/>
      <c r="W274" s="60"/>
      <c r="X274" s="59"/>
      <c r="Y274" s="59"/>
      <c r="Z274" s="59"/>
    </row>
    <row r="275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60"/>
      <c r="V275" s="60"/>
      <c r="W275" s="60"/>
      <c r="X275" s="59"/>
      <c r="Y275" s="59"/>
      <c r="Z275" s="59"/>
    </row>
    <row r="27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60"/>
      <c r="V276" s="60"/>
      <c r="W276" s="60"/>
      <c r="X276" s="59"/>
      <c r="Y276" s="59"/>
      <c r="Z276" s="59"/>
    </row>
    <row r="277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60"/>
      <c r="V277" s="60"/>
      <c r="W277" s="60"/>
      <c r="X277" s="59"/>
      <c r="Y277" s="59"/>
      <c r="Z277" s="59"/>
    </row>
    <row r="278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60"/>
      <c r="V278" s="60"/>
      <c r="W278" s="60"/>
      <c r="X278" s="59"/>
      <c r="Y278" s="59"/>
      <c r="Z278" s="59"/>
    </row>
    <row r="279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60"/>
      <c r="V279" s="60"/>
      <c r="W279" s="60"/>
      <c r="X279" s="59"/>
      <c r="Y279" s="59"/>
      <c r="Z279" s="59"/>
    </row>
    <row r="280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60"/>
      <c r="V280" s="60"/>
      <c r="W280" s="60"/>
      <c r="X280" s="59"/>
      <c r="Y280" s="59"/>
      <c r="Z280" s="59"/>
    </row>
    <row r="281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60"/>
      <c r="V281" s="60"/>
      <c r="W281" s="60"/>
      <c r="X281" s="59"/>
      <c r="Y281" s="59"/>
      <c r="Z281" s="59"/>
    </row>
    <row r="282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60"/>
      <c r="V282" s="60"/>
      <c r="W282" s="60"/>
      <c r="X282" s="59"/>
      <c r="Y282" s="59"/>
      <c r="Z282" s="59"/>
    </row>
    <row r="283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60"/>
      <c r="V283" s="60"/>
      <c r="W283" s="60"/>
      <c r="X283" s="59"/>
      <c r="Y283" s="59"/>
      <c r="Z283" s="59"/>
    </row>
    <row r="284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60"/>
      <c r="V284" s="60"/>
      <c r="W284" s="60"/>
      <c r="X284" s="59"/>
      <c r="Y284" s="59"/>
      <c r="Z284" s="59"/>
    </row>
    <row r="285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60"/>
      <c r="V285" s="60"/>
      <c r="W285" s="60"/>
      <c r="X285" s="59"/>
      <c r="Y285" s="59"/>
      <c r="Z285" s="59"/>
    </row>
    <row r="28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60"/>
      <c r="V286" s="60"/>
      <c r="W286" s="60"/>
      <c r="X286" s="59"/>
      <c r="Y286" s="59"/>
      <c r="Z286" s="59"/>
    </row>
    <row r="287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60"/>
      <c r="V287" s="60"/>
      <c r="W287" s="60"/>
      <c r="X287" s="59"/>
      <c r="Y287" s="59"/>
      <c r="Z287" s="59"/>
    </row>
    <row r="288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60"/>
      <c r="V288" s="60"/>
      <c r="W288" s="60"/>
      <c r="X288" s="59"/>
      <c r="Y288" s="59"/>
      <c r="Z288" s="59"/>
    </row>
    <row r="289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60"/>
      <c r="V289" s="60"/>
      <c r="W289" s="60"/>
      <c r="X289" s="59"/>
      <c r="Y289" s="59"/>
      <c r="Z289" s="59"/>
    </row>
    <row r="290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60"/>
      <c r="V290" s="60"/>
      <c r="W290" s="60"/>
      <c r="X290" s="59"/>
      <c r="Y290" s="59"/>
      <c r="Z290" s="59"/>
    </row>
    <row r="291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60"/>
      <c r="V291" s="60"/>
      <c r="W291" s="60"/>
      <c r="X291" s="59"/>
      <c r="Y291" s="59"/>
      <c r="Z291" s="59"/>
    </row>
    <row r="292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60"/>
      <c r="V292" s="60"/>
      <c r="W292" s="60"/>
      <c r="X292" s="59"/>
      <c r="Y292" s="59"/>
      <c r="Z292" s="59"/>
    </row>
    <row r="293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60"/>
      <c r="V293" s="60"/>
      <c r="W293" s="60"/>
      <c r="X293" s="59"/>
      <c r="Y293" s="59"/>
      <c r="Z293" s="59"/>
    </row>
    <row r="294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60"/>
      <c r="V294" s="60"/>
      <c r="W294" s="60"/>
      <c r="X294" s="59"/>
      <c r="Y294" s="59"/>
      <c r="Z294" s="59"/>
    </row>
    <row r="295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60"/>
      <c r="V295" s="60"/>
      <c r="W295" s="60"/>
      <c r="X295" s="59"/>
      <c r="Y295" s="59"/>
      <c r="Z295" s="59"/>
    </row>
    <row r="29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60"/>
      <c r="V296" s="60"/>
      <c r="W296" s="60"/>
      <c r="X296" s="59"/>
      <c r="Y296" s="59"/>
      <c r="Z296" s="59"/>
    </row>
    <row r="297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60"/>
      <c r="V297" s="60"/>
      <c r="W297" s="60"/>
      <c r="X297" s="59"/>
      <c r="Y297" s="59"/>
      <c r="Z297" s="59"/>
    </row>
    <row r="298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60"/>
      <c r="V298" s="60"/>
      <c r="W298" s="60"/>
      <c r="X298" s="59"/>
      <c r="Y298" s="59"/>
      <c r="Z298" s="59"/>
    </row>
    <row r="299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60"/>
      <c r="V299" s="60"/>
      <c r="W299" s="60"/>
      <c r="X299" s="59"/>
      <c r="Y299" s="59"/>
      <c r="Z299" s="59"/>
    </row>
    <row r="300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60"/>
      <c r="V300" s="60"/>
      <c r="W300" s="60"/>
      <c r="X300" s="59"/>
      <c r="Y300" s="59"/>
      <c r="Z300" s="59"/>
    </row>
    <row r="301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60"/>
      <c r="V301" s="60"/>
      <c r="W301" s="60"/>
      <c r="X301" s="59"/>
      <c r="Y301" s="59"/>
      <c r="Z301" s="59"/>
    </row>
    <row r="302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60"/>
      <c r="V302" s="60"/>
      <c r="W302" s="60"/>
      <c r="X302" s="59"/>
      <c r="Y302" s="59"/>
      <c r="Z302" s="59"/>
    </row>
    <row r="303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60"/>
      <c r="V303" s="60"/>
      <c r="W303" s="60"/>
      <c r="X303" s="59"/>
      <c r="Y303" s="59"/>
      <c r="Z303" s="59"/>
    </row>
    <row r="304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60"/>
      <c r="V304" s="60"/>
      <c r="W304" s="60"/>
      <c r="X304" s="59"/>
      <c r="Y304" s="59"/>
      <c r="Z304" s="59"/>
    </row>
    <row r="305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60"/>
      <c r="V305" s="60"/>
      <c r="W305" s="60"/>
      <c r="X305" s="59"/>
      <c r="Y305" s="59"/>
      <c r="Z305" s="59"/>
    </row>
    <row r="30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60"/>
      <c r="V306" s="60"/>
      <c r="W306" s="60"/>
      <c r="X306" s="59"/>
      <c r="Y306" s="59"/>
      <c r="Z306" s="59"/>
    </row>
    <row r="307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60"/>
      <c r="V307" s="60"/>
      <c r="W307" s="60"/>
      <c r="X307" s="59"/>
      <c r="Y307" s="59"/>
      <c r="Z307" s="59"/>
    </row>
    <row r="308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60"/>
      <c r="V308" s="60"/>
      <c r="W308" s="60"/>
      <c r="X308" s="59"/>
      <c r="Y308" s="59"/>
      <c r="Z308" s="59"/>
    </row>
    <row r="309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60"/>
      <c r="V309" s="60"/>
      <c r="W309" s="60"/>
      <c r="X309" s="59"/>
      <c r="Y309" s="59"/>
      <c r="Z309" s="59"/>
    </row>
    <row r="310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60"/>
      <c r="V310" s="60"/>
      <c r="W310" s="60"/>
      <c r="X310" s="59"/>
      <c r="Y310" s="59"/>
      <c r="Z310" s="59"/>
    </row>
    <row r="311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60"/>
      <c r="V311" s="60"/>
      <c r="W311" s="60"/>
      <c r="X311" s="59"/>
      <c r="Y311" s="59"/>
      <c r="Z311" s="59"/>
    </row>
    <row r="312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60"/>
      <c r="V312" s="60"/>
      <c r="W312" s="60"/>
      <c r="X312" s="59"/>
      <c r="Y312" s="59"/>
      <c r="Z312" s="59"/>
    </row>
    <row r="313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60"/>
      <c r="V313" s="60"/>
      <c r="W313" s="60"/>
      <c r="X313" s="59"/>
      <c r="Y313" s="59"/>
      <c r="Z313" s="59"/>
    </row>
    <row r="314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60"/>
      <c r="V314" s="60"/>
      <c r="W314" s="60"/>
      <c r="X314" s="59"/>
      <c r="Y314" s="59"/>
      <c r="Z314" s="59"/>
    </row>
    <row r="315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60"/>
      <c r="V315" s="60"/>
      <c r="W315" s="60"/>
      <c r="X315" s="59"/>
      <c r="Y315" s="59"/>
      <c r="Z315" s="59"/>
    </row>
    <row r="31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60"/>
      <c r="V316" s="60"/>
      <c r="W316" s="60"/>
      <c r="X316" s="59"/>
      <c r="Y316" s="59"/>
      <c r="Z316" s="59"/>
    </row>
    <row r="317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60"/>
      <c r="V317" s="60"/>
      <c r="W317" s="60"/>
      <c r="X317" s="59"/>
      <c r="Y317" s="59"/>
      <c r="Z317" s="59"/>
    </row>
    <row r="318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60"/>
      <c r="V318" s="60"/>
      <c r="W318" s="60"/>
      <c r="X318" s="59"/>
      <c r="Y318" s="59"/>
      <c r="Z318" s="59"/>
    </row>
    <row r="319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60"/>
      <c r="V319" s="60"/>
      <c r="W319" s="60"/>
      <c r="X319" s="59"/>
      <c r="Y319" s="59"/>
      <c r="Z319" s="59"/>
    </row>
    <row r="320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60"/>
      <c r="V320" s="60"/>
      <c r="W320" s="60"/>
      <c r="X320" s="59"/>
      <c r="Y320" s="59"/>
      <c r="Z320" s="59"/>
    </row>
    <row r="321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60"/>
      <c r="V321" s="60"/>
      <c r="W321" s="60"/>
      <c r="X321" s="59"/>
      <c r="Y321" s="59"/>
      <c r="Z321" s="59"/>
    </row>
    <row r="322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60"/>
      <c r="V322" s="60"/>
      <c r="W322" s="60"/>
      <c r="X322" s="59"/>
      <c r="Y322" s="59"/>
      <c r="Z322" s="59"/>
    </row>
    <row r="323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60"/>
      <c r="V323" s="60"/>
      <c r="W323" s="60"/>
      <c r="X323" s="59"/>
      <c r="Y323" s="59"/>
      <c r="Z323" s="59"/>
    </row>
    <row r="324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60"/>
      <c r="V324" s="60"/>
      <c r="W324" s="60"/>
      <c r="X324" s="59"/>
      <c r="Y324" s="59"/>
      <c r="Z324" s="59"/>
    </row>
    <row r="325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60"/>
      <c r="V325" s="60"/>
      <c r="W325" s="60"/>
      <c r="X325" s="59"/>
      <c r="Y325" s="59"/>
      <c r="Z325" s="59"/>
    </row>
    <row r="3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60"/>
      <c r="V326" s="60"/>
      <c r="W326" s="60"/>
      <c r="X326" s="59"/>
      <c r="Y326" s="59"/>
      <c r="Z326" s="59"/>
    </row>
    <row r="327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60"/>
      <c r="V327" s="60"/>
      <c r="W327" s="60"/>
      <c r="X327" s="59"/>
      <c r="Y327" s="59"/>
      <c r="Z327" s="59"/>
    </row>
    <row r="328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60"/>
      <c r="V328" s="60"/>
      <c r="W328" s="60"/>
      <c r="X328" s="59"/>
      <c r="Y328" s="59"/>
      <c r="Z328" s="59"/>
    </row>
    <row r="329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60"/>
      <c r="V329" s="60"/>
      <c r="W329" s="60"/>
      <c r="X329" s="59"/>
      <c r="Y329" s="59"/>
      <c r="Z329" s="59"/>
    </row>
    <row r="330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60"/>
      <c r="V330" s="60"/>
      <c r="W330" s="60"/>
      <c r="X330" s="59"/>
      <c r="Y330" s="59"/>
      <c r="Z330" s="59"/>
    </row>
    <row r="331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60"/>
      <c r="V331" s="60"/>
      <c r="W331" s="60"/>
      <c r="X331" s="59"/>
      <c r="Y331" s="59"/>
      <c r="Z331" s="59"/>
    </row>
    <row r="332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60"/>
      <c r="V332" s="60"/>
      <c r="W332" s="60"/>
      <c r="X332" s="59"/>
      <c r="Y332" s="59"/>
      <c r="Z332" s="59"/>
    </row>
    <row r="333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60"/>
      <c r="V333" s="60"/>
      <c r="W333" s="60"/>
      <c r="X333" s="59"/>
      <c r="Y333" s="59"/>
      <c r="Z333" s="59"/>
    </row>
    <row r="334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60"/>
      <c r="V334" s="60"/>
      <c r="W334" s="60"/>
      <c r="X334" s="59"/>
      <c r="Y334" s="59"/>
      <c r="Z334" s="59"/>
    </row>
    <row r="335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60"/>
      <c r="V335" s="60"/>
      <c r="W335" s="60"/>
      <c r="X335" s="59"/>
      <c r="Y335" s="59"/>
      <c r="Z335" s="59"/>
    </row>
    <row r="33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60"/>
      <c r="V336" s="60"/>
      <c r="W336" s="60"/>
      <c r="X336" s="59"/>
      <c r="Y336" s="59"/>
      <c r="Z336" s="59"/>
    </row>
    <row r="337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60"/>
      <c r="V337" s="60"/>
      <c r="W337" s="60"/>
      <c r="X337" s="59"/>
      <c r="Y337" s="59"/>
      <c r="Z337" s="59"/>
    </row>
    <row r="338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60"/>
      <c r="V338" s="60"/>
      <c r="W338" s="60"/>
      <c r="X338" s="59"/>
      <c r="Y338" s="59"/>
      <c r="Z338" s="59"/>
    </row>
    <row r="339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60"/>
      <c r="V339" s="60"/>
      <c r="W339" s="60"/>
      <c r="X339" s="59"/>
      <c r="Y339" s="59"/>
      <c r="Z339" s="59"/>
    </row>
    <row r="340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60"/>
      <c r="V340" s="60"/>
      <c r="W340" s="60"/>
      <c r="X340" s="59"/>
      <c r="Y340" s="59"/>
      <c r="Z340" s="59"/>
    </row>
    <row r="341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60"/>
      <c r="V341" s="60"/>
      <c r="W341" s="60"/>
      <c r="X341" s="59"/>
      <c r="Y341" s="59"/>
      <c r="Z341" s="59"/>
    </row>
    <row r="342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60"/>
      <c r="V342" s="60"/>
      <c r="W342" s="60"/>
      <c r="X342" s="59"/>
      <c r="Y342" s="59"/>
      <c r="Z342" s="59"/>
    </row>
    <row r="343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60"/>
      <c r="V343" s="60"/>
      <c r="W343" s="60"/>
      <c r="X343" s="59"/>
      <c r="Y343" s="59"/>
      <c r="Z343" s="59"/>
    </row>
    <row r="344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60"/>
      <c r="V344" s="60"/>
      <c r="W344" s="60"/>
      <c r="X344" s="59"/>
      <c r="Y344" s="59"/>
      <c r="Z344" s="59"/>
    </row>
    <row r="345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60"/>
      <c r="V345" s="60"/>
      <c r="W345" s="60"/>
      <c r="X345" s="59"/>
      <c r="Y345" s="59"/>
      <c r="Z345" s="59"/>
    </row>
    <row r="34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60"/>
      <c r="V346" s="60"/>
      <c r="W346" s="60"/>
      <c r="X346" s="59"/>
      <c r="Y346" s="59"/>
      <c r="Z346" s="59"/>
    </row>
    <row r="347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60"/>
      <c r="V347" s="60"/>
      <c r="W347" s="60"/>
      <c r="X347" s="59"/>
      <c r="Y347" s="59"/>
      <c r="Z347" s="59"/>
    </row>
    <row r="348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60"/>
      <c r="V348" s="60"/>
      <c r="W348" s="60"/>
      <c r="X348" s="59"/>
      <c r="Y348" s="59"/>
      <c r="Z348" s="59"/>
    </row>
    <row r="349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60"/>
      <c r="V349" s="60"/>
      <c r="W349" s="60"/>
      <c r="X349" s="59"/>
      <c r="Y349" s="59"/>
      <c r="Z349" s="59"/>
    </row>
    <row r="350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60"/>
      <c r="V350" s="60"/>
      <c r="W350" s="60"/>
      <c r="X350" s="59"/>
      <c r="Y350" s="59"/>
      <c r="Z350" s="59"/>
    </row>
    <row r="351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60"/>
      <c r="V351" s="60"/>
      <c r="W351" s="60"/>
      <c r="X351" s="59"/>
      <c r="Y351" s="59"/>
      <c r="Z351" s="59"/>
    </row>
    <row r="352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60"/>
      <c r="V352" s="60"/>
      <c r="W352" s="60"/>
      <c r="X352" s="59"/>
      <c r="Y352" s="59"/>
      <c r="Z352" s="59"/>
    </row>
    <row r="353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60"/>
      <c r="V353" s="60"/>
      <c r="W353" s="60"/>
      <c r="X353" s="59"/>
      <c r="Y353" s="59"/>
      <c r="Z353" s="59"/>
    </row>
    <row r="354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60"/>
      <c r="V354" s="60"/>
      <c r="W354" s="60"/>
      <c r="X354" s="59"/>
      <c r="Y354" s="59"/>
      <c r="Z354" s="59"/>
    </row>
    <row r="355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60"/>
      <c r="V355" s="60"/>
      <c r="W355" s="60"/>
      <c r="X355" s="59"/>
      <c r="Y355" s="59"/>
      <c r="Z355" s="59"/>
    </row>
    <row r="35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60"/>
      <c r="V356" s="60"/>
      <c r="W356" s="60"/>
      <c r="X356" s="59"/>
      <c r="Y356" s="59"/>
      <c r="Z356" s="59"/>
    </row>
    <row r="357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60"/>
      <c r="V357" s="60"/>
      <c r="W357" s="60"/>
      <c r="X357" s="59"/>
      <c r="Y357" s="59"/>
      <c r="Z357" s="59"/>
    </row>
    <row r="358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60"/>
      <c r="V358" s="60"/>
      <c r="W358" s="60"/>
      <c r="X358" s="59"/>
      <c r="Y358" s="59"/>
      <c r="Z358" s="59"/>
    </row>
    <row r="359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60"/>
      <c r="V359" s="60"/>
      <c r="W359" s="60"/>
      <c r="X359" s="59"/>
      <c r="Y359" s="59"/>
      <c r="Z359" s="59"/>
    </row>
    <row r="360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60"/>
      <c r="V360" s="60"/>
      <c r="W360" s="60"/>
      <c r="X360" s="59"/>
      <c r="Y360" s="59"/>
      <c r="Z360" s="59"/>
    </row>
    <row r="361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60"/>
      <c r="V361" s="60"/>
      <c r="W361" s="60"/>
      <c r="X361" s="59"/>
      <c r="Y361" s="59"/>
      <c r="Z361" s="59"/>
    </row>
    <row r="362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60"/>
      <c r="V362" s="60"/>
      <c r="W362" s="60"/>
      <c r="X362" s="59"/>
      <c r="Y362" s="59"/>
      <c r="Z362" s="59"/>
    </row>
    <row r="363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60"/>
      <c r="V363" s="60"/>
      <c r="W363" s="60"/>
      <c r="X363" s="59"/>
      <c r="Y363" s="59"/>
      <c r="Z363" s="59"/>
    </row>
    <row r="364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60"/>
      <c r="V364" s="60"/>
      <c r="W364" s="60"/>
      <c r="X364" s="59"/>
      <c r="Y364" s="59"/>
      <c r="Z364" s="59"/>
    </row>
    <row r="365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60"/>
      <c r="V365" s="60"/>
      <c r="W365" s="60"/>
      <c r="X365" s="59"/>
      <c r="Y365" s="59"/>
      <c r="Z365" s="59"/>
    </row>
    <row r="36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60"/>
      <c r="V366" s="60"/>
      <c r="W366" s="60"/>
      <c r="X366" s="59"/>
      <c r="Y366" s="59"/>
      <c r="Z366" s="59"/>
    </row>
    <row r="367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60"/>
      <c r="V367" s="60"/>
      <c r="W367" s="60"/>
      <c r="X367" s="59"/>
      <c r="Y367" s="59"/>
      <c r="Z367" s="59"/>
    </row>
    <row r="368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60"/>
      <c r="V368" s="60"/>
      <c r="W368" s="60"/>
      <c r="X368" s="59"/>
      <c r="Y368" s="59"/>
      <c r="Z368" s="59"/>
    </row>
    <row r="369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60"/>
      <c r="V369" s="60"/>
      <c r="W369" s="60"/>
      <c r="X369" s="59"/>
      <c r="Y369" s="59"/>
      <c r="Z369" s="59"/>
    </row>
    <row r="370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60"/>
      <c r="V370" s="60"/>
      <c r="W370" s="60"/>
      <c r="X370" s="59"/>
      <c r="Y370" s="59"/>
      <c r="Z370" s="59"/>
    </row>
    <row r="371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60"/>
      <c r="V371" s="60"/>
      <c r="W371" s="60"/>
      <c r="X371" s="59"/>
      <c r="Y371" s="59"/>
      <c r="Z371" s="59"/>
    </row>
    <row r="372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60"/>
      <c r="V372" s="60"/>
      <c r="W372" s="60"/>
      <c r="X372" s="59"/>
      <c r="Y372" s="59"/>
      <c r="Z372" s="59"/>
    </row>
    <row r="373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60"/>
      <c r="V373" s="60"/>
      <c r="W373" s="60"/>
      <c r="X373" s="59"/>
      <c r="Y373" s="59"/>
      <c r="Z373" s="59"/>
    </row>
    <row r="374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60"/>
      <c r="V374" s="60"/>
      <c r="W374" s="60"/>
      <c r="X374" s="59"/>
      <c r="Y374" s="59"/>
      <c r="Z374" s="59"/>
    </row>
    <row r="375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60"/>
      <c r="V375" s="60"/>
      <c r="W375" s="60"/>
      <c r="X375" s="59"/>
      <c r="Y375" s="59"/>
      <c r="Z375" s="59"/>
    </row>
    <row r="37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60"/>
      <c r="V376" s="60"/>
      <c r="W376" s="60"/>
      <c r="X376" s="59"/>
      <c r="Y376" s="59"/>
      <c r="Z376" s="59"/>
    </row>
    <row r="377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60"/>
      <c r="V377" s="60"/>
      <c r="W377" s="60"/>
      <c r="X377" s="59"/>
      <c r="Y377" s="59"/>
      <c r="Z377" s="59"/>
    </row>
    <row r="378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60"/>
      <c r="V378" s="60"/>
      <c r="W378" s="60"/>
      <c r="X378" s="59"/>
      <c r="Y378" s="59"/>
      <c r="Z378" s="59"/>
    </row>
    <row r="379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60"/>
      <c r="V379" s="60"/>
      <c r="W379" s="60"/>
      <c r="X379" s="59"/>
      <c r="Y379" s="59"/>
      <c r="Z379" s="59"/>
    </row>
    <row r="380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60"/>
      <c r="V380" s="60"/>
      <c r="W380" s="60"/>
      <c r="X380" s="59"/>
      <c r="Y380" s="59"/>
      <c r="Z380" s="59"/>
    </row>
    <row r="381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60"/>
      <c r="V381" s="60"/>
      <c r="W381" s="60"/>
      <c r="X381" s="59"/>
      <c r="Y381" s="59"/>
      <c r="Z381" s="59"/>
    </row>
    <row r="382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60"/>
      <c r="V382" s="60"/>
      <c r="W382" s="60"/>
      <c r="X382" s="59"/>
      <c r="Y382" s="59"/>
      <c r="Z382" s="59"/>
    </row>
    <row r="383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60"/>
      <c r="V383" s="60"/>
      <c r="W383" s="60"/>
      <c r="X383" s="59"/>
      <c r="Y383" s="59"/>
      <c r="Z383" s="59"/>
    </row>
    <row r="384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60"/>
      <c r="V384" s="60"/>
      <c r="W384" s="60"/>
      <c r="X384" s="59"/>
      <c r="Y384" s="59"/>
      <c r="Z384" s="59"/>
    </row>
    <row r="385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60"/>
      <c r="V385" s="60"/>
      <c r="W385" s="60"/>
      <c r="X385" s="59"/>
      <c r="Y385" s="59"/>
      <c r="Z385" s="59"/>
    </row>
    <row r="38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60"/>
      <c r="V386" s="60"/>
      <c r="W386" s="60"/>
      <c r="X386" s="59"/>
      <c r="Y386" s="59"/>
      <c r="Z386" s="59"/>
    </row>
    <row r="387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60"/>
      <c r="V387" s="60"/>
      <c r="W387" s="60"/>
      <c r="X387" s="59"/>
      <c r="Y387" s="59"/>
      <c r="Z387" s="59"/>
    </row>
    <row r="388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60"/>
      <c r="V388" s="60"/>
      <c r="W388" s="60"/>
      <c r="X388" s="59"/>
      <c r="Y388" s="59"/>
      <c r="Z388" s="59"/>
    </row>
    <row r="389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60"/>
      <c r="V389" s="60"/>
      <c r="W389" s="60"/>
      <c r="X389" s="59"/>
      <c r="Y389" s="59"/>
      <c r="Z389" s="59"/>
    </row>
    <row r="390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60"/>
      <c r="V390" s="60"/>
      <c r="W390" s="60"/>
      <c r="X390" s="59"/>
      <c r="Y390" s="59"/>
      <c r="Z390" s="59"/>
    </row>
    <row r="391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60"/>
      <c r="V391" s="60"/>
      <c r="W391" s="60"/>
      <c r="X391" s="59"/>
      <c r="Y391" s="59"/>
      <c r="Z391" s="59"/>
    </row>
    <row r="392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60"/>
      <c r="V392" s="60"/>
      <c r="W392" s="60"/>
      <c r="X392" s="59"/>
      <c r="Y392" s="59"/>
      <c r="Z392" s="59"/>
    </row>
    <row r="393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60"/>
      <c r="V393" s="60"/>
      <c r="W393" s="60"/>
      <c r="X393" s="59"/>
      <c r="Y393" s="59"/>
      <c r="Z393" s="59"/>
    </row>
    <row r="394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60"/>
      <c r="V394" s="60"/>
      <c r="W394" s="60"/>
      <c r="X394" s="59"/>
      <c r="Y394" s="59"/>
      <c r="Z394" s="59"/>
    </row>
    <row r="395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60"/>
      <c r="V395" s="60"/>
      <c r="W395" s="60"/>
      <c r="X395" s="59"/>
      <c r="Y395" s="59"/>
      <c r="Z395" s="59"/>
    </row>
    <row r="39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60"/>
      <c r="V396" s="60"/>
      <c r="W396" s="60"/>
      <c r="X396" s="59"/>
      <c r="Y396" s="59"/>
      <c r="Z396" s="59"/>
    </row>
    <row r="397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60"/>
      <c r="V397" s="60"/>
      <c r="W397" s="60"/>
      <c r="X397" s="59"/>
      <c r="Y397" s="59"/>
      <c r="Z397" s="59"/>
    </row>
    <row r="398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60"/>
      <c r="V398" s="60"/>
      <c r="W398" s="60"/>
      <c r="X398" s="59"/>
      <c r="Y398" s="59"/>
      <c r="Z398" s="59"/>
    </row>
    <row r="399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60"/>
      <c r="V399" s="60"/>
      <c r="W399" s="60"/>
      <c r="X399" s="59"/>
      <c r="Y399" s="59"/>
      <c r="Z399" s="59"/>
    </row>
    <row r="400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60"/>
      <c r="V400" s="60"/>
      <c r="W400" s="60"/>
      <c r="X400" s="59"/>
      <c r="Y400" s="59"/>
      <c r="Z400" s="59"/>
    </row>
    <row r="401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60"/>
      <c r="V401" s="60"/>
      <c r="W401" s="60"/>
      <c r="X401" s="59"/>
      <c r="Y401" s="59"/>
      <c r="Z401" s="59"/>
    </row>
    <row r="402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60"/>
      <c r="V402" s="60"/>
      <c r="W402" s="60"/>
      <c r="X402" s="59"/>
      <c r="Y402" s="59"/>
      <c r="Z402" s="59"/>
    </row>
    <row r="403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60"/>
      <c r="V403" s="60"/>
      <c r="W403" s="60"/>
      <c r="X403" s="59"/>
      <c r="Y403" s="59"/>
      <c r="Z403" s="59"/>
    </row>
    <row r="404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60"/>
      <c r="V404" s="60"/>
      <c r="W404" s="60"/>
      <c r="X404" s="59"/>
      <c r="Y404" s="59"/>
      <c r="Z404" s="59"/>
    </row>
    <row r="405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60"/>
      <c r="V405" s="60"/>
      <c r="W405" s="60"/>
      <c r="X405" s="59"/>
      <c r="Y405" s="59"/>
      <c r="Z405" s="59"/>
    </row>
    <row r="40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60"/>
      <c r="V406" s="60"/>
      <c r="W406" s="60"/>
      <c r="X406" s="59"/>
      <c r="Y406" s="59"/>
      <c r="Z406" s="59"/>
    </row>
    <row r="407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60"/>
      <c r="V407" s="60"/>
      <c r="W407" s="60"/>
      <c r="X407" s="59"/>
      <c r="Y407" s="59"/>
      <c r="Z407" s="59"/>
    </row>
    <row r="408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60"/>
      <c r="V408" s="60"/>
      <c r="W408" s="60"/>
      <c r="X408" s="59"/>
      <c r="Y408" s="59"/>
      <c r="Z408" s="59"/>
    </row>
    <row r="409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60"/>
      <c r="V409" s="60"/>
      <c r="W409" s="60"/>
      <c r="X409" s="59"/>
      <c r="Y409" s="59"/>
      <c r="Z409" s="59"/>
    </row>
    <row r="410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60"/>
      <c r="V410" s="60"/>
      <c r="W410" s="60"/>
      <c r="X410" s="59"/>
      <c r="Y410" s="59"/>
      <c r="Z410" s="59"/>
    </row>
    <row r="411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60"/>
      <c r="V411" s="60"/>
      <c r="W411" s="60"/>
      <c r="X411" s="59"/>
      <c r="Y411" s="59"/>
      <c r="Z411" s="59"/>
    </row>
    <row r="412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60"/>
      <c r="V412" s="60"/>
      <c r="W412" s="60"/>
      <c r="X412" s="59"/>
      <c r="Y412" s="59"/>
      <c r="Z412" s="59"/>
    </row>
    <row r="413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60"/>
      <c r="V413" s="60"/>
      <c r="W413" s="60"/>
      <c r="X413" s="59"/>
      <c r="Y413" s="59"/>
      <c r="Z413" s="59"/>
    </row>
    <row r="414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60"/>
      <c r="V414" s="60"/>
      <c r="W414" s="60"/>
      <c r="X414" s="59"/>
      <c r="Y414" s="59"/>
      <c r="Z414" s="59"/>
    </row>
    <row r="415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60"/>
      <c r="V415" s="60"/>
      <c r="W415" s="60"/>
      <c r="X415" s="59"/>
      <c r="Y415" s="59"/>
      <c r="Z415" s="59"/>
    </row>
    <row r="41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60"/>
      <c r="V416" s="60"/>
      <c r="W416" s="60"/>
      <c r="X416" s="59"/>
      <c r="Y416" s="59"/>
      <c r="Z416" s="59"/>
    </row>
    <row r="417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60"/>
      <c r="V417" s="60"/>
      <c r="W417" s="60"/>
      <c r="X417" s="59"/>
      <c r="Y417" s="59"/>
      <c r="Z417" s="59"/>
    </row>
    <row r="418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60"/>
      <c r="V418" s="60"/>
      <c r="W418" s="60"/>
      <c r="X418" s="59"/>
      <c r="Y418" s="59"/>
      <c r="Z418" s="59"/>
    </row>
    <row r="419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60"/>
      <c r="V419" s="60"/>
      <c r="W419" s="60"/>
      <c r="X419" s="59"/>
      <c r="Y419" s="59"/>
      <c r="Z419" s="59"/>
    </row>
    <row r="420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60"/>
      <c r="V420" s="60"/>
      <c r="W420" s="60"/>
      <c r="X420" s="59"/>
      <c r="Y420" s="59"/>
      <c r="Z420" s="59"/>
    </row>
    <row r="421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60"/>
      <c r="V421" s="60"/>
      <c r="W421" s="60"/>
      <c r="X421" s="59"/>
      <c r="Y421" s="59"/>
      <c r="Z421" s="59"/>
    </row>
    <row r="422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60"/>
      <c r="V422" s="60"/>
      <c r="W422" s="60"/>
      <c r="X422" s="59"/>
      <c r="Y422" s="59"/>
      <c r="Z422" s="59"/>
    </row>
    <row r="423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60"/>
      <c r="V423" s="60"/>
      <c r="W423" s="60"/>
      <c r="X423" s="59"/>
      <c r="Y423" s="59"/>
      <c r="Z423" s="59"/>
    </row>
    <row r="424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60"/>
      <c r="V424" s="60"/>
      <c r="W424" s="60"/>
      <c r="X424" s="59"/>
      <c r="Y424" s="59"/>
      <c r="Z424" s="59"/>
    </row>
    <row r="425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60"/>
      <c r="V425" s="60"/>
      <c r="W425" s="60"/>
      <c r="X425" s="59"/>
      <c r="Y425" s="59"/>
      <c r="Z425" s="59"/>
    </row>
    <row r="4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60"/>
      <c r="V426" s="60"/>
      <c r="W426" s="60"/>
      <c r="X426" s="59"/>
      <c r="Y426" s="59"/>
      <c r="Z426" s="59"/>
    </row>
    <row r="427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60"/>
      <c r="V427" s="60"/>
      <c r="W427" s="60"/>
      <c r="X427" s="59"/>
      <c r="Y427" s="59"/>
      <c r="Z427" s="59"/>
    </row>
    <row r="428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60"/>
      <c r="V428" s="60"/>
      <c r="W428" s="60"/>
      <c r="X428" s="59"/>
      <c r="Y428" s="59"/>
      <c r="Z428" s="59"/>
    </row>
    <row r="429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60"/>
      <c r="V429" s="60"/>
      <c r="W429" s="60"/>
      <c r="X429" s="59"/>
      <c r="Y429" s="59"/>
      <c r="Z429" s="59"/>
    </row>
    <row r="430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60"/>
      <c r="V430" s="60"/>
      <c r="W430" s="60"/>
      <c r="X430" s="59"/>
      <c r="Y430" s="59"/>
      <c r="Z430" s="59"/>
    </row>
    <row r="431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60"/>
      <c r="V431" s="60"/>
      <c r="W431" s="60"/>
      <c r="X431" s="59"/>
      <c r="Y431" s="59"/>
      <c r="Z431" s="59"/>
    </row>
    <row r="432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60"/>
      <c r="V432" s="60"/>
      <c r="W432" s="60"/>
      <c r="X432" s="59"/>
      <c r="Y432" s="59"/>
      <c r="Z432" s="59"/>
    </row>
    <row r="433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60"/>
      <c r="V433" s="60"/>
      <c r="W433" s="60"/>
      <c r="X433" s="59"/>
      <c r="Y433" s="59"/>
      <c r="Z433" s="59"/>
    </row>
    <row r="434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60"/>
      <c r="V434" s="60"/>
      <c r="W434" s="60"/>
      <c r="X434" s="59"/>
      <c r="Y434" s="59"/>
      <c r="Z434" s="59"/>
    </row>
    <row r="435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60"/>
      <c r="V435" s="60"/>
      <c r="W435" s="60"/>
      <c r="X435" s="59"/>
      <c r="Y435" s="59"/>
      <c r="Z435" s="59"/>
    </row>
    <row r="43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60"/>
      <c r="V436" s="60"/>
      <c r="W436" s="60"/>
      <c r="X436" s="59"/>
      <c r="Y436" s="59"/>
      <c r="Z436" s="59"/>
    </row>
    <row r="437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60"/>
      <c r="V437" s="60"/>
      <c r="W437" s="60"/>
      <c r="X437" s="59"/>
      <c r="Y437" s="59"/>
      <c r="Z437" s="59"/>
    </row>
    <row r="438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60"/>
      <c r="V438" s="60"/>
      <c r="W438" s="60"/>
      <c r="X438" s="59"/>
      <c r="Y438" s="59"/>
      <c r="Z438" s="59"/>
    </row>
    <row r="439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60"/>
      <c r="V439" s="60"/>
      <c r="W439" s="60"/>
      <c r="X439" s="59"/>
      <c r="Y439" s="59"/>
      <c r="Z439" s="59"/>
    </row>
    <row r="440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60"/>
      <c r="V440" s="60"/>
      <c r="W440" s="60"/>
      <c r="X440" s="59"/>
      <c r="Y440" s="59"/>
      <c r="Z440" s="59"/>
    </row>
    <row r="441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60"/>
      <c r="V441" s="60"/>
      <c r="W441" s="60"/>
      <c r="X441" s="59"/>
      <c r="Y441" s="59"/>
      <c r="Z441" s="59"/>
    </row>
    <row r="442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60"/>
      <c r="V442" s="60"/>
      <c r="W442" s="60"/>
      <c r="X442" s="59"/>
      <c r="Y442" s="59"/>
      <c r="Z442" s="59"/>
    </row>
    <row r="443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60"/>
      <c r="V443" s="60"/>
      <c r="W443" s="60"/>
      <c r="X443" s="59"/>
      <c r="Y443" s="59"/>
      <c r="Z443" s="59"/>
    </row>
    <row r="444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60"/>
      <c r="V444" s="60"/>
      <c r="W444" s="60"/>
      <c r="X444" s="59"/>
      <c r="Y444" s="59"/>
      <c r="Z444" s="59"/>
    </row>
    <row r="445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60"/>
      <c r="V445" s="60"/>
      <c r="W445" s="60"/>
      <c r="X445" s="59"/>
      <c r="Y445" s="59"/>
      <c r="Z445" s="59"/>
    </row>
    <row r="44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60"/>
      <c r="V446" s="60"/>
      <c r="W446" s="60"/>
      <c r="X446" s="59"/>
      <c r="Y446" s="59"/>
      <c r="Z446" s="59"/>
    </row>
    <row r="447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60"/>
      <c r="V447" s="60"/>
      <c r="W447" s="60"/>
      <c r="X447" s="59"/>
      <c r="Y447" s="59"/>
      <c r="Z447" s="59"/>
    </row>
    <row r="448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60"/>
      <c r="V448" s="60"/>
      <c r="W448" s="60"/>
      <c r="X448" s="59"/>
      <c r="Y448" s="59"/>
      <c r="Z448" s="59"/>
    </row>
    <row r="449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60"/>
      <c r="V449" s="60"/>
      <c r="W449" s="60"/>
      <c r="X449" s="59"/>
      <c r="Y449" s="59"/>
      <c r="Z449" s="59"/>
    </row>
    <row r="450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60"/>
      <c r="V450" s="60"/>
      <c r="W450" s="60"/>
      <c r="X450" s="59"/>
      <c r="Y450" s="59"/>
      <c r="Z450" s="59"/>
    </row>
    <row r="451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60"/>
      <c r="V451" s="60"/>
      <c r="W451" s="60"/>
      <c r="X451" s="59"/>
      <c r="Y451" s="59"/>
      <c r="Z451" s="59"/>
    </row>
    <row r="452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60"/>
      <c r="V452" s="60"/>
      <c r="W452" s="60"/>
      <c r="X452" s="59"/>
      <c r="Y452" s="59"/>
      <c r="Z452" s="59"/>
    </row>
    <row r="453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60"/>
      <c r="V453" s="60"/>
      <c r="W453" s="60"/>
      <c r="X453" s="59"/>
      <c r="Y453" s="59"/>
      <c r="Z453" s="59"/>
    </row>
    <row r="454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60"/>
      <c r="V454" s="60"/>
      <c r="W454" s="60"/>
      <c r="X454" s="59"/>
      <c r="Y454" s="59"/>
      <c r="Z454" s="59"/>
    </row>
    <row r="455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60"/>
      <c r="V455" s="60"/>
      <c r="W455" s="60"/>
      <c r="X455" s="59"/>
      <c r="Y455" s="59"/>
      <c r="Z455" s="59"/>
    </row>
    <row r="45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60"/>
      <c r="V456" s="60"/>
      <c r="W456" s="60"/>
      <c r="X456" s="59"/>
      <c r="Y456" s="59"/>
      <c r="Z456" s="59"/>
    </row>
    <row r="457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60"/>
      <c r="V457" s="60"/>
      <c r="W457" s="60"/>
      <c r="X457" s="59"/>
      <c r="Y457" s="59"/>
      <c r="Z457" s="59"/>
    </row>
    <row r="458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60"/>
      <c r="V458" s="60"/>
      <c r="W458" s="60"/>
      <c r="X458" s="59"/>
      <c r="Y458" s="59"/>
      <c r="Z458" s="59"/>
    </row>
    <row r="459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60"/>
      <c r="V459" s="60"/>
      <c r="W459" s="60"/>
      <c r="X459" s="59"/>
      <c r="Y459" s="59"/>
      <c r="Z459" s="59"/>
    </row>
    <row r="460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60"/>
      <c r="V460" s="60"/>
      <c r="W460" s="60"/>
      <c r="X460" s="59"/>
      <c r="Y460" s="59"/>
      <c r="Z460" s="59"/>
    </row>
    <row r="461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60"/>
      <c r="V461" s="60"/>
      <c r="W461" s="60"/>
      <c r="X461" s="59"/>
      <c r="Y461" s="59"/>
      <c r="Z461" s="59"/>
    </row>
    <row r="462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60"/>
      <c r="V462" s="60"/>
      <c r="W462" s="60"/>
      <c r="X462" s="59"/>
      <c r="Y462" s="59"/>
      <c r="Z462" s="59"/>
    </row>
    <row r="463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60"/>
      <c r="V463" s="60"/>
      <c r="W463" s="60"/>
      <c r="X463" s="59"/>
      <c r="Y463" s="59"/>
      <c r="Z463" s="59"/>
    </row>
    <row r="464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60"/>
      <c r="V464" s="60"/>
      <c r="W464" s="60"/>
      <c r="X464" s="59"/>
      <c r="Y464" s="59"/>
      <c r="Z464" s="59"/>
    </row>
    <row r="465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60"/>
      <c r="V465" s="60"/>
      <c r="W465" s="60"/>
      <c r="X465" s="59"/>
      <c r="Y465" s="59"/>
      <c r="Z465" s="59"/>
    </row>
    <row r="46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60"/>
      <c r="V466" s="60"/>
      <c r="W466" s="60"/>
      <c r="X466" s="59"/>
      <c r="Y466" s="59"/>
      <c r="Z466" s="59"/>
    </row>
    <row r="467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60"/>
      <c r="V467" s="60"/>
      <c r="W467" s="60"/>
      <c r="X467" s="59"/>
      <c r="Y467" s="59"/>
      <c r="Z467" s="59"/>
    </row>
    <row r="468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60"/>
      <c r="V468" s="60"/>
      <c r="W468" s="60"/>
      <c r="X468" s="59"/>
      <c r="Y468" s="59"/>
      <c r="Z468" s="59"/>
    </row>
    <row r="469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60"/>
      <c r="V469" s="60"/>
      <c r="W469" s="60"/>
      <c r="X469" s="59"/>
      <c r="Y469" s="59"/>
      <c r="Z469" s="59"/>
    </row>
    <row r="470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60"/>
      <c r="V470" s="60"/>
      <c r="W470" s="60"/>
      <c r="X470" s="59"/>
      <c r="Y470" s="59"/>
      <c r="Z470" s="59"/>
    </row>
    <row r="471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60"/>
      <c r="V471" s="60"/>
      <c r="W471" s="60"/>
      <c r="X471" s="59"/>
      <c r="Y471" s="59"/>
      <c r="Z471" s="59"/>
    </row>
    <row r="472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60"/>
      <c r="V472" s="60"/>
      <c r="W472" s="60"/>
      <c r="X472" s="59"/>
      <c r="Y472" s="59"/>
      <c r="Z472" s="59"/>
    </row>
    <row r="473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60"/>
      <c r="V473" s="60"/>
      <c r="W473" s="60"/>
      <c r="X473" s="59"/>
      <c r="Y473" s="59"/>
      <c r="Z473" s="59"/>
    </row>
    <row r="474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60"/>
      <c r="V474" s="60"/>
      <c r="W474" s="60"/>
      <c r="X474" s="59"/>
      <c r="Y474" s="59"/>
      <c r="Z474" s="59"/>
    </row>
    <row r="475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60"/>
      <c r="V475" s="60"/>
      <c r="W475" s="60"/>
      <c r="X475" s="59"/>
      <c r="Y475" s="59"/>
      <c r="Z475" s="59"/>
    </row>
    <row r="47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60"/>
      <c r="V476" s="60"/>
      <c r="W476" s="60"/>
      <c r="X476" s="59"/>
      <c r="Y476" s="59"/>
      <c r="Z476" s="59"/>
    </row>
    <row r="477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60"/>
      <c r="V477" s="60"/>
      <c r="W477" s="60"/>
      <c r="X477" s="59"/>
      <c r="Y477" s="59"/>
      <c r="Z477" s="59"/>
    </row>
    <row r="478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60"/>
      <c r="V478" s="60"/>
      <c r="W478" s="60"/>
      <c r="X478" s="59"/>
      <c r="Y478" s="59"/>
      <c r="Z478" s="59"/>
    </row>
    <row r="479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60"/>
      <c r="V479" s="60"/>
      <c r="W479" s="60"/>
      <c r="X479" s="59"/>
      <c r="Y479" s="59"/>
      <c r="Z479" s="59"/>
    </row>
    <row r="480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60"/>
      <c r="V480" s="60"/>
      <c r="W480" s="60"/>
      <c r="X480" s="59"/>
      <c r="Y480" s="59"/>
      <c r="Z480" s="59"/>
    </row>
    <row r="481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60"/>
      <c r="V481" s="60"/>
      <c r="W481" s="60"/>
      <c r="X481" s="59"/>
      <c r="Y481" s="59"/>
      <c r="Z481" s="59"/>
    </row>
    <row r="482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60"/>
      <c r="V482" s="60"/>
      <c r="W482" s="60"/>
      <c r="X482" s="59"/>
      <c r="Y482" s="59"/>
      <c r="Z482" s="59"/>
    </row>
    <row r="483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60"/>
      <c r="V483" s="60"/>
      <c r="W483" s="60"/>
      <c r="X483" s="59"/>
      <c r="Y483" s="59"/>
      <c r="Z483" s="59"/>
    </row>
    <row r="484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60"/>
      <c r="V484" s="60"/>
      <c r="W484" s="60"/>
      <c r="X484" s="59"/>
      <c r="Y484" s="59"/>
      <c r="Z484" s="59"/>
    </row>
    <row r="485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60"/>
      <c r="V485" s="60"/>
      <c r="W485" s="60"/>
      <c r="X485" s="59"/>
      <c r="Y485" s="59"/>
      <c r="Z485" s="59"/>
    </row>
    <row r="48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60"/>
      <c r="V486" s="60"/>
      <c r="W486" s="60"/>
      <c r="X486" s="59"/>
      <c r="Y486" s="59"/>
      <c r="Z486" s="59"/>
    </row>
    <row r="487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60"/>
      <c r="V487" s="60"/>
      <c r="W487" s="60"/>
      <c r="X487" s="59"/>
      <c r="Y487" s="59"/>
      <c r="Z487" s="59"/>
    </row>
    <row r="488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60"/>
      <c r="V488" s="60"/>
      <c r="W488" s="60"/>
      <c r="X488" s="59"/>
      <c r="Y488" s="59"/>
      <c r="Z488" s="59"/>
    </row>
    <row r="489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60"/>
      <c r="V489" s="60"/>
      <c r="W489" s="60"/>
      <c r="X489" s="59"/>
      <c r="Y489" s="59"/>
      <c r="Z489" s="59"/>
    </row>
    <row r="490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60"/>
      <c r="V490" s="60"/>
      <c r="W490" s="60"/>
      <c r="X490" s="59"/>
      <c r="Y490" s="59"/>
      <c r="Z490" s="59"/>
    </row>
    <row r="491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60"/>
      <c r="V491" s="60"/>
      <c r="W491" s="60"/>
      <c r="X491" s="59"/>
      <c r="Y491" s="59"/>
      <c r="Z491" s="59"/>
    </row>
    <row r="492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60"/>
      <c r="V492" s="60"/>
      <c r="W492" s="60"/>
      <c r="X492" s="59"/>
      <c r="Y492" s="59"/>
      <c r="Z492" s="59"/>
    </row>
    <row r="493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60"/>
      <c r="V493" s="60"/>
      <c r="W493" s="60"/>
      <c r="X493" s="59"/>
      <c r="Y493" s="59"/>
      <c r="Z493" s="59"/>
    </row>
    <row r="494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60"/>
      <c r="V494" s="60"/>
      <c r="W494" s="60"/>
      <c r="X494" s="59"/>
      <c r="Y494" s="59"/>
      <c r="Z494" s="59"/>
    </row>
    <row r="495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60"/>
      <c r="V495" s="60"/>
      <c r="W495" s="60"/>
      <c r="X495" s="59"/>
      <c r="Y495" s="59"/>
      <c r="Z495" s="59"/>
    </row>
    <row r="49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60"/>
      <c r="V496" s="60"/>
      <c r="W496" s="60"/>
      <c r="X496" s="59"/>
      <c r="Y496" s="59"/>
      <c r="Z496" s="59"/>
    </row>
    <row r="497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60"/>
      <c r="V497" s="60"/>
      <c r="W497" s="60"/>
      <c r="X497" s="59"/>
      <c r="Y497" s="59"/>
      <c r="Z497" s="59"/>
    </row>
    <row r="498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60"/>
      <c r="V498" s="60"/>
      <c r="W498" s="60"/>
      <c r="X498" s="59"/>
      <c r="Y498" s="59"/>
      <c r="Z498" s="59"/>
    </row>
    <row r="499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60"/>
      <c r="V499" s="60"/>
      <c r="W499" s="60"/>
      <c r="X499" s="59"/>
      <c r="Y499" s="59"/>
      <c r="Z499" s="59"/>
    </row>
    <row r="500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60"/>
      <c r="V500" s="60"/>
      <c r="W500" s="60"/>
      <c r="X500" s="59"/>
      <c r="Y500" s="59"/>
      <c r="Z500" s="59"/>
    </row>
    <row r="501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60"/>
      <c r="V501" s="60"/>
      <c r="W501" s="60"/>
      <c r="X501" s="59"/>
      <c r="Y501" s="59"/>
      <c r="Z501" s="59"/>
    </row>
    <row r="502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60"/>
      <c r="V502" s="60"/>
      <c r="W502" s="60"/>
      <c r="X502" s="59"/>
      <c r="Y502" s="59"/>
      <c r="Z502" s="59"/>
    </row>
    <row r="503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60"/>
      <c r="V503" s="60"/>
      <c r="W503" s="60"/>
      <c r="X503" s="59"/>
      <c r="Y503" s="59"/>
      <c r="Z503" s="59"/>
    </row>
    <row r="504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60"/>
      <c r="V504" s="60"/>
      <c r="W504" s="60"/>
      <c r="X504" s="59"/>
      <c r="Y504" s="59"/>
      <c r="Z504" s="59"/>
    </row>
    <row r="505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60"/>
      <c r="V505" s="60"/>
      <c r="W505" s="60"/>
      <c r="X505" s="59"/>
      <c r="Y505" s="59"/>
      <c r="Z505" s="59"/>
    </row>
    <row r="50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60"/>
      <c r="V506" s="60"/>
      <c r="W506" s="60"/>
      <c r="X506" s="59"/>
      <c r="Y506" s="59"/>
      <c r="Z506" s="59"/>
    </row>
    <row r="507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60"/>
      <c r="V507" s="60"/>
      <c r="W507" s="60"/>
      <c r="X507" s="59"/>
      <c r="Y507" s="59"/>
      <c r="Z507" s="59"/>
    </row>
    <row r="508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60"/>
      <c r="V508" s="60"/>
      <c r="W508" s="60"/>
      <c r="X508" s="59"/>
      <c r="Y508" s="59"/>
      <c r="Z508" s="59"/>
    </row>
    <row r="509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60"/>
      <c r="V509" s="60"/>
      <c r="W509" s="60"/>
      <c r="X509" s="59"/>
      <c r="Y509" s="59"/>
      <c r="Z509" s="59"/>
    </row>
    <row r="510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60"/>
      <c r="V510" s="60"/>
      <c r="W510" s="60"/>
      <c r="X510" s="59"/>
      <c r="Y510" s="59"/>
      <c r="Z510" s="59"/>
    </row>
    <row r="511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60"/>
      <c r="V511" s="60"/>
      <c r="W511" s="60"/>
      <c r="X511" s="59"/>
      <c r="Y511" s="59"/>
      <c r="Z511" s="59"/>
    </row>
    <row r="512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60"/>
      <c r="V512" s="60"/>
      <c r="W512" s="60"/>
      <c r="X512" s="59"/>
      <c r="Y512" s="59"/>
      <c r="Z512" s="59"/>
    </row>
    <row r="513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60"/>
      <c r="V513" s="60"/>
      <c r="W513" s="60"/>
      <c r="X513" s="59"/>
      <c r="Y513" s="59"/>
      <c r="Z513" s="59"/>
    </row>
    <row r="514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60"/>
      <c r="V514" s="60"/>
      <c r="W514" s="60"/>
      <c r="X514" s="59"/>
      <c r="Y514" s="59"/>
      <c r="Z514" s="59"/>
    </row>
    <row r="515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60"/>
      <c r="V515" s="60"/>
      <c r="W515" s="60"/>
      <c r="X515" s="59"/>
      <c r="Y515" s="59"/>
      <c r="Z515" s="59"/>
    </row>
    <row r="51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60"/>
      <c r="V516" s="60"/>
      <c r="W516" s="60"/>
      <c r="X516" s="59"/>
      <c r="Y516" s="59"/>
      <c r="Z516" s="59"/>
    </row>
    <row r="517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60"/>
      <c r="V517" s="60"/>
      <c r="W517" s="60"/>
      <c r="X517" s="59"/>
      <c r="Y517" s="59"/>
      <c r="Z517" s="59"/>
    </row>
    <row r="518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60"/>
      <c r="V518" s="60"/>
      <c r="W518" s="60"/>
      <c r="X518" s="59"/>
      <c r="Y518" s="59"/>
      <c r="Z518" s="59"/>
    </row>
    <row r="519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60"/>
      <c r="V519" s="60"/>
      <c r="W519" s="60"/>
      <c r="X519" s="59"/>
      <c r="Y519" s="59"/>
      <c r="Z519" s="59"/>
    </row>
    <row r="520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60"/>
      <c r="V520" s="60"/>
      <c r="W520" s="60"/>
      <c r="X520" s="59"/>
      <c r="Y520" s="59"/>
      <c r="Z520" s="59"/>
    </row>
    <row r="521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60"/>
      <c r="V521" s="60"/>
      <c r="W521" s="60"/>
      <c r="X521" s="59"/>
      <c r="Y521" s="59"/>
      <c r="Z521" s="59"/>
    </row>
    <row r="522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60"/>
      <c r="V522" s="60"/>
      <c r="W522" s="60"/>
      <c r="X522" s="59"/>
      <c r="Y522" s="59"/>
      <c r="Z522" s="59"/>
    </row>
    <row r="523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60"/>
      <c r="V523" s="60"/>
      <c r="W523" s="60"/>
      <c r="X523" s="59"/>
      <c r="Y523" s="59"/>
      <c r="Z523" s="59"/>
    </row>
    <row r="524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60"/>
      <c r="V524" s="60"/>
      <c r="W524" s="60"/>
      <c r="X524" s="59"/>
      <c r="Y524" s="59"/>
      <c r="Z524" s="59"/>
    </row>
    <row r="525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60"/>
      <c r="V525" s="60"/>
      <c r="W525" s="60"/>
      <c r="X525" s="59"/>
      <c r="Y525" s="59"/>
      <c r="Z525" s="59"/>
    </row>
    <row r="5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60"/>
      <c r="V526" s="60"/>
      <c r="W526" s="60"/>
      <c r="X526" s="59"/>
      <c r="Y526" s="59"/>
      <c r="Z526" s="59"/>
    </row>
    <row r="527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60"/>
      <c r="V527" s="60"/>
      <c r="W527" s="60"/>
      <c r="X527" s="59"/>
      <c r="Y527" s="59"/>
      <c r="Z527" s="59"/>
    </row>
    <row r="528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60"/>
      <c r="V528" s="60"/>
      <c r="W528" s="60"/>
      <c r="X528" s="59"/>
      <c r="Y528" s="59"/>
      <c r="Z528" s="59"/>
    </row>
    <row r="529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60"/>
      <c r="V529" s="60"/>
      <c r="W529" s="60"/>
      <c r="X529" s="59"/>
      <c r="Y529" s="59"/>
      <c r="Z529" s="59"/>
    </row>
    <row r="530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60"/>
      <c r="V530" s="60"/>
      <c r="W530" s="60"/>
      <c r="X530" s="59"/>
      <c r="Y530" s="59"/>
      <c r="Z530" s="59"/>
    </row>
    <row r="531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60"/>
      <c r="V531" s="60"/>
      <c r="W531" s="60"/>
      <c r="X531" s="59"/>
      <c r="Y531" s="59"/>
      <c r="Z531" s="59"/>
    </row>
    <row r="532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60"/>
      <c r="V532" s="60"/>
      <c r="W532" s="60"/>
      <c r="X532" s="59"/>
      <c r="Y532" s="59"/>
      <c r="Z532" s="59"/>
    </row>
    <row r="533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60"/>
      <c r="V533" s="60"/>
      <c r="W533" s="60"/>
      <c r="X533" s="59"/>
      <c r="Y533" s="59"/>
      <c r="Z533" s="59"/>
    </row>
    <row r="534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60"/>
      <c r="V534" s="60"/>
      <c r="W534" s="60"/>
      <c r="X534" s="59"/>
      <c r="Y534" s="59"/>
      <c r="Z534" s="59"/>
    </row>
    <row r="535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60"/>
      <c r="V535" s="60"/>
      <c r="W535" s="60"/>
      <c r="X535" s="59"/>
      <c r="Y535" s="59"/>
      <c r="Z535" s="59"/>
    </row>
    <row r="53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60"/>
      <c r="V536" s="60"/>
      <c r="W536" s="60"/>
      <c r="X536" s="59"/>
      <c r="Y536" s="59"/>
      <c r="Z536" s="59"/>
    </row>
    <row r="537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60"/>
      <c r="V537" s="60"/>
      <c r="W537" s="60"/>
      <c r="X537" s="59"/>
      <c r="Y537" s="59"/>
      <c r="Z537" s="59"/>
    </row>
    <row r="538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60"/>
      <c r="V538" s="60"/>
      <c r="W538" s="60"/>
      <c r="X538" s="59"/>
      <c r="Y538" s="59"/>
      <c r="Z538" s="59"/>
    </row>
    <row r="539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60"/>
      <c r="V539" s="60"/>
      <c r="W539" s="60"/>
      <c r="X539" s="59"/>
      <c r="Y539" s="59"/>
      <c r="Z539" s="59"/>
    </row>
    <row r="540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60"/>
      <c r="V540" s="60"/>
      <c r="W540" s="60"/>
      <c r="X540" s="59"/>
      <c r="Y540" s="59"/>
      <c r="Z540" s="59"/>
    </row>
    <row r="541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60"/>
      <c r="V541" s="60"/>
      <c r="W541" s="60"/>
      <c r="X541" s="59"/>
      <c r="Y541" s="59"/>
      <c r="Z541" s="59"/>
    </row>
    <row r="542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60"/>
      <c r="V542" s="60"/>
      <c r="W542" s="60"/>
      <c r="X542" s="59"/>
      <c r="Y542" s="59"/>
      <c r="Z542" s="59"/>
    </row>
    <row r="543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60"/>
      <c r="V543" s="60"/>
      <c r="W543" s="60"/>
      <c r="X543" s="59"/>
      <c r="Y543" s="59"/>
      <c r="Z543" s="59"/>
    </row>
    <row r="544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60"/>
      <c r="V544" s="60"/>
      <c r="W544" s="60"/>
      <c r="X544" s="59"/>
      <c r="Y544" s="59"/>
      <c r="Z544" s="59"/>
    </row>
    <row r="545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60"/>
      <c r="V545" s="60"/>
      <c r="W545" s="60"/>
      <c r="X545" s="59"/>
      <c r="Y545" s="59"/>
      <c r="Z545" s="59"/>
    </row>
    <row r="54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60"/>
      <c r="V546" s="60"/>
      <c r="W546" s="60"/>
      <c r="X546" s="59"/>
      <c r="Y546" s="59"/>
      <c r="Z546" s="59"/>
    </row>
    <row r="547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60"/>
      <c r="V547" s="60"/>
      <c r="W547" s="60"/>
      <c r="X547" s="59"/>
      <c r="Y547" s="59"/>
      <c r="Z547" s="59"/>
    </row>
    <row r="548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60"/>
      <c r="V548" s="60"/>
      <c r="W548" s="60"/>
      <c r="X548" s="59"/>
      <c r="Y548" s="59"/>
      <c r="Z548" s="59"/>
    </row>
    <row r="549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60"/>
      <c r="V549" s="60"/>
      <c r="W549" s="60"/>
      <c r="X549" s="59"/>
      <c r="Y549" s="59"/>
      <c r="Z549" s="59"/>
    </row>
    <row r="550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60"/>
      <c r="V550" s="60"/>
      <c r="W550" s="60"/>
      <c r="X550" s="59"/>
      <c r="Y550" s="59"/>
      <c r="Z550" s="59"/>
    </row>
    <row r="551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60"/>
      <c r="V551" s="60"/>
      <c r="W551" s="60"/>
      <c r="X551" s="59"/>
      <c r="Y551" s="59"/>
      <c r="Z551" s="59"/>
    </row>
    <row r="552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60"/>
      <c r="V552" s="60"/>
      <c r="W552" s="60"/>
      <c r="X552" s="59"/>
      <c r="Y552" s="59"/>
      <c r="Z552" s="59"/>
    </row>
    <row r="553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60"/>
      <c r="V553" s="60"/>
      <c r="W553" s="60"/>
      <c r="X553" s="59"/>
      <c r="Y553" s="59"/>
      <c r="Z553" s="59"/>
    </row>
    <row r="554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60"/>
      <c r="V554" s="60"/>
      <c r="W554" s="60"/>
      <c r="X554" s="59"/>
      <c r="Y554" s="59"/>
      <c r="Z554" s="59"/>
    </row>
    <row r="555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60"/>
      <c r="V555" s="60"/>
      <c r="W555" s="60"/>
      <c r="X555" s="59"/>
      <c r="Y555" s="59"/>
      <c r="Z555" s="59"/>
    </row>
    <row r="55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60"/>
      <c r="V556" s="60"/>
      <c r="W556" s="60"/>
      <c r="X556" s="59"/>
      <c r="Y556" s="59"/>
      <c r="Z556" s="59"/>
    </row>
    <row r="557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60"/>
      <c r="V557" s="60"/>
      <c r="W557" s="60"/>
      <c r="X557" s="59"/>
      <c r="Y557" s="59"/>
      <c r="Z557" s="59"/>
    </row>
    <row r="558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60"/>
      <c r="V558" s="60"/>
      <c r="W558" s="60"/>
      <c r="X558" s="59"/>
      <c r="Y558" s="59"/>
      <c r="Z558" s="59"/>
    </row>
    <row r="559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60"/>
      <c r="V559" s="60"/>
      <c r="W559" s="60"/>
      <c r="X559" s="59"/>
      <c r="Y559" s="59"/>
      <c r="Z559" s="59"/>
    </row>
    <row r="560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60"/>
      <c r="V560" s="60"/>
      <c r="W560" s="60"/>
      <c r="X560" s="59"/>
      <c r="Y560" s="59"/>
      <c r="Z560" s="59"/>
    </row>
    <row r="561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60"/>
      <c r="V561" s="60"/>
      <c r="W561" s="60"/>
      <c r="X561" s="59"/>
      <c r="Y561" s="59"/>
      <c r="Z561" s="59"/>
    </row>
    <row r="562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60"/>
      <c r="V562" s="60"/>
      <c r="W562" s="60"/>
      <c r="X562" s="59"/>
      <c r="Y562" s="59"/>
      <c r="Z562" s="59"/>
    </row>
    <row r="563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60"/>
      <c r="V563" s="60"/>
      <c r="W563" s="60"/>
      <c r="X563" s="59"/>
      <c r="Y563" s="59"/>
      <c r="Z563" s="59"/>
    </row>
    <row r="564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60"/>
      <c r="V564" s="60"/>
      <c r="W564" s="60"/>
      <c r="X564" s="59"/>
      <c r="Y564" s="59"/>
      <c r="Z564" s="59"/>
    </row>
    <row r="565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60"/>
      <c r="V565" s="60"/>
      <c r="W565" s="60"/>
      <c r="X565" s="59"/>
      <c r="Y565" s="59"/>
      <c r="Z565" s="59"/>
    </row>
    <row r="56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60"/>
      <c r="V566" s="60"/>
      <c r="W566" s="60"/>
      <c r="X566" s="59"/>
      <c r="Y566" s="59"/>
      <c r="Z566" s="59"/>
    </row>
    <row r="567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60"/>
      <c r="V567" s="60"/>
      <c r="W567" s="60"/>
      <c r="X567" s="59"/>
      <c r="Y567" s="59"/>
      <c r="Z567" s="59"/>
    </row>
    <row r="568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60"/>
      <c r="V568" s="60"/>
      <c r="W568" s="60"/>
      <c r="X568" s="59"/>
      <c r="Y568" s="59"/>
      <c r="Z568" s="59"/>
    </row>
    <row r="569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60"/>
      <c r="V569" s="60"/>
      <c r="W569" s="60"/>
      <c r="X569" s="59"/>
      <c r="Y569" s="59"/>
      <c r="Z569" s="59"/>
    </row>
    <row r="570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60"/>
      <c r="V570" s="60"/>
      <c r="W570" s="60"/>
      <c r="X570" s="59"/>
      <c r="Y570" s="59"/>
      <c r="Z570" s="59"/>
    </row>
    <row r="571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60"/>
      <c r="V571" s="60"/>
      <c r="W571" s="60"/>
      <c r="X571" s="59"/>
      <c r="Y571" s="59"/>
      <c r="Z571" s="59"/>
    </row>
    <row r="572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60"/>
      <c r="V572" s="60"/>
      <c r="W572" s="60"/>
      <c r="X572" s="59"/>
      <c r="Y572" s="59"/>
      <c r="Z572" s="59"/>
    </row>
    <row r="573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60"/>
      <c r="V573" s="60"/>
      <c r="W573" s="60"/>
      <c r="X573" s="59"/>
      <c r="Y573" s="59"/>
      <c r="Z573" s="59"/>
    </row>
    <row r="574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60"/>
      <c r="V574" s="60"/>
      <c r="W574" s="60"/>
      <c r="X574" s="59"/>
      <c r="Y574" s="59"/>
      <c r="Z574" s="59"/>
    </row>
    <row r="575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60"/>
      <c r="V575" s="60"/>
      <c r="W575" s="60"/>
      <c r="X575" s="59"/>
      <c r="Y575" s="59"/>
      <c r="Z575" s="59"/>
    </row>
    <row r="57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60"/>
      <c r="V576" s="60"/>
      <c r="W576" s="60"/>
      <c r="X576" s="59"/>
      <c r="Y576" s="59"/>
      <c r="Z576" s="59"/>
    </row>
    <row r="577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60"/>
      <c r="V577" s="60"/>
      <c r="W577" s="60"/>
      <c r="X577" s="59"/>
      <c r="Y577" s="59"/>
      <c r="Z577" s="59"/>
    </row>
    <row r="578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60"/>
      <c r="V578" s="60"/>
      <c r="W578" s="60"/>
      <c r="X578" s="59"/>
      <c r="Y578" s="59"/>
      <c r="Z578" s="59"/>
    </row>
    <row r="579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60"/>
      <c r="V579" s="60"/>
      <c r="W579" s="60"/>
      <c r="X579" s="59"/>
      <c r="Y579" s="59"/>
      <c r="Z579" s="59"/>
    </row>
    <row r="580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60"/>
      <c r="V580" s="60"/>
      <c r="W580" s="60"/>
      <c r="X580" s="59"/>
      <c r="Y580" s="59"/>
      <c r="Z580" s="59"/>
    </row>
    <row r="581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60"/>
      <c r="V581" s="60"/>
      <c r="W581" s="60"/>
      <c r="X581" s="59"/>
      <c r="Y581" s="59"/>
      <c r="Z581" s="59"/>
    </row>
    <row r="582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60"/>
      <c r="V582" s="60"/>
      <c r="W582" s="60"/>
      <c r="X582" s="59"/>
      <c r="Y582" s="59"/>
      <c r="Z582" s="59"/>
    </row>
    <row r="583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60"/>
      <c r="V583" s="60"/>
      <c r="W583" s="60"/>
      <c r="X583" s="59"/>
      <c r="Y583" s="59"/>
      <c r="Z583" s="59"/>
    </row>
    <row r="584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60"/>
      <c r="V584" s="60"/>
      <c r="W584" s="60"/>
      <c r="X584" s="59"/>
      <c r="Y584" s="59"/>
      <c r="Z584" s="59"/>
    </row>
    <row r="585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60"/>
      <c r="V585" s="60"/>
      <c r="W585" s="60"/>
      <c r="X585" s="59"/>
      <c r="Y585" s="59"/>
      <c r="Z585" s="59"/>
    </row>
    <row r="58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60"/>
      <c r="V586" s="60"/>
      <c r="W586" s="60"/>
      <c r="X586" s="59"/>
      <c r="Y586" s="59"/>
      <c r="Z586" s="59"/>
    </row>
    <row r="587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60"/>
      <c r="V587" s="60"/>
      <c r="W587" s="60"/>
      <c r="X587" s="59"/>
      <c r="Y587" s="59"/>
      <c r="Z587" s="59"/>
    </row>
    <row r="588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60"/>
      <c r="V588" s="60"/>
      <c r="W588" s="60"/>
      <c r="X588" s="59"/>
      <c r="Y588" s="59"/>
      <c r="Z588" s="59"/>
    </row>
    <row r="589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60"/>
      <c r="V589" s="60"/>
      <c r="W589" s="60"/>
      <c r="X589" s="59"/>
      <c r="Y589" s="59"/>
      <c r="Z589" s="59"/>
    </row>
    <row r="590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60"/>
      <c r="V590" s="60"/>
      <c r="W590" s="60"/>
      <c r="X590" s="59"/>
      <c r="Y590" s="59"/>
      <c r="Z590" s="59"/>
    </row>
    <row r="591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60"/>
      <c r="V591" s="60"/>
      <c r="W591" s="60"/>
      <c r="X591" s="59"/>
      <c r="Y591" s="59"/>
      <c r="Z591" s="59"/>
    </row>
    <row r="592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60"/>
      <c r="V592" s="60"/>
      <c r="W592" s="60"/>
      <c r="X592" s="59"/>
      <c r="Y592" s="59"/>
      <c r="Z592" s="59"/>
    </row>
    <row r="593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60"/>
      <c r="V593" s="60"/>
      <c r="W593" s="60"/>
      <c r="X593" s="59"/>
      <c r="Y593" s="59"/>
      <c r="Z593" s="59"/>
    </row>
    <row r="594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60"/>
      <c r="V594" s="60"/>
      <c r="W594" s="60"/>
      <c r="X594" s="59"/>
      <c r="Y594" s="59"/>
      <c r="Z594" s="59"/>
    </row>
    <row r="595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60"/>
      <c r="V595" s="60"/>
      <c r="W595" s="60"/>
      <c r="X595" s="59"/>
      <c r="Y595" s="59"/>
      <c r="Z595" s="59"/>
    </row>
    <row r="59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60"/>
      <c r="V596" s="60"/>
      <c r="W596" s="60"/>
      <c r="X596" s="59"/>
      <c r="Y596" s="59"/>
      <c r="Z596" s="59"/>
    </row>
    <row r="597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60"/>
      <c r="V597" s="60"/>
      <c r="W597" s="60"/>
      <c r="X597" s="59"/>
      <c r="Y597" s="59"/>
      <c r="Z597" s="59"/>
    </row>
    <row r="598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60"/>
      <c r="V598" s="60"/>
      <c r="W598" s="60"/>
      <c r="X598" s="59"/>
      <c r="Y598" s="59"/>
      <c r="Z598" s="59"/>
    </row>
    <row r="599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60"/>
      <c r="V599" s="60"/>
      <c r="W599" s="60"/>
      <c r="X599" s="59"/>
      <c r="Y599" s="59"/>
      <c r="Z599" s="59"/>
    </row>
    <row r="600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60"/>
      <c r="V600" s="60"/>
      <c r="W600" s="60"/>
      <c r="X600" s="59"/>
      <c r="Y600" s="59"/>
      <c r="Z600" s="59"/>
    </row>
    <row r="601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60"/>
      <c r="V601" s="60"/>
      <c r="W601" s="60"/>
      <c r="X601" s="59"/>
      <c r="Y601" s="59"/>
      <c r="Z601" s="59"/>
    </row>
    <row r="602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60"/>
      <c r="V602" s="60"/>
      <c r="W602" s="60"/>
      <c r="X602" s="59"/>
      <c r="Y602" s="59"/>
      <c r="Z602" s="59"/>
    </row>
    <row r="603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60"/>
      <c r="V603" s="60"/>
      <c r="W603" s="60"/>
      <c r="X603" s="59"/>
      <c r="Y603" s="59"/>
      <c r="Z603" s="59"/>
    </row>
    <row r="604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60"/>
      <c r="V604" s="60"/>
      <c r="W604" s="60"/>
      <c r="X604" s="59"/>
      <c r="Y604" s="59"/>
      <c r="Z604" s="59"/>
    </row>
    <row r="605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60"/>
      <c r="V605" s="60"/>
      <c r="W605" s="60"/>
      <c r="X605" s="59"/>
      <c r="Y605" s="59"/>
      <c r="Z605" s="59"/>
    </row>
    <row r="60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60"/>
      <c r="V606" s="60"/>
      <c r="W606" s="60"/>
      <c r="X606" s="59"/>
      <c r="Y606" s="59"/>
      <c r="Z606" s="59"/>
    </row>
    <row r="607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60"/>
      <c r="V607" s="60"/>
      <c r="W607" s="60"/>
      <c r="X607" s="59"/>
      <c r="Y607" s="59"/>
      <c r="Z607" s="59"/>
    </row>
    <row r="608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60"/>
      <c r="V608" s="60"/>
      <c r="W608" s="60"/>
      <c r="X608" s="59"/>
      <c r="Y608" s="59"/>
      <c r="Z608" s="59"/>
    </row>
    <row r="609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60"/>
      <c r="V609" s="60"/>
      <c r="W609" s="60"/>
      <c r="X609" s="59"/>
      <c r="Y609" s="59"/>
      <c r="Z609" s="59"/>
    </row>
    <row r="610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60"/>
      <c r="V610" s="60"/>
      <c r="W610" s="60"/>
      <c r="X610" s="59"/>
      <c r="Y610" s="59"/>
      <c r="Z610" s="59"/>
    </row>
    <row r="611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60"/>
      <c r="V611" s="60"/>
      <c r="W611" s="60"/>
      <c r="X611" s="59"/>
      <c r="Y611" s="59"/>
      <c r="Z611" s="59"/>
    </row>
    <row r="612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60"/>
      <c r="V612" s="60"/>
      <c r="W612" s="60"/>
      <c r="X612" s="59"/>
      <c r="Y612" s="59"/>
      <c r="Z612" s="59"/>
    </row>
    <row r="613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60"/>
      <c r="V613" s="60"/>
      <c r="W613" s="60"/>
      <c r="X613" s="59"/>
      <c r="Y613" s="59"/>
      <c r="Z613" s="59"/>
    </row>
    <row r="614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60"/>
      <c r="V614" s="60"/>
      <c r="W614" s="60"/>
      <c r="X614" s="59"/>
      <c r="Y614" s="59"/>
      <c r="Z614" s="59"/>
    </row>
    <row r="615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60"/>
      <c r="V615" s="60"/>
      <c r="W615" s="60"/>
      <c r="X615" s="59"/>
      <c r="Y615" s="59"/>
      <c r="Z615" s="59"/>
    </row>
    <row r="61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60"/>
      <c r="V616" s="60"/>
      <c r="W616" s="60"/>
      <c r="X616" s="59"/>
      <c r="Y616" s="59"/>
      <c r="Z616" s="59"/>
    </row>
    <row r="617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60"/>
      <c r="V617" s="60"/>
      <c r="W617" s="60"/>
      <c r="X617" s="59"/>
      <c r="Y617" s="59"/>
      <c r="Z617" s="59"/>
    </row>
    <row r="618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60"/>
      <c r="V618" s="60"/>
      <c r="W618" s="60"/>
      <c r="X618" s="59"/>
      <c r="Y618" s="59"/>
      <c r="Z618" s="59"/>
    </row>
    <row r="619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60"/>
      <c r="V619" s="60"/>
      <c r="W619" s="60"/>
      <c r="X619" s="59"/>
      <c r="Y619" s="59"/>
      <c r="Z619" s="59"/>
    </row>
    <row r="620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60"/>
      <c r="V620" s="60"/>
      <c r="W620" s="60"/>
      <c r="X620" s="59"/>
      <c r="Y620" s="59"/>
      <c r="Z620" s="59"/>
    </row>
    <row r="621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60"/>
      <c r="V621" s="60"/>
      <c r="W621" s="60"/>
      <c r="X621" s="59"/>
      <c r="Y621" s="59"/>
      <c r="Z621" s="59"/>
    </row>
    <row r="622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60"/>
      <c r="V622" s="60"/>
      <c r="W622" s="60"/>
      <c r="X622" s="59"/>
      <c r="Y622" s="59"/>
      <c r="Z622" s="59"/>
    </row>
    <row r="623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60"/>
      <c r="V623" s="60"/>
      <c r="W623" s="60"/>
      <c r="X623" s="59"/>
      <c r="Y623" s="59"/>
      <c r="Z623" s="59"/>
    </row>
    <row r="624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60"/>
      <c r="V624" s="60"/>
      <c r="W624" s="60"/>
      <c r="X624" s="59"/>
      <c r="Y624" s="59"/>
      <c r="Z624" s="59"/>
    </row>
    <row r="625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60"/>
      <c r="V625" s="60"/>
      <c r="W625" s="60"/>
      <c r="X625" s="59"/>
      <c r="Y625" s="59"/>
      <c r="Z625" s="59"/>
    </row>
    <row r="6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60"/>
      <c r="V626" s="60"/>
      <c r="W626" s="60"/>
      <c r="X626" s="59"/>
      <c r="Y626" s="59"/>
      <c r="Z626" s="59"/>
    </row>
    <row r="627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60"/>
      <c r="V627" s="60"/>
      <c r="W627" s="60"/>
      <c r="X627" s="59"/>
      <c r="Y627" s="59"/>
      <c r="Z627" s="59"/>
    </row>
    <row r="628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60"/>
      <c r="V628" s="60"/>
      <c r="W628" s="60"/>
      <c r="X628" s="59"/>
      <c r="Y628" s="59"/>
      <c r="Z628" s="59"/>
    </row>
    <row r="629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60"/>
      <c r="V629" s="60"/>
      <c r="W629" s="60"/>
      <c r="X629" s="59"/>
      <c r="Y629" s="59"/>
      <c r="Z629" s="59"/>
    </row>
    <row r="630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60"/>
      <c r="V630" s="60"/>
      <c r="W630" s="60"/>
      <c r="X630" s="59"/>
      <c r="Y630" s="59"/>
      <c r="Z630" s="59"/>
    </row>
    <row r="631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60"/>
      <c r="V631" s="60"/>
      <c r="W631" s="60"/>
      <c r="X631" s="59"/>
      <c r="Y631" s="59"/>
      <c r="Z631" s="59"/>
    </row>
    <row r="632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60"/>
      <c r="V632" s="60"/>
      <c r="W632" s="60"/>
      <c r="X632" s="59"/>
      <c r="Y632" s="59"/>
      <c r="Z632" s="59"/>
    </row>
    <row r="633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60"/>
      <c r="V633" s="60"/>
      <c r="W633" s="60"/>
      <c r="X633" s="59"/>
      <c r="Y633" s="59"/>
      <c r="Z633" s="59"/>
    </row>
    <row r="634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60"/>
      <c r="V634" s="60"/>
      <c r="W634" s="60"/>
      <c r="X634" s="59"/>
      <c r="Y634" s="59"/>
      <c r="Z634" s="59"/>
    </row>
    <row r="635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60"/>
      <c r="V635" s="60"/>
      <c r="W635" s="60"/>
      <c r="X635" s="59"/>
      <c r="Y635" s="59"/>
      <c r="Z635" s="59"/>
    </row>
    <row r="63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60"/>
      <c r="V636" s="60"/>
      <c r="W636" s="60"/>
      <c r="X636" s="59"/>
      <c r="Y636" s="59"/>
      <c r="Z636" s="59"/>
    </row>
    <row r="637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60"/>
      <c r="V637" s="60"/>
      <c r="W637" s="60"/>
      <c r="X637" s="59"/>
      <c r="Y637" s="59"/>
      <c r="Z637" s="59"/>
    </row>
    <row r="638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60"/>
      <c r="V638" s="60"/>
      <c r="W638" s="60"/>
      <c r="X638" s="59"/>
      <c r="Y638" s="59"/>
      <c r="Z638" s="59"/>
    </row>
    <row r="639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60"/>
      <c r="V639" s="60"/>
      <c r="W639" s="60"/>
      <c r="X639" s="59"/>
      <c r="Y639" s="59"/>
      <c r="Z639" s="59"/>
    </row>
    <row r="640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60"/>
      <c r="V640" s="60"/>
      <c r="W640" s="60"/>
      <c r="X640" s="59"/>
      <c r="Y640" s="59"/>
      <c r="Z640" s="59"/>
    </row>
    <row r="641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60"/>
      <c r="V641" s="60"/>
      <c r="W641" s="60"/>
      <c r="X641" s="59"/>
      <c r="Y641" s="59"/>
      <c r="Z641" s="59"/>
    </row>
    <row r="642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60"/>
      <c r="V642" s="60"/>
      <c r="W642" s="60"/>
      <c r="X642" s="59"/>
      <c r="Y642" s="59"/>
      <c r="Z642" s="59"/>
    </row>
    <row r="643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60"/>
      <c r="V643" s="60"/>
      <c r="W643" s="60"/>
      <c r="X643" s="59"/>
      <c r="Y643" s="59"/>
      <c r="Z643" s="59"/>
    </row>
    <row r="644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60"/>
      <c r="V644" s="60"/>
      <c r="W644" s="60"/>
      <c r="X644" s="59"/>
      <c r="Y644" s="59"/>
      <c r="Z644" s="59"/>
    </row>
    <row r="645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60"/>
      <c r="V645" s="60"/>
      <c r="W645" s="60"/>
      <c r="X645" s="59"/>
      <c r="Y645" s="59"/>
      <c r="Z645" s="59"/>
    </row>
    <row r="64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60"/>
      <c r="V646" s="60"/>
      <c r="W646" s="60"/>
      <c r="X646" s="59"/>
      <c r="Y646" s="59"/>
      <c r="Z646" s="59"/>
    </row>
    <row r="647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60"/>
      <c r="V647" s="60"/>
      <c r="W647" s="60"/>
      <c r="X647" s="59"/>
      <c r="Y647" s="59"/>
      <c r="Z647" s="59"/>
    </row>
    <row r="648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60"/>
      <c r="V648" s="60"/>
      <c r="W648" s="60"/>
      <c r="X648" s="59"/>
      <c r="Y648" s="59"/>
      <c r="Z648" s="59"/>
    </row>
    <row r="649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60"/>
      <c r="V649" s="60"/>
      <c r="W649" s="60"/>
      <c r="X649" s="59"/>
      <c r="Y649" s="59"/>
      <c r="Z649" s="59"/>
    </row>
    <row r="650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60"/>
      <c r="V650" s="60"/>
      <c r="W650" s="60"/>
      <c r="X650" s="59"/>
      <c r="Y650" s="59"/>
      <c r="Z650" s="59"/>
    </row>
    <row r="651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60"/>
      <c r="V651" s="60"/>
      <c r="W651" s="60"/>
      <c r="X651" s="59"/>
      <c r="Y651" s="59"/>
      <c r="Z651" s="59"/>
    </row>
    <row r="652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60"/>
      <c r="V652" s="60"/>
      <c r="W652" s="60"/>
      <c r="X652" s="59"/>
      <c r="Y652" s="59"/>
      <c r="Z652" s="59"/>
    </row>
    <row r="653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60"/>
      <c r="V653" s="60"/>
      <c r="W653" s="60"/>
      <c r="X653" s="59"/>
      <c r="Y653" s="59"/>
      <c r="Z653" s="59"/>
    </row>
    <row r="654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60"/>
      <c r="V654" s="60"/>
      <c r="W654" s="60"/>
      <c r="X654" s="59"/>
      <c r="Y654" s="59"/>
      <c r="Z654" s="59"/>
    </row>
    <row r="655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60"/>
      <c r="V655" s="60"/>
      <c r="W655" s="60"/>
      <c r="X655" s="59"/>
      <c r="Y655" s="59"/>
      <c r="Z655" s="59"/>
    </row>
    <row r="65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60"/>
      <c r="V656" s="60"/>
      <c r="W656" s="60"/>
      <c r="X656" s="59"/>
      <c r="Y656" s="59"/>
      <c r="Z656" s="59"/>
    </row>
    <row r="657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60"/>
      <c r="V657" s="60"/>
      <c r="W657" s="60"/>
      <c r="X657" s="59"/>
      <c r="Y657" s="59"/>
      <c r="Z657" s="59"/>
    </row>
    <row r="658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60"/>
      <c r="V658" s="60"/>
      <c r="W658" s="60"/>
      <c r="X658" s="59"/>
      <c r="Y658" s="59"/>
      <c r="Z658" s="59"/>
    </row>
    <row r="659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60"/>
      <c r="V659" s="60"/>
      <c r="W659" s="60"/>
      <c r="X659" s="59"/>
      <c r="Y659" s="59"/>
      <c r="Z659" s="59"/>
    </row>
    <row r="660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60"/>
      <c r="V660" s="60"/>
      <c r="W660" s="60"/>
      <c r="X660" s="59"/>
      <c r="Y660" s="59"/>
      <c r="Z660" s="59"/>
    </row>
    <row r="661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60"/>
      <c r="V661" s="60"/>
      <c r="W661" s="60"/>
      <c r="X661" s="59"/>
      <c r="Y661" s="59"/>
      <c r="Z661" s="59"/>
    </row>
    <row r="662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60"/>
      <c r="V662" s="60"/>
      <c r="W662" s="60"/>
      <c r="X662" s="59"/>
      <c r="Y662" s="59"/>
      <c r="Z662" s="59"/>
    </row>
    <row r="663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60"/>
      <c r="V663" s="60"/>
      <c r="W663" s="60"/>
      <c r="X663" s="59"/>
      <c r="Y663" s="59"/>
      <c r="Z663" s="59"/>
    </row>
    <row r="664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60"/>
      <c r="V664" s="60"/>
      <c r="W664" s="60"/>
      <c r="X664" s="59"/>
      <c r="Y664" s="59"/>
      <c r="Z664" s="59"/>
    </row>
    <row r="665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60"/>
      <c r="V665" s="60"/>
      <c r="W665" s="60"/>
      <c r="X665" s="59"/>
      <c r="Y665" s="59"/>
      <c r="Z665" s="59"/>
    </row>
    <row r="66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60"/>
      <c r="V666" s="60"/>
      <c r="W666" s="60"/>
      <c r="X666" s="59"/>
      <c r="Y666" s="59"/>
      <c r="Z666" s="59"/>
    </row>
    <row r="667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60"/>
      <c r="V667" s="60"/>
      <c r="W667" s="60"/>
      <c r="X667" s="59"/>
      <c r="Y667" s="59"/>
      <c r="Z667" s="59"/>
    </row>
    <row r="668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60"/>
      <c r="V668" s="60"/>
      <c r="W668" s="60"/>
      <c r="X668" s="59"/>
      <c r="Y668" s="59"/>
      <c r="Z668" s="59"/>
    </row>
    <row r="669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60"/>
      <c r="V669" s="60"/>
      <c r="W669" s="60"/>
      <c r="X669" s="59"/>
      <c r="Y669" s="59"/>
      <c r="Z669" s="59"/>
    </row>
    <row r="670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60"/>
      <c r="V670" s="60"/>
      <c r="W670" s="60"/>
      <c r="X670" s="59"/>
      <c r="Y670" s="59"/>
      <c r="Z670" s="59"/>
    </row>
    <row r="671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60"/>
      <c r="V671" s="60"/>
      <c r="W671" s="60"/>
      <c r="X671" s="59"/>
      <c r="Y671" s="59"/>
      <c r="Z671" s="59"/>
    </row>
    <row r="672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60"/>
      <c r="V672" s="60"/>
      <c r="W672" s="60"/>
      <c r="X672" s="59"/>
      <c r="Y672" s="59"/>
      <c r="Z672" s="59"/>
    </row>
    <row r="673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60"/>
      <c r="V673" s="60"/>
      <c r="W673" s="60"/>
      <c r="X673" s="59"/>
      <c r="Y673" s="59"/>
      <c r="Z673" s="59"/>
    </row>
    <row r="674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60"/>
      <c r="V674" s="60"/>
      <c r="W674" s="60"/>
      <c r="X674" s="59"/>
      <c r="Y674" s="59"/>
      <c r="Z674" s="59"/>
    </row>
    <row r="675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60"/>
      <c r="V675" s="60"/>
      <c r="W675" s="60"/>
      <c r="X675" s="59"/>
      <c r="Y675" s="59"/>
      <c r="Z675" s="59"/>
    </row>
    <row r="67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60"/>
      <c r="V676" s="60"/>
      <c r="W676" s="60"/>
      <c r="X676" s="59"/>
      <c r="Y676" s="59"/>
      <c r="Z676" s="59"/>
    </row>
    <row r="677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60"/>
      <c r="V677" s="60"/>
      <c r="W677" s="60"/>
      <c r="X677" s="59"/>
      <c r="Y677" s="59"/>
      <c r="Z677" s="59"/>
    </row>
    <row r="678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60"/>
      <c r="V678" s="60"/>
      <c r="W678" s="60"/>
      <c r="X678" s="59"/>
      <c r="Y678" s="59"/>
      <c r="Z678" s="59"/>
    </row>
    <row r="679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60"/>
      <c r="V679" s="60"/>
      <c r="W679" s="60"/>
      <c r="X679" s="59"/>
      <c r="Y679" s="59"/>
      <c r="Z679" s="59"/>
    </row>
    <row r="680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60"/>
      <c r="V680" s="60"/>
      <c r="W680" s="60"/>
      <c r="X680" s="59"/>
      <c r="Y680" s="59"/>
      <c r="Z680" s="59"/>
    </row>
    <row r="681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60"/>
      <c r="V681" s="60"/>
      <c r="W681" s="60"/>
      <c r="X681" s="59"/>
      <c r="Y681" s="59"/>
      <c r="Z681" s="59"/>
    </row>
    <row r="682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60"/>
      <c r="V682" s="60"/>
      <c r="W682" s="60"/>
      <c r="X682" s="59"/>
      <c r="Y682" s="59"/>
      <c r="Z682" s="59"/>
    </row>
    <row r="683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60"/>
      <c r="V683" s="60"/>
      <c r="W683" s="60"/>
      <c r="X683" s="59"/>
      <c r="Y683" s="59"/>
      <c r="Z683" s="59"/>
    </row>
    <row r="684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60"/>
      <c r="V684" s="60"/>
      <c r="W684" s="60"/>
      <c r="X684" s="59"/>
      <c r="Y684" s="59"/>
      <c r="Z684" s="59"/>
    </row>
    <row r="685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60"/>
      <c r="V685" s="60"/>
      <c r="W685" s="60"/>
      <c r="X685" s="59"/>
      <c r="Y685" s="59"/>
      <c r="Z685" s="59"/>
    </row>
    <row r="68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60"/>
      <c r="V686" s="60"/>
      <c r="W686" s="60"/>
      <c r="X686" s="59"/>
      <c r="Y686" s="59"/>
      <c r="Z686" s="59"/>
    </row>
    <row r="687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60"/>
      <c r="V687" s="60"/>
      <c r="W687" s="60"/>
      <c r="X687" s="59"/>
      <c r="Y687" s="59"/>
      <c r="Z687" s="59"/>
    </row>
    <row r="688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60"/>
      <c r="V688" s="60"/>
      <c r="W688" s="60"/>
      <c r="X688" s="59"/>
      <c r="Y688" s="59"/>
      <c r="Z688" s="59"/>
    </row>
    <row r="689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60"/>
      <c r="V689" s="60"/>
      <c r="W689" s="60"/>
      <c r="X689" s="59"/>
      <c r="Y689" s="59"/>
      <c r="Z689" s="59"/>
    </row>
    <row r="690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60"/>
      <c r="V690" s="60"/>
      <c r="W690" s="60"/>
      <c r="X690" s="59"/>
      <c r="Y690" s="59"/>
      <c r="Z690" s="59"/>
    </row>
    <row r="691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60"/>
      <c r="V691" s="60"/>
      <c r="W691" s="60"/>
      <c r="X691" s="59"/>
      <c r="Y691" s="59"/>
      <c r="Z691" s="59"/>
    </row>
    <row r="692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60"/>
      <c r="V692" s="60"/>
      <c r="W692" s="60"/>
      <c r="X692" s="59"/>
      <c r="Y692" s="59"/>
      <c r="Z692" s="59"/>
    </row>
    <row r="693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60"/>
      <c r="V693" s="60"/>
      <c r="W693" s="60"/>
      <c r="X693" s="59"/>
      <c r="Y693" s="59"/>
      <c r="Z693" s="59"/>
    </row>
    <row r="694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60"/>
      <c r="V694" s="60"/>
      <c r="W694" s="60"/>
      <c r="X694" s="59"/>
      <c r="Y694" s="59"/>
      <c r="Z694" s="59"/>
    </row>
    <row r="695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60"/>
      <c r="V695" s="60"/>
      <c r="W695" s="60"/>
      <c r="X695" s="59"/>
      <c r="Y695" s="59"/>
      <c r="Z695" s="59"/>
    </row>
    <row r="69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60"/>
      <c r="V696" s="60"/>
      <c r="W696" s="60"/>
      <c r="X696" s="59"/>
      <c r="Y696" s="59"/>
      <c r="Z696" s="59"/>
    </row>
    <row r="697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60"/>
      <c r="V697" s="60"/>
      <c r="W697" s="60"/>
      <c r="X697" s="59"/>
      <c r="Y697" s="59"/>
      <c r="Z697" s="59"/>
    </row>
    <row r="698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60"/>
      <c r="V698" s="60"/>
      <c r="W698" s="60"/>
      <c r="X698" s="59"/>
      <c r="Y698" s="59"/>
      <c r="Z698" s="59"/>
    </row>
    <row r="699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60"/>
      <c r="V699" s="60"/>
      <c r="W699" s="60"/>
      <c r="X699" s="59"/>
      <c r="Y699" s="59"/>
      <c r="Z699" s="59"/>
    </row>
    <row r="700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60"/>
      <c r="V700" s="60"/>
      <c r="W700" s="60"/>
      <c r="X700" s="59"/>
      <c r="Y700" s="59"/>
      <c r="Z700" s="59"/>
    </row>
    <row r="701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60"/>
      <c r="V701" s="60"/>
      <c r="W701" s="60"/>
      <c r="X701" s="59"/>
      <c r="Y701" s="59"/>
      <c r="Z701" s="59"/>
    </row>
    <row r="702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60"/>
      <c r="V702" s="60"/>
      <c r="W702" s="60"/>
      <c r="X702" s="59"/>
      <c r="Y702" s="59"/>
      <c r="Z702" s="59"/>
    </row>
    <row r="703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60"/>
      <c r="V703" s="60"/>
      <c r="W703" s="60"/>
      <c r="X703" s="59"/>
      <c r="Y703" s="59"/>
      <c r="Z703" s="59"/>
    </row>
    <row r="704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60"/>
      <c r="V704" s="60"/>
      <c r="W704" s="60"/>
      <c r="X704" s="59"/>
      <c r="Y704" s="59"/>
      <c r="Z704" s="59"/>
    </row>
    <row r="705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60"/>
      <c r="V705" s="60"/>
      <c r="W705" s="60"/>
      <c r="X705" s="59"/>
      <c r="Y705" s="59"/>
      <c r="Z705" s="59"/>
    </row>
    <row r="70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60"/>
      <c r="V706" s="60"/>
      <c r="W706" s="60"/>
      <c r="X706" s="59"/>
      <c r="Y706" s="59"/>
      <c r="Z706" s="59"/>
    </row>
    <row r="707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60"/>
      <c r="V707" s="60"/>
      <c r="W707" s="60"/>
      <c r="X707" s="59"/>
      <c r="Y707" s="59"/>
      <c r="Z707" s="59"/>
    </row>
    <row r="708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60"/>
      <c r="V708" s="60"/>
      <c r="W708" s="60"/>
      <c r="X708" s="59"/>
      <c r="Y708" s="59"/>
      <c r="Z708" s="59"/>
    </row>
    <row r="709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60"/>
      <c r="V709" s="60"/>
      <c r="W709" s="60"/>
      <c r="X709" s="59"/>
      <c r="Y709" s="59"/>
      <c r="Z709" s="59"/>
    </row>
    <row r="710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60"/>
      <c r="V710" s="60"/>
      <c r="W710" s="60"/>
      <c r="X710" s="59"/>
      <c r="Y710" s="59"/>
      <c r="Z710" s="59"/>
    </row>
    <row r="711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60"/>
      <c r="V711" s="60"/>
      <c r="W711" s="60"/>
      <c r="X711" s="59"/>
      <c r="Y711" s="59"/>
      <c r="Z711" s="59"/>
    </row>
    <row r="712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60"/>
      <c r="V712" s="60"/>
      <c r="W712" s="60"/>
      <c r="X712" s="59"/>
      <c r="Y712" s="59"/>
      <c r="Z712" s="59"/>
    </row>
    <row r="713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60"/>
      <c r="V713" s="60"/>
      <c r="W713" s="60"/>
      <c r="X713" s="59"/>
      <c r="Y713" s="59"/>
      <c r="Z713" s="59"/>
    </row>
    <row r="714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60"/>
      <c r="V714" s="60"/>
      <c r="W714" s="60"/>
      <c r="X714" s="59"/>
      <c r="Y714" s="59"/>
      <c r="Z714" s="59"/>
    </row>
    <row r="715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60"/>
      <c r="V715" s="60"/>
      <c r="W715" s="60"/>
      <c r="X715" s="59"/>
      <c r="Y715" s="59"/>
      <c r="Z715" s="59"/>
    </row>
    <row r="71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60"/>
      <c r="V716" s="60"/>
      <c r="W716" s="60"/>
      <c r="X716" s="59"/>
      <c r="Y716" s="59"/>
      <c r="Z716" s="59"/>
    </row>
    <row r="717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60"/>
      <c r="V717" s="60"/>
      <c r="W717" s="60"/>
      <c r="X717" s="59"/>
      <c r="Y717" s="59"/>
      <c r="Z717" s="59"/>
    </row>
    <row r="718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60"/>
      <c r="V718" s="60"/>
      <c r="W718" s="60"/>
      <c r="X718" s="59"/>
      <c r="Y718" s="59"/>
      <c r="Z718" s="59"/>
    </row>
    <row r="719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60"/>
      <c r="V719" s="60"/>
      <c r="W719" s="60"/>
      <c r="X719" s="59"/>
      <c r="Y719" s="59"/>
      <c r="Z719" s="59"/>
    </row>
    <row r="720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60"/>
      <c r="V720" s="60"/>
      <c r="W720" s="60"/>
      <c r="X720" s="59"/>
      <c r="Y720" s="59"/>
      <c r="Z720" s="59"/>
    </row>
    <row r="721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60"/>
      <c r="V721" s="60"/>
      <c r="W721" s="60"/>
      <c r="X721" s="59"/>
      <c r="Y721" s="59"/>
      <c r="Z721" s="59"/>
    </row>
    <row r="722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60"/>
      <c r="V722" s="60"/>
      <c r="W722" s="60"/>
      <c r="X722" s="59"/>
      <c r="Y722" s="59"/>
      <c r="Z722" s="59"/>
    </row>
    <row r="723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60"/>
      <c r="V723" s="60"/>
      <c r="W723" s="60"/>
      <c r="X723" s="59"/>
      <c r="Y723" s="59"/>
      <c r="Z723" s="59"/>
    </row>
    <row r="724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60"/>
      <c r="V724" s="60"/>
      <c r="W724" s="60"/>
      <c r="X724" s="59"/>
      <c r="Y724" s="59"/>
      <c r="Z724" s="59"/>
    </row>
    <row r="725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60"/>
      <c r="V725" s="60"/>
      <c r="W725" s="60"/>
      <c r="X725" s="59"/>
      <c r="Y725" s="59"/>
      <c r="Z725" s="59"/>
    </row>
    <row r="7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60"/>
      <c r="V726" s="60"/>
      <c r="W726" s="60"/>
      <c r="X726" s="59"/>
      <c r="Y726" s="59"/>
      <c r="Z726" s="59"/>
    </row>
    <row r="727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60"/>
      <c r="V727" s="60"/>
      <c r="W727" s="60"/>
      <c r="X727" s="59"/>
      <c r="Y727" s="59"/>
      <c r="Z727" s="59"/>
    </row>
    <row r="728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60"/>
      <c r="V728" s="60"/>
      <c r="W728" s="60"/>
      <c r="X728" s="59"/>
      <c r="Y728" s="59"/>
      <c r="Z728" s="59"/>
    </row>
    <row r="729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60"/>
      <c r="V729" s="60"/>
      <c r="W729" s="60"/>
      <c r="X729" s="59"/>
      <c r="Y729" s="59"/>
      <c r="Z729" s="59"/>
    </row>
    <row r="730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60"/>
      <c r="V730" s="60"/>
      <c r="W730" s="60"/>
      <c r="X730" s="59"/>
      <c r="Y730" s="59"/>
      <c r="Z730" s="59"/>
    </row>
    <row r="731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60"/>
      <c r="V731" s="60"/>
      <c r="W731" s="60"/>
      <c r="X731" s="59"/>
      <c r="Y731" s="59"/>
      <c r="Z731" s="59"/>
    </row>
    <row r="732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60"/>
      <c r="V732" s="60"/>
      <c r="W732" s="60"/>
      <c r="X732" s="59"/>
      <c r="Y732" s="59"/>
      <c r="Z732" s="59"/>
    </row>
    <row r="733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60"/>
      <c r="V733" s="60"/>
      <c r="W733" s="60"/>
      <c r="X733" s="59"/>
      <c r="Y733" s="59"/>
      <c r="Z733" s="59"/>
    </row>
    <row r="734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60"/>
      <c r="V734" s="60"/>
      <c r="W734" s="60"/>
      <c r="X734" s="59"/>
      <c r="Y734" s="59"/>
      <c r="Z734" s="59"/>
    </row>
    <row r="735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60"/>
      <c r="V735" s="60"/>
      <c r="W735" s="60"/>
      <c r="X735" s="59"/>
      <c r="Y735" s="59"/>
      <c r="Z735" s="59"/>
    </row>
    <row r="73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60"/>
      <c r="V736" s="60"/>
      <c r="W736" s="60"/>
      <c r="X736" s="59"/>
      <c r="Y736" s="59"/>
      <c r="Z736" s="59"/>
    </row>
    <row r="737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60"/>
      <c r="V737" s="60"/>
      <c r="W737" s="60"/>
      <c r="X737" s="59"/>
      <c r="Y737" s="59"/>
      <c r="Z737" s="59"/>
    </row>
    <row r="738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60"/>
      <c r="V738" s="60"/>
      <c r="W738" s="60"/>
      <c r="X738" s="59"/>
      <c r="Y738" s="59"/>
      <c r="Z738" s="59"/>
    </row>
    <row r="739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60"/>
      <c r="V739" s="60"/>
      <c r="W739" s="60"/>
      <c r="X739" s="59"/>
      <c r="Y739" s="59"/>
      <c r="Z739" s="59"/>
    </row>
    <row r="740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60"/>
      <c r="V740" s="60"/>
      <c r="W740" s="60"/>
      <c r="X740" s="59"/>
      <c r="Y740" s="59"/>
      <c r="Z740" s="59"/>
    </row>
    <row r="741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60"/>
      <c r="V741" s="60"/>
      <c r="W741" s="60"/>
      <c r="X741" s="59"/>
      <c r="Y741" s="59"/>
      <c r="Z741" s="59"/>
    </row>
    <row r="742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60"/>
      <c r="V742" s="60"/>
      <c r="W742" s="60"/>
      <c r="X742" s="59"/>
      <c r="Y742" s="59"/>
      <c r="Z742" s="59"/>
    </row>
    <row r="743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60"/>
      <c r="V743" s="60"/>
      <c r="W743" s="60"/>
      <c r="X743" s="59"/>
      <c r="Y743" s="59"/>
      <c r="Z743" s="59"/>
    </row>
    <row r="744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60"/>
      <c r="V744" s="60"/>
      <c r="W744" s="60"/>
      <c r="X744" s="59"/>
      <c r="Y744" s="59"/>
      <c r="Z744" s="59"/>
    </row>
    <row r="745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60"/>
      <c r="V745" s="60"/>
      <c r="W745" s="60"/>
      <c r="X745" s="59"/>
      <c r="Y745" s="59"/>
      <c r="Z745" s="59"/>
    </row>
    <row r="74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60"/>
      <c r="V746" s="60"/>
      <c r="W746" s="60"/>
      <c r="X746" s="59"/>
      <c r="Y746" s="59"/>
      <c r="Z746" s="59"/>
    </row>
    <row r="747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60"/>
      <c r="V747" s="60"/>
      <c r="W747" s="60"/>
      <c r="X747" s="59"/>
      <c r="Y747" s="59"/>
      <c r="Z747" s="59"/>
    </row>
    <row r="748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60"/>
      <c r="V748" s="60"/>
      <c r="W748" s="60"/>
      <c r="X748" s="59"/>
      <c r="Y748" s="59"/>
      <c r="Z748" s="59"/>
    </row>
    <row r="749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60"/>
      <c r="V749" s="60"/>
      <c r="W749" s="60"/>
      <c r="X749" s="59"/>
      <c r="Y749" s="59"/>
      <c r="Z749" s="59"/>
    </row>
    <row r="750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60"/>
      <c r="V750" s="60"/>
      <c r="W750" s="60"/>
      <c r="X750" s="59"/>
      <c r="Y750" s="59"/>
      <c r="Z750" s="59"/>
    </row>
    <row r="751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60"/>
      <c r="V751" s="60"/>
      <c r="W751" s="60"/>
      <c r="X751" s="59"/>
      <c r="Y751" s="59"/>
      <c r="Z751" s="59"/>
    </row>
    <row r="752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60"/>
      <c r="V752" s="60"/>
      <c r="W752" s="60"/>
      <c r="X752" s="59"/>
      <c r="Y752" s="59"/>
      <c r="Z752" s="59"/>
    </row>
    <row r="753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60"/>
      <c r="V753" s="60"/>
      <c r="W753" s="60"/>
      <c r="X753" s="59"/>
      <c r="Y753" s="59"/>
      <c r="Z753" s="59"/>
    </row>
    <row r="754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60"/>
      <c r="V754" s="60"/>
      <c r="W754" s="60"/>
      <c r="X754" s="59"/>
      <c r="Y754" s="59"/>
      <c r="Z754" s="59"/>
    </row>
    <row r="755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60"/>
      <c r="V755" s="60"/>
      <c r="W755" s="60"/>
      <c r="X755" s="59"/>
      <c r="Y755" s="59"/>
      <c r="Z755" s="59"/>
    </row>
    <row r="75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60"/>
      <c r="V756" s="60"/>
      <c r="W756" s="60"/>
      <c r="X756" s="59"/>
      <c r="Y756" s="59"/>
      <c r="Z756" s="59"/>
    </row>
    <row r="757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60"/>
      <c r="V757" s="60"/>
      <c r="W757" s="60"/>
      <c r="X757" s="59"/>
      <c r="Y757" s="59"/>
      <c r="Z757" s="59"/>
    </row>
    <row r="758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60"/>
      <c r="V758" s="60"/>
      <c r="W758" s="60"/>
      <c r="X758" s="59"/>
      <c r="Y758" s="59"/>
      <c r="Z758" s="59"/>
    </row>
    <row r="759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60"/>
      <c r="V759" s="60"/>
      <c r="W759" s="60"/>
      <c r="X759" s="59"/>
      <c r="Y759" s="59"/>
      <c r="Z759" s="59"/>
    </row>
    <row r="760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60"/>
      <c r="V760" s="60"/>
      <c r="W760" s="60"/>
      <c r="X760" s="59"/>
      <c r="Y760" s="59"/>
      <c r="Z760" s="59"/>
    </row>
    <row r="761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60"/>
      <c r="V761" s="60"/>
      <c r="W761" s="60"/>
      <c r="X761" s="59"/>
      <c r="Y761" s="59"/>
      <c r="Z761" s="59"/>
    </row>
    <row r="762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60"/>
      <c r="V762" s="60"/>
      <c r="W762" s="60"/>
      <c r="X762" s="59"/>
      <c r="Y762" s="59"/>
      <c r="Z762" s="59"/>
    </row>
    <row r="763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60"/>
      <c r="V763" s="60"/>
      <c r="W763" s="60"/>
      <c r="X763" s="59"/>
      <c r="Y763" s="59"/>
      <c r="Z763" s="59"/>
    </row>
    <row r="764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60"/>
      <c r="V764" s="60"/>
      <c r="W764" s="60"/>
      <c r="X764" s="59"/>
      <c r="Y764" s="59"/>
      <c r="Z764" s="59"/>
    </row>
    <row r="765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60"/>
      <c r="V765" s="60"/>
      <c r="W765" s="60"/>
      <c r="X765" s="59"/>
      <c r="Y765" s="59"/>
      <c r="Z765" s="59"/>
    </row>
    <row r="76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60"/>
      <c r="V766" s="60"/>
      <c r="W766" s="60"/>
      <c r="X766" s="59"/>
      <c r="Y766" s="59"/>
      <c r="Z766" s="59"/>
    </row>
    <row r="767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60"/>
      <c r="V767" s="60"/>
      <c r="W767" s="60"/>
      <c r="X767" s="59"/>
      <c r="Y767" s="59"/>
      <c r="Z767" s="59"/>
    </row>
    <row r="768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60"/>
      <c r="V768" s="60"/>
      <c r="W768" s="60"/>
      <c r="X768" s="59"/>
      <c r="Y768" s="59"/>
      <c r="Z768" s="59"/>
    </row>
    <row r="769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60"/>
      <c r="V769" s="60"/>
      <c r="W769" s="60"/>
      <c r="X769" s="59"/>
      <c r="Y769" s="59"/>
      <c r="Z769" s="59"/>
    </row>
    <row r="770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60"/>
      <c r="V770" s="60"/>
      <c r="W770" s="60"/>
      <c r="X770" s="59"/>
      <c r="Y770" s="59"/>
      <c r="Z770" s="59"/>
    </row>
    <row r="771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60"/>
      <c r="V771" s="60"/>
      <c r="W771" s="60"/>
      <c r="X771" s="59"/>
      <c r="Y771" s="59"/>
      <c r="Z771" s="59"/>
    </row>
    <row r="772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60"/>
      <c r="V772" s="60"/>
      <c r="W772" s="60"/>
      <c r="X772" s="59"/>
      <c r="Y772" s="59"/>
      <c r="Z772" s="59"/>
    </row>
    <row r="773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60"/>
      <c r="V773" s="60"/>
      <c r="W773" s="60"/>
      <c r="X773" s="59"/>
      <c r="Y773" s="59"/>
      <c r="Z773" s="59"/>
    </row>
    <row r="774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60"/>
      <c r="V774" s="60"/>
      <c r="W774" s="60"/>
      <c r="X774" s="59"/>
      <c r="Y774" s="59"/>
      <c r="Z774" s="59"/>
    </row>
    <row r="775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60"/>
      <c r="V775" s="60"/>
      <c r="W775" s="60"/>
      <c r="X775" s="59"/>
      <c r="Y775" s="59"/>
      <c r="Z775" s="59"/>
    </row>
    <row r="77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60"/>
      <c r="V776" s="60"/>
      <c r="W776" s="60"/>
      <c r="X776" s="59"/>
      <c r="Y776" s="59"/>
      <c r="Z776" s="59"/>
    </row>
    <row r="777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60"/>
      <c r="V777" s="60"/>
      <c r="W777" s="60"/>
      <c r="X777" s="59"/>
      <c r="Y777" s="59"/>
      <c r="Z777" s="59"/>
    </row>
    <row r="778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60"/>
      <c r="V778" s="60"/>
      <c r="W778" s="60"/>
      <c r="X778" s="59"/>
      <c r="Y778" s="59"/>
      <c r="Z778" s="59"/>
    </row>
    <row r="779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60"/>
      <c r="V779" s="60"/>
      <c r="W779" s="60"/>
      <c r="X779" s="59"/>
      <c r="Y779" s="59"/>
      <c r="Z779" s="59"/>
    </row>
    <row r="780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60"/>
      <c r="V780" s="60"/>
      <c r="W780" s="60"/>
      <c r="X780" s="59"/>
      <c r="Y780" s="59"/>
      <c r="Z780" s="59"/>
    </row>
    <row r="781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60"/>
      <c r="V781" s="60"/>
      <c r="W781" s="60"/>
      <c r="X781" s="59"/>
      <c r="Y781" s="59"/>
      <c r="Z781" s="59"/>
    </row>
    <row r="782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60"/>
      <c r="V782" s="60"/>
      <c r="W782" s="60"/>
      <c r="X782" s="59"/>
      <c r="Y782" s="59"/>
      <c r="Z782" s="59"/>
    </row>
    <row r="783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60"/>
      <c r="V783" s="60"/>
      <c r="W783" s="60"/>
      <c r="X783" s="59"/>
      <c r="Y783" s="59"/>
      <c r="Z783" s="59"/>
    </row>
    <row r="784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60"/>
      <c r="V784" s="60"/>
      <c r="W784" s="60"/>
      <c r="X784" s="59"/>
      <c r="Y784" s="59"/>
      <c r="Z784" s="59"/>
    </row>
    <row r="785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60"/>
      <c r="V785" s="60"/>
      <c r="W785" s="60"/>
      <c r="X785" s="59"/>
      <c r="Y785" s="59"/>
      <c r="Z785" s="59"/>
    </row>
    <row r="78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60"/>
      <c r="V786" s="60"/>
      <c r="W786" s="60"/>
      <c r="X786" s="59"/>
      <c r="Y786" s="59"/>
      <c r="Z786" s="59"/>
    </row>
    <row r="787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60"/>
      <c r="V787" s="60"/>
      <c r="W787" s="60"/>
      <c r="X787" s="59"/>
      <c r="Y787" s="59"/>
      <c r="Z787" s="59"/>
    </row>
    <row r="788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60"/>
      <c r="V788" s="60"/>
      <c r="W788" s="60"/>
      <c r="X788" s="59"/>
      <c r="Y788" s="59"/>
      <c r="Z788" s="59"/>
    </row>
    <row r="789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60"/>
      <c r="V789" s="60"/>
      <c r="W789" s="60"/>
      <c r="X789" s="59"/>
      <c r="Y789" s="59"/>
      <c r="Z789" s="59"/>
    </row>
    <row r="790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60"/>
      <c r="V790" s="60"/>
      <c r="W790" s="60"/>
      <c r="X790" s="59"/>
      <c r="Y790" s="59"/>
      <c r="Z790" s="59"/>
    </row>
    <row r="791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60"/>
      <c r="V791" s="60"/>
      <c r="W791" s="60"/>
      <c r="X791" s="59"/>
      <c r="Y791" s="59"/>
      <c r="Z791" s="59"/>
    </row>
    <row r="792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60"/>
      <c r="V792" s="60"/>
      <c r="W792" s="60"/>
      <c r="X792" s="59"/>
      <c r="Y792" s="59"/>
      <c r="Z792" s="59"/>
    </row>
    <row r="793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60"/>
      <c r="V793" s="60"/>
      <c r="W793" s="60"/>
      <c r="X793" s="59"/>
      <c r="Y793" s="59"/>
      <c r="Z793" s="59"/>
    </row>
    <row r="794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60"/>
      <c r="V794" s="60"/>
      <c r="W794" s="60"/>
      <c r="X794" s="59"/>
      <c r="Y794" s="59"/>
      <c r="Z794" s="59"/>
    </row>
    <row r="795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60"/>
      <c r="V795" s="60"/>
      <c r="W795" s="60"/>
      <c r="X795" s="59"/>
      <c r="Y795" s="59"/>
      <c r="Z795" s="59"/>
    </row>
    <row r="79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60"/>
      <c r="V796" s="60"/>
      <c r="W796" s="60"/>
      <c r="X796" s="59"/>
      <c r="Y796" s="59"/>
      <c r="Z796" s="59"/>
    </row>
    <row r="797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60"/>
      <c r="V797" s="60"/>
      <c r="W797" s="60"/>
      <c r="X797" s="59"/>
      <c r="Y797" s="59"/>
      <c r="Z797" s="59"/>
    </row>
    <row r="798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60"/>
      <c r="V798" s="60"/>
      <c r="W798" s="60"/>
      <c r="X798" s="59"/>
      <c r="Y798" s="59"/>
      <c r="Z798" s="59"/>
    </row>
    <row r="799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60"/>
      <c r="V799" s="60"/>
      <c r="W799" s="60"/>
      <c r="X799" s="59"/>
      <c r="Y799" s="59"/>
      <c r="Z799" s="59"/>
    </row>
    <row r="800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60"/>
      <c r="V800" s="60"/>
      <c r="W800" s="60"/>
      <c r="X800" s="59"/>
      <c r="Y800" s="59"/>
      <c r="Z800" s="59"/>
    </row>
    <row r="801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60"/>
      <c r="V801" s="60"/>
      <c r="W801" s="60"/>
      <c r="X801" s="59"/>
      <c r="Y801" s="59"/>
      <c r="Z801" s="59"/>
    </row>
    <row r="802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60"/>
      <c r="V802" s="60"/>
      <c r="W802" s="60"/>
      <c r="X802" s="59"/>
      <c r="Y802" s="59"/>
      <c r="Z802" s="59"/>
    </row>
    <row r="803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60"/>
      <c r="V803" s="60"/>
      <c r="W803" s="60"/>
      <c r="X803" s="59"/>
      <c r="Y803" s="59"/>
      <c r="Z803" s="59"/>
    </row>
    <row r="804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60"/>
      <c r="V804" s="60"/>
      <c r="W804" s="60"/>
      <c r="X804" s="59"/>
      <c r="Y804" s="59"/>
      <c r="Z804" s="59"/>
    </row>
    <row r="805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60"/>
      <c r="V805" s="60"/>
      <c r="W805" s="60"/>
      <c r="X805" s="59"/>
      <c r="Y805" s="59"/>
      <c r="Z805" s="59"/>
    </row>
    <row r="80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60"/>
      <c r="V806" s="60"/>
      <c r="W806" s="60"/>
      <c r="X806" s="59"/>
      <c r="Y806" s="59"/>
      <c r="Z806" s="59"/>
    </row>
    <row r="807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60"/>
      <c r="V807" s="60"/>
      <c r="W807" s="60"/>
      <c r="X807" s="59"/>
      <c r="Y807" s="59"/>
      <c r="Z807" s="59"/>
    </row>
    <row r="808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60"/>
      <c r="V808" s="60"/>
      <c r="W808" s="60"/>
      <c r="X808" s="59"/>
      <c r="Y808" s="59"/>
      <c r="Z808" s="59"/>
    </row>
    <row r="809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60"/>
      <c r="V809" s="60"/>
      <c r="W809" s="60"/>
      <c r="X809" s="59"/>
      <c r="Y809" s="59"/>
      <c r="Z809" s="59"/>
    </row>
    <row r="810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60"/>
      <c r="V810" s="60"/>
      <c r="W810" s="60"/>
      <c r="X810" s="59"/>
      <c r="Y810" s="59"/>
      <c r="Z810" s="59"/>
    </row>
    <row r="811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60"/>
      <c r="V811" s="60"/>
      <c r="W811" s="60"/>
      <c r="X811" s="59"/>
      <c r="Y811" s="59"/>
      <c r="Z811" s="59"/>
    </row>
    <row r="812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60"/>
      <c r="V812" s="60"/>
      <c r="W812" s="60"/>
      <c r="X812" s="59"/>
      <c r="Y812" s="59"/>
      <c r="Z812" s="59"/>
    </row>
    <row r="813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60"/>
      <c r="V813" s="60"/>
      <c r="W813" s="60"/>
      <c r="X813" s="59"/>
      <c r="Y813" s="59"/>
      <c r="Z813" s="59"/>
    </row>
    <row r="814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60"/>
      <c r="V814" s="60"/>
      <c r="W814" s="60"/>
      <c r="X814" s="59"/>
      <c r="Y814" s="59"/>
      <c r="Z814" s="59"/>
    </row>
    <row r="815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60"/>
      <c r="V815" s="60"/>
      <c r="W815" s="60"/>
      <c r="X815" s="59"/>
      <c r="Y815" s="59"/>
      <c r="Z815" s="59"/>
    </row>
    <row r="81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60"/>
      <c r="V816" s="60"/>
      <c r="W816" s="60"/>
      <c r="X816" s="59"/>
      <c r="Y816" s="59"/>
      <c r="Z816" s="59"/>
    </row>
    <row r="817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60"/>
      <c r="V817" s="60"/>
      <c r="W817" s="60"/>
      <c r="X817" s="59"/>
      <c r="Y817" s="59"/>
      <c r="Z817" s="59"/>
    </row>
    <row r="818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60"/>
      <c r="V818" s="60"/>
      <c r="W818" s="60"/>
      <c r="X818" s="59"/>
      <c r="Y818" s="59"/>
      <c r="Z818" s="59"/>
    </row>
    <row r="819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60"/>
      <c r="V819" s="60"/>
      <c r="W819" s="60"/>
      <c r="X819" s="59"/>
      <c r="Y819" s="59"/>
      <c r="Z819" s="59"/>
    </row>
    <row r="820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60"/>
      <c r="V820" s="60"/>
      <c r="W820" s="60"/>
      <c r="X820" s="59"/>
      <c r="Y820" s="59"/>
      <c r="Z820" s="59"/>
    </row>
    <row r="821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60"/>
      <c r="V821" s="60"/>
      <c r="W821" s="60"/>
      <c r="X821" s="59"/>
      <c r="Y821" s="59"/>
      <c r="Z821" s="59"/>
    </row>
    <row r="822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60"/>
      <c r="V822" s="60"/>
      <c r="W822" s="60"/>
      <c r="X822" s="59"/>
      <c r="Y822" s="59"/>
      <c r="Z822" s="59"/>
    </row>
    <row r="823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60"/>
      <c r="V823" s="60"/>
      <c r="W823" s="60"/>
      <c r="X823" s="59"/>
      <c r="Y823" s="59"/>
      <c r="Z823" s="59"/>
    </row>
    <row r="824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60"/>
      <c r="V824" s="60"/>
      <c r="W824" s="60"/>
      <c r="X824" s="59"/>
      <c r="Y824" s="59"/>
      <c r="Z824" s="59"/>
    </row>
    <row r="825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60"/>
      <c r="V825" s="60"/>
      <c r="W825" s="60"/>
      <c r="X825" s="59"/>
      <c r="Y825" s="59"/>
      <c r="Z825" s="59"/>
    </row>
    <row r="8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60"/>
      <c r="V826" s="60"/>
      <c r="W826" s="60"/>
      <c r="X826" s="59"/>
      <c r="Y826" s="59"/>
      <c r="Z826" s="59"/>
    </row>
    <row r="827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60"/>
      <c r="V827" s="60"/>
      <c r="W827" s="60"/>
      <c r="X827" s="59"/>
      <c r="Y827" s="59"/>
      <c r="Z827" s="59"/>
    </row>
    <row r="828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60"/>
      <c r="V828" s="60"/>
      <c r="W828" s="60"/>
      <c r="X828" s="59"/>
      <c r="Y828" s="59"/>
      <c r="Z828" s="59"/>
    </row>
    <row r="829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60"/>
      <c r="V829" s="60"/>
      <c r="W829" s="60"/>
      <c r="X829" s="59"/>
      <c r="Y829" s="59"/>
      <c r="Z829" s="59"/>
    </row>
    <row r="830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60"/>
      <c r="V830" s="60"/>
      <c r="W830" s="60"/>
      <c r="X830" s="59"/>
      <c r="Y830" s="59"/>
      <c r="Z830" s="59"/>
    </row>
    <row r="831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60"/>
      <c r="V831" s="60"/>
      <c r="W831" s="60"/>
      <c r="X831" s="59"/>
      <c r="Y831" s="59"/>
      <c r="Z831" s="59"/>
    </row>
    <row r="832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60"/>
      <c r="V832" s="60"/>
      <c r="W832" s="60"/>
      <c r="X832" s="59"/>
      <c r="Y832" s="59"/>
      <c r="Z832" s="59"/>
    </row>
    <row r="833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60"/>
      <c r="V833" s="60"/>
      <c r="W833" s="60"/>
      <c r="X833" s="59"/>
      <c r="Y833" s="59"/>
      <c r="Z833" s="59"/>
    </row>
    <row r="834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60"/>
      <c r="V834" s="60"/>
      <c r="W834" s="60"/>
      <c r="X834" s="59"/>
      <c r="Y834" s="59"/>
      <c r="Z834" s="59"/>
    </row>
    <row r="835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60"/>
      <c r="V835" s="60"/>
      <c r="W835" s="60"/>
      <c r="X835" s="59"/>
      <c r="Y835" s="59"/>
      <c r="Z835" s="59"/>
    </row>
    <row r="83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60"/>
      <c r="V836" s="60"/>
      <c r="W836" s="60"/>
      <c r="X836" s="59"/>
      <c r="Y836" s="59"/>
      <c r="Z836" s="59"/>
    </row>
    <row r="837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60"/>
      <c r="V837" s="60"/>
      <c r="W837" s="60"/>
      <c r="X837" s="59"/>
      <c r="Y837" s="59"/>
      <c r="Z837" s="59"/>
    </row>
    <row r="838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60"/>
      <c r="V838" s="60"/>
      <c r="W838" s="60"/>
      <c r="X838" s="59"/>
      <c r="Y838" s="59"/>
      <c r="Z838" s="59"/>
    </row>
    <row r="839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60"/>
      <c r="V839" s="60"/>
      <c r="W839" s="60"/>
      <c r="X839" s="59"/>
      <c r="Y839" s="59"/>
      <c r="Z839" s="59"/>
    </row>
    <row r="840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60"/>
      <c r="V840" s="60"/>
      <c r="W840" s="60"/>
      <c r="X840" s="59"/>
      <c r="Y840" s="59"/>
      <c r="Z840" s="59"/>
    </row>
    <row r="841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60"/>
      <c r="V841" s="60"/>
      <c r="W841" s="60"/>
      <c r="X841" s="59"/>
      <c r="Y841" s="59"/>
      <c r="Z841" s="59"/>
    </row>
    <row r="842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60"/>
      <c r="V842" s="60"/>
      <c r="W842" s="60"/>
      <c r="X842" s="59"/>
      <c r="Y842" s="59"/>
      <c r="Z842" s="59"/>
    </row>
    <row r="843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60"/>
      <c r="V843" s="60"/>
      <c r="W843" s="60"/>
      <c r="X843" s="59"/>
      <c r="Y843" s="59"/>
      <c r="Z843" s="59"/>
    </row>
    <row r="844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60"/>
      <c r="V844" s="60"/>
      <c r="W844" s="60"/>
      <c r="X844" s="59"/>
      <c r="Y844" s="59"/>
      <c r="Z844" s="59"/>
    </row>
    <row r="845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60"/>
      <c r="V845" s="60"/>
      <c r="W845" s="60"/>
      <c r="X845" s="59"/>
      <c r="Y845" s="59"/>
      <c r="Z845" s="59"/>
    </row>
    <row r="84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60"/>
      <c r="V846" s="60"/>
      <c r="W846" s="60"/>
      <c r="X846" s="59"/>
      <c r="Y846" s="59"/>
      <c r="Z846" s="59"/>
    </row>
    <row r="847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60"/>
      <c r="V847" s="60"/>
      <c r="W847" s="60"/>
      <c r="X847" s="59"/>
      <c r="Y847" s="59"/>
      <c r="Z847" s="59"/>
    </row>
    <row r="848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60"/>
      <c r="V848" s="60"/>
      <c r="W848" s="60"/>
      <c r="X848" s="59"/>
      <c r="Y848" s="59"/>
      <c r="Z848" s="59"/>
    </row>
    <row r="849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60"/>
      <c r="V849" s="60"/>
      <c r="W849" s="60"/>
      <c r="X849" s="59"/>
      <c r="Y849" s="59"/>
      <c r="Z849" s="59"/>
    </row>
    <row r="850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60"/>
      <c r="V850" s="60"/>
      <c r="W850" s="60"/>
      <c r="X850" s="59"/>
      <c r="Y850" s="59"/>
      <c r="Z850" s="59"/>
    </row>
    <row r="851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60"/>
      <c r="V851" s="60"/>
      <c r="W851" s="60"/>
      <c r="X851" s="59"/>
      <c r="Y851" s="59"/>
      <c r="Z851" s="59"/>
    </row>
    <row r="852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60"/>
      <c r="V852" s="60"/>
      <c r="W852" s="60"/>
      <c r="X852" s="59"/>
      <c r="Y852" s="59"/>
      <c r="Z852" s="59"/>
    </row>
    <row r="853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60"/>
      <c r="V853" s="60"/>
      <c r="W853" s="60"/>
      <c r="X853" s="59"/>
      <c r="Y853" s="59"/>
      <c r="Z853" s="59"/>
    </row>
    <row r="854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60"/>
      <c r="V854" s="60"/>
      <c r="W854" s="60"/>
      <c r="X854" s="59"/>
      <c r="Y854" s="59"/>
      <c r="Z854" s="59"/>
    </row>
    <row r="855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60"/>
      <c r="V855" s="60"/>
      <c r="W855" s="60"/>
      <c r="X855" s="59"/>
      <c r="Y855" s="59"/>
      <c r="Z855" s="59"/>
    </row>
    <row r="85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60"/>
      <c r="V856" s="60"/>
      <c r="W856" s="60"/>
      <c r="X856" s="59"/>
      <c r="Y856" s="59"/>
      <c r="Z856" s="59"/>
    </row>
    <row r="857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60"/>
      <c r="V857" s="60"/>
      <c r="W857" s="60"/>
      <c r="X857" s="59"/>
      <c r="Y857" s="59"/>
      <c r="Z857" s="59"/>
    </row>
    <row r="858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60"/>
      <c r="V858" s="60"/>
      <c r="W858" s="60"/>
      <c r="X858" s="59"/>
      <c r="Y858" s="59"/>
      <c r="Z858" s="59"/>
    </row>
    <row r="859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60"/>
      <c r="V859" s="60"/>
      <c r="W859" s="60"/>
      <c r="X859" s="59"/>
      <c r="Y859" s="59"/>
      <c r="Z859" s="59"/>
    </row>
    <row r="860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60"/>
      <c r="V860" s="60"/>
      <c r="W860" s="60"/>
      <c r="X860" s="59"/>
      <c r="Y860" s="59"/>
      <c r="Z860" s="59"/>
    </row>
    <row r="861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60"/>
      <c r="V861" s="60"/>
      <c r="W861" s="60"/>
      <c r="X861" s="59"/>
      <c r="Y861" s="59"/>
      <c r="Z861" s="59"/>
    </row>
    <row r="862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60"/>
      <c r="V862" s="60"/>
      <c r="W862" s="60"/>
      <c r="X862" s="59"/>
      <c r="Y862" s="59"/>
      <c r="Z862" s="59"/>
    </row>
    <row r="863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60"/>
      <c r="V863" s="60"/>
      <c r="W863" s="60"/>
      <c r="X863" s="59"/>
      <c r="Y863" s="59"/>
      <c r="Z863" s="59"/>
    </row>
    <row r="864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60"/>
      <c r="V864" s="60"/>
      <c r="W864" s="60"/>
      <c r="X864" s="59"/>
      <c r="Y864" s="59"/>
      <c r="Z864" s="59"/>
    </row>
    <row r="865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60"/>
      <c r="V865" s="60"/>
      <c r="W865" s="60"/>
      <c r="X865" s="59"/>
      <c r="Y865" s="59"/>
      <c r="Z865" s="59"/>
    </row>
    <row r="86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60"/>
      <c r="V866" s="60"/>
      <c r="W866" s="60"/>
      <c r="X866" s="59"/>
      <c r="Y866" s="59"/>
      <c r="Z866" s="59"/>
    </row>
    <row r="867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60"/>
      <c r="V867" s="60"/>
      <c r="W867" s="60"/>
      <c r="X867" s="59"/>
      <c r="Y867" s="59"/>
      <c r="Z867" s="59"/>
    </row>
    <row r="868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60"/>
      <c r="V868" s="60"/>
      <c r="W868" s="60"/>
      <c r="X868" s="59"/>
      <c r="Y868" s="59"/>
      <c r="Z868" s="59"/>
    </row>
    <row r="869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60"/>
      <c r="V869" s="60"/>
      <c r="W869" s="60"/>
      <c r="X869" s="59"/>
      <c r="Y869" s="59"/>
      <c r="Z869" s="59"/>
    </row>
    <row r="870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60"/>
      <c r="V870" s="60"/>
      <c r="W870" s="60"/>
      <c r="X870" s="59"/>
      <c r="Y870" s="59"/>
      <c r="Z870" s="59"/>
    </row>
    <row r="871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60"/>
      <c r="V871" s="60"/>
      <c r="W871" s="60"/>
      <c r="X871" s="59"/>
      <c r="Y871" s="59"/>
      <c r="Z871" s="59"/>
    </row>
    <row r="872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60"/>
      <c r="V872" s="60"/>
      <c r="W872" s="60"/>
      <c r="X872" s="59"/>
      <c r="Y872" s="59"/>
      <c r="Z872" s="59"/>
    </row>
    <row r="873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60"/>
      <c r="V873" s="60"/>
      <c r="W873" s="60"/>
      <c r="X873" s="59"/>
      <c r="Y873" s="59"/>
      <c r="Z873" s="59"/>
    </row>
    <row r="874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60"/>
      <c r="V874" s="60"/>
      <c r="W874" s="60"/>
      <c r="X874" s="59"/>
      <c r="Y874" s="59"/>
      <c r="Z874" s="59"/>
    </row>
    <row r="875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60"/>
      <c r="V875" s="60"/>
      <c r="W875" s="60"/>
      <c r="X875" s="59"/>
      <c r="Y875" s="59"/>
      <c r="Z875" s="59"/>
    </row>
    <row r="87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60"/>
      <c r="V876" s="60"/>
      <c r="W876" s="60"/>
      <c r="X876" s="59"/>
      <c r="Y876" s="59"/>
      <c r="Z876" s="59"/>
    </row>
    <row r="877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60"/>
      <c r="V877" s="60"/>
      <c r="W877" s="60"/>
      <c r="X877" s="59"/>
      <c r="Y877" s="59"/>
      <c r="Z877" s="59"/>
    </row>
    <row r="878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60"/>
      <c r="V878" s="60"/>
      <c r="W878" s="60"/>
      <c r="X878" s="59"/>
      <c r="Y878" s="59"/>
      <c r="Z878" s="59"/>
    </row>
    <row r="879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60"/>
      <c r="V879" s="60"/>
      <c r="W879" s="60"/>
      <c r="X879" s="59"/>
      <c r="Y879" s="59"/>
      <c r="Z879" s="59"/>
    </row>
    <row r="880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60"/>
      <c r="V880" s="60"/>
      <c r="W880" s="60"/>
      <c r="X880" s="59"/>
      <c r="Y880" s="59"/>
      <c r="Z880" s="59"/>
    </row>
    <row r="881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60"/>
      <c r="V881" s="60"/>
      <c r="W881" s="60"/>
      <c r="X881" s="59"/>
      <c r="Y881" s="59"/>
      <c r="Z881" s="59"/>
    </row>
    <row r="882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60"/>
      <c r="V882" s="60"/>
      <c r="W882" s="60"/>
      <c r="X882" s="59"/>
      <c r="Y882" s="59"/>
      <c r="Z882" s="59"/>
    </row>
    <row r="883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60"/>
      <c r="V883" s="60"/>
      <c r="W883" s="60"/>
      <c r="X883" s="59"/>
      <c r="Y883" s="59"/>
      <c r="Z883" s="59"/>
    </row>
    <row r="884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60"/>
      <c r="V884" s="60"/>
      <c r="W884" s="60"/>
      <c r="X884" s="59"/>
      <c r="Y884" s="59"/>
      <c r="Z884" s="59"/>
    </row>
    <row r="885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60"/>
      <c r="V885" s="60"/>
      <c r="W885" s="60"/>
      <c r="X885" s="59"/>
      <c r="Y885" s="59"/>
      <c r="Z885" s="59"/>
    </row>
    <row r="88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60"/>
      <c r="V886" s="60"/>
      <c r="W886" s="60"/>
      <c r="X886" s="59"/>
      <c r="Y886" s="59"/>
      <c r="Z886" s="59"/>
    </row>
    <row r="887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60"/>
      <c r="V887" s="60"/>
      <c r="W887" s="60"/>
      <c r="X887" s="59"/>
      <c r="Y887" s="59"/>
      <c r="Z887" s="59"/>
    </row>
    <row r="888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60"/>
      <c r="V888" s="60"/>
      <c r="W888" s="60"/>
      <c r="X888" s="59"/>
      <c r="Y888" s="59"/>
      <c r="Z888" s="59"/>
    </row>
    <row r="889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60"/>
      <c r="V889" s="60"/>
      <c r="W889" s="60"/>
      <c r="X889" s="59"/>
      <c r="Y889" s="59"/>
      <c r="Z889" s="59"/>
    </row>
    <row r="890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60"/>
      <c r="V890" s="60"/>
      <c r="W890" s="60"/>
      <c r="X890" s="59"/>
      <c r="Y890" s="59"/>
      <c r="Z890" s="59"/>
    </row>
    <row r="891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60"/>
      <c r="V891" s="60"/>
      <c r="W891" s="60"/>
      <c r="X891" s="59"/>
      <c r="Y891" s="59"/>
      <c r="Z891" s="59"/>
    </row>
    <row r="892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60"/>
      <c r="V892" s="60"/>
      <c r="W892" s="60"/>
      <c r="X892" s="59"/>
      <c r="Y892" s="59"/>
      <c r="Z892" s="59"/>
    </row>
    <row r="893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60"/>
      <c r="V893" s="60"/>
      <c r="W893" s="60"/>
      <c r="X893" s="59"/>
      <c r="Y893" s="59"/>
      <c r="Z893" s="59"/>
    </row>
    <row r="894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60"/>
      <c r="V894" s="60"/>
      <c r="W894" s="60"/>
      <c r="X894" s="59"/>
      <c r="Y894" s="59"/>
      <c r="Z894" s="59"/>
    </row>
    <row r="895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60"/>
      <c r="V895" s="60"/>
      <c r="W895" s="60"/>
      <c r="X895" s="59"/>
      <c r="Y895" s="59"/>
      <c r="Z895" s="59"/>
    </row>
    <row r="89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60"/>
      <c r="V896" s="60"/>
      <c r="W896" s="60"/>
      <c r="X896" s="59"/>
      <c r="Y896" s="59"/>
      <c r="Z896" s="59"/>
    </row>
    <row r="897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60"/>
      <c r="V897" s="60"/>
      <c r="W897" s="60"/>
      <c r="X897" s="59"/>
      <c r="Y897" s="59"/>
      <c r="Z897" s="59"/>
    </row>
    <row r="898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60"/>
      <c r="V898" s="60"/>
      <c r="W898" s="60"/>
      <c r="X898" s="59"/>
      <c r="Y898" s="59"/>
      <c r="Z898" s="59"/>
    </row>
    <row r="899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60"/>
      <c r="V899" s="60"/>
      <c r="W899" s="60"/>
      <c r="X899" s="59"/>
      <c r="Y899" s="59"/>
      <c r="Z899" s="59"/>
    </row>
    <row r="900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60"/>
      <c r="V900" s="60"/>
      <c r="W900" s="60"/>
      <c r="X900" s="59"/>
      <c r="Y900" s="59"/>
      <c r="Z900" s="59"/>
    </row>
    <row r="901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60"/>
      <c r="V901" s="60"/>
      <c r="W901" s="60"/>
      <c r="X901" s="59"/>
      <c r="Y901" s="59"/>
      <c r="Z901" s="59"/>
    </row>
    <row r="902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60"/>
      <c r="V902" s="60"/>
      <c r="W902" s="60"/>
      <c r="X902" s="59"/>
      <c r="Y902" s="59"/>
      <c r="Z902" s="59"/>
    </row>
    <row r="903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60"/>
      <c r="V903" s="60"/>
      <c r="W903" s="60"/>
      <c r="X903" s="59"/>
      <c r="Y903" s="59"/>
      <c r="Z903" s="59"/>
    </row>
    <row r="904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60"/>
      <c r="V904" s="60"/>
      <c r="W904" s="60"/>
      <c r="X904" s="59"/>
      <c r="Y904" s="59"/>
      <c r="Z904" s="59"/>
    </row>
    <row r="905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60"/>
      <c r="V905" s="60"/>
      <c r="W905" s="60"/>
      <c r="X905" s="59"/>
      <c r="Y905" s="59"/>
      <c r="Z905" s="59"/>
    </row>
    <row r="90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60"/>
      <c r="V906" s="60"/>
      <c r="W906" s="60"/>
      <c r="X906" s="59"/>
      <c r="Y906" s="59"/>
      <c r="Z906" s="59"/>
    </row>
    <row r="907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60"/>
      <c r="V907" s="60"/>
      <c r="W907" s="60"/>
      <c r="X907" s="59"/>
      <c r="Y907" s="59"/>
      <c r="Z907" s="59"/>
    </row>
    <row r="908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60"/>
      <c r="V908" s="60"/>
      <c r="W908" s="60"/>
      <c r="X908" s="59"/>
      <c r="Y908" s="59"/>
      <c r="Z908" s="59"/>
    </row>
    <row r="909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60"/>
      <c r="V909" s="60"/>
      <c r="W909" s="60"/>
      <c r="X909" s="59"/>
      <c r="Y909" s="59"/>
      <c r="Z909" s="59"/>
    </row>
    <row r="910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60"/>
      <c r="V910" s="60"/>
      <c r="W910" s="60"/>
      <c r="X910" s="59"/>
      <c r="Y910" s="59"/>
      <c r="Z910" s="59"/>
    </row>
    <row r="911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60"/>
      <c r="V911" s="60"/>
      <c r="W911" s="60"/>
      <c r="X911" s="59"/>
      <c r="Y911" s="59"/>
      <c r="Z911" s="59"/>
    </row>
    <row r="912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60"/>
      <c r="V912" s="60"/>
      <c r="W912" s="60"/>
      <c r="X912" s="59"/>
      <c r="Y912" s="59"/>
      <c r="Z912" s="59"/>
    </row>
    <row r="913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60"/>
      <c r="V913" s="60"/>
      <c r="W913" s="60"/>
      <c r="X913" s="59"/>
      <c r="Y913" s="59"/>
      <c r="Z913" s="59"/>
    </row>
    <row r="914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60"/>
      <c r="V914" s="60"/>
      <c r="W914" s="60"/>
      <c r="X914" s="59"/>
      <c r="Y914" s="59"/>
      <c r="Z914" s="59"/>
    </row>
    <row r="915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60"/>
      <c r="V915" s="60"/>
      <c r="W915" s="60"/>
      <c r="X915" s="59"/>
      <c r="Y915" s="59"/>
      <c r="Z915" s="59"/>
    </row>
    <row r="91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60"/>
      <c r="V916" s="60"/>
      <c r="W916" s="60"/>
      <c r="X916" s="59"/>
      <c r="Y916" s="59"/>
      <c r="Z916" s="59"/>
    </row>
    <row r="917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60"/>
      <c r="V917" s="60"/>
      <c r="W917" s="60"/>
      <c r="X917" s="59"/>
      <c r="Y917" s="59"/>
      <c r="Z917" s="59"/>
    </row>
    <row r="918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60"/>
      <c r="V918" s="60"/>
      <c r="W918" s="60"/>
      <c r="X918" s="59"/>
      <c r="Y918" s="59"/>
      <c r="Z918" s="59"/>
    </row>
    <row r="919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60"/>
      <c r="V919" s="60"/>
      <c r="W919" s="60"/>
      <c r="X919" s="59"/>
      <c r="Y919" s="59"/>
      <c r="Z919" s="59"/>
    </row>
    <row r="920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60"/>
      <c r="V920" s="60"/>
      <c r="W920" s="60"/>
      <c r="X920" s="59"/>
      <c r="Y920" s="59"/>
      <c r="Z920" s="59"/>
    </row>
    <row r="921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60"/>
      <c r="V921" s="60"/>
      <c r="W921" s="60"/>
      <c r="X921" s="59"/>
      <c r="Y921" s="59"/>
      <c r="Z921" s="59"/>
    </row>
    <row r="922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60"/>
      <c r="V922" s="60"/>
      <c r="W922" s="60"/>
      <c r="X922" s="59"/>
      <c r="Y922" s="59"/>
      <c r="Z922" s="59"/>
    </row>
    <row r="923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60"/>
      <c r="V923" s="60"/>
      <c r="W923" s="60"/>
      <c r="X923" s="59"/>
      <c r="Y923" s="59"/>
      <c r="Z923" s="59"/>
    </row>
    <row r="924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60"/>
      <c r="V924" s="60"/>
      <c r="W924" s="60"/>
      <c r="X924" s="59"/>
      <c r="Y924" s="59"/>
      <c r="Z924" s="59"/>
    </row>
    <row r="925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60"/>
      <c r="V925" s="60"/>
      <c r="W925" s="60"/>
      <c r="X925" s="59"/>
      <c r="Y925" s="59"/>
      <c r="Z925" s="59"/>
    </row>
    <row r="9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60"/>
      <c r="V926" s="60"/>
      <c r="W926" s="60"/>
      <c r="X926" s="59"/>
      <c r="Y926" s="59"/>
      <c r="Z926" s="59"/>
    </row>
    <row r="927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60"/>
      <c r="V927" s="60"/>
      <c r="W927" s="60"/>
      <c r="X927" s="59"/>
      <c r="Y927" s="59"/>
      <c r="Z927" s="59"/>
    </row>
    <row r="928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60"/>
      <c r="V928" s="60"/>
      <c r="W928" s="60"/>
      <c r="X928" s="59"/>
      <c r="Y928" s="59"/>
      <c r="Z928" s="59"/>
    </row>
    <row r="929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60"/>
      <c r="V929" s="60"/>
      <c r="W929" s="60"/>
      <c r="X929" s="59"/>
      <c r="Y929" s="59"/>
      <c r="Z929" s="59"/>
    </row>
    <row r="930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60"/>
      <c r="V930" s="60"/>
      <c r="W930" s="60"/>
      <c r="X930" s="59"/>
      <c r="Y930" s="59"/>
      <c r="Z930" s="59"/>
    </row>
    <row r="931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60"/>
      <c r="V931" s="60"/>
      <c r="W931" s="60"/>
      <c r="X931" s="59"/>
      <c r="Y931" s="59"/>
      <c r="Z931" s="59"/>
    </row>
    <row r="932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60"/>
      <c r="V932" s="60"/>
      <c r="W932" s="60"/>
      <c r="X932" s="59"/>
      <c r="Y932" s="59"/>
      <c r="Z932" s="59"/>
    </row>
    <row r="933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60"/>
      <c r="V933" s="60"/>
      <c r="W933" s="60"/>
      <c r="X933" s="59"/>
      <c r="Y933" s="59"/>
      <c r="Z933" s="59"/>
    </row>
    <row r="934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60"/>
      <c r="V934" s="60"/>
      <c r="W934" s="60"/>
      <c r="X934" s="59"/>
      <c r="Y934" s="59"/>
      <c r="Z934" s="59"/>
    </row>
    <row r="935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60"/>
      <c r="V935" s="60"/>
      <c r="W935" s="60"/>
      <c r="X935" s="59"/>
      <c r="Y935" s="59"/>
      <c r="Z935" s="59"/>
    </row>
    <row r="93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60"/>
      <c r="V936" s="60"/>
      <c r="W936" s="60"/>
      <c r="X936" s="59"/>
      <c r="Y936" s="59"/>
      <c r="Z936" s="59"/>
    </row>
    <row r="937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60"/>
      <c r="V937" s="60"/>
      <c r="W937" s="60"/>
      <c r="X937" s="59"/>
      <c r="Y937" s="59"/>
      <c r="Z937" s="59"/>
    </row>
    <row r="938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60"/>
      <c r="V938" s="60"/>
      <c r="W938" s="60"/>
      <c r="X938" s="59"/>
      <c r="Y938" s="59"/>
      <c r="Z938" s="59"/>
    </row>
    <row r="939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60"/>
      <c r="V939" s="60"/>
      <c r="W939" s="60"/>
      <c r="X939" s="59"/>
      <c r="Y939" s="59"/>
      <c r="Z939" s="59"/>
    </row>
    <row r="940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60"/>
      <c r="V940" s="60"/>
      <c r="W940" s="60"/>
      <c r="X940" s="59"/>
      <c r="Y940" s="59"/>
      <c r="Z940" s="59"/>
    </row>
    <row r="941" ht="14.25" customHeight="1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60"/>
      <c r="V941" s="60"/>
      <c r="W941" s="60"/>
      <c r="X941" s="59"/>
      <c r="Y941" s="59"/>
      <c r="Z941" s="59"/>
    </row>
    <row r="942" ht="14.25" customHeight="1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60"/>
      <c r="V942" s="60"/>
      <c r="W942" s="60"/>
      <c r="X942" s="59"/>
      <c r="Y942" s="59"/>
      <c r="Z942" s="59"/>
    </row>
    <row r="943" ht="14.25" customHeight="1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60"/>
      <c r="V943" s="60"/>
      <c r="W943" s="60"/>
      <c r="X943" s="59"/>
      <c r="Y943" s="59"/>
      <c r="Z943" s="59"/>
    </row>
    <row r="944" ht="14.25" customHeight="1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60"/>
      <c r="V944" s="60"/>
      <c r="W944" s="60"/>
      <c r="X944" s="59"/>
      <c r="Y944" s="59"/>
      <c r="Z944" s="59"/>
    </row>
    <row r="945" ht="14.25" customHeight="1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60"/>
      <c r="V945" s="60"/>
      <c r="W945" s="60"/>
      <c r="X945" s="59"/>
      <c r="Y945" s="59"/>
      <c r="Z945" s="59"/>
    </row>
    <row r="946" ht="14.25" customHeight="1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60"/>
      <c r="V946" s="60"/>
      <c r="W946" s="60"/>
      <c r="X946" s="59"/>
      <c r="Y946" s="59"/>
      <c r="Z946" s="59"/>
    </row>
    <row r="947" ht="14.25" customHeight="1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60"/>
      <c r="V947" s="60"/>
      <c r="W947" s="60"/>
      <c r="X947" s="59"/>
      <c r="Y947" s="59"/>
      <c r="Z947" s="59"/>
    </row>
    <row r="948" ht="14.25" customHeight="1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60"/>
      <c r="V948" s="60"/>
      <c r="W948" s="60"/>
      <c r="X948" s="59"/>
      <c r="Y948" s="59"/>
      <c r="Z948" s="59"/>
    </row>
    <row r="949" ht="14.25" customHeight="1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60"/>
      <c r="V949" s="60"/>
      <c r="W949" s="60"/>
      <c r="X949" s="59"/>
      <c r="Y949" s="59"/>
      <c r="Z949" s="59"/>
    </row>
    <row r="950" ht="14.25" customHeight="1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60"/>
      <c r="V950" s="60"/>
      <c r="W950" s="60"/>
      <c r="X950" s="59"/>
      <c r="Y950" s="59"/>
      <c r="Z950" s="59"/>
    </row>
    <row r="951" ht="14.25" customHeight="1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60"/>
      <c r="V951" s="60"/>
      <c r="W951" s="60"/>
      <c r="X951" s="59"/>
      <c r="Y951" s="59"/>
      <c r="Z951" s="59"/>
    </row>
    <row r="952" ht="14.25" customHeight="1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60"/>
      <c r="V952" s="60"/>
      <c r="W952" s="60"/>
      <c r="X952" s="59"/>
      <c r="Y952" s="59"/>
      <c r="Z952" s="59"/>
    </row>
    <row r="953" ht="14.25" customHeight="1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60"/>
      <c r="V953" s="60"/>
      <c r="W953" s="60"/>
      <c r="X953" s="59"/>
      <c r="Y953" s="59"/>
      <c r="Z953" s="59"/>
    </row>
    <row r="954" ht="14.25" customHeight="1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60"/>
      <c r="V954" s="60"/>
      <c r="W954" s="60"/>
      <c r="X954" s="59"/>
      <c r="Y954" s="59"/>
      <c r="Z954" s="59"/>
    </row>
    <row r="955" ht="14.25" customHeight="1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60"/>
      <c r="V955" s="60"/>
      <c r="W955" s="60"/>
      <c r="X955" s="59"/>
      <c r="Y955" s="59"/>
      <c r="Z955" s="59"/>
    </row>
    <row r="956" ht="14.25" customHeight="1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60"/>
      <c r="V956" s="60"/>
      <c r="W956" s="60"/>
      <c r="X956" s="59"/>
      <c r="Y956" s="59"/>
      <c r="Z956" s="59"/>
    </row>
    <row r="957" ht="14.25" customHeight="1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60"/>
      <c r="V957" s="60"/>
      <c r="W957" s="60"/>
      <c r="X957" s="59"/>
      <c r="Y957" s="59"/>
      <c r="Z957" s="59"/>
    </row>
    <row r="958" ht="14.25" customHeight="1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60"/>
      <c r="V958" s="60"/>
      <c r="W958" s="60"/>
      <c r="X958" s="59"/>
      <c r="Y958" s="59"/>
      <c r="Z958" s="59"/>
    </row>
    <row r="959" ht="14.25" customHeight="1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60"/>
      <c r="V959" s="60"/>
      <c r="W959" s="60"/>
      <c r="X959" s="59"/>
      <c r="Y959" s="59"/>
      <c r="Z959" s="59"/>
    </row>
    <row r="960" ht="14.25" customHeight="1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60"/>
      <c r="V960" s="60"/>
      <c r="W960" s="60"/>
      <c r="X960" s="59"/>
      <c r="Y960" s="59"/>
      <c r="Z960" s="59"/>
    </row>
    <row r="961" ht="14.25" customHeight="1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60"/>
      <c r="V961" s="60"/>
      <c r="W961" s="60"/>
      <c r="X961" s="59"/>
      <c r="Y961" s="59"/>
      <c r="Z961" s="59"/>
    </row>
    <row r="962" ht="14.25" customHeight="1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60"/>
      <c r="V962" s="60"/>
      <c r="W962" s="60"/>
      <c r="X962" s="59"/>
      <c r="Y962" s="59"/>
      <c r="Z962" s="59"/>
    </row>
    <row r="963" ht="14.25" customHeight="1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60"/>
      <c r="V963" s="60"/>
      <c r="W963" s="60"/>
      <c r="X963" s="59"/>
      <c r="Y963" s="59"/>
      <c r="Z963" s="59"/>
    </row>
    <row r="964" ht="14.25" customHeight="1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60"/>
      <c r="V964" s="60"/>
      <c r="W964" s="60"/>
      <c r="X964" s="59"/>
      <c r="Y964" s="59"/>
      <c r="Z964" s="59"/>
    </row>
    <row r="965" ht="14.25" customHeight="1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60"/>
      <c r="V965" s="60"/>
      <c r="W965" s="60"/>
      <c r="X965" s="59"/>
      <c r="Y965" s="59"/>
      <c r="Z965" s="59"/>
    </row>
    <row r="966" ht="14.25" customHeight="1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60"/>
      <c r="V966" s="60"/>
      <c r="W966" s="60"/>
      <c r="X966" s="59"/>
      <c r="Y966" s="59"/>
      <c r="Z966" s="59"/>
    </row>
    <row r="967" ht="14.25" customHeight="1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60"/>
      <c r="V967" s="60"/>
      <c r="W967" s="60"/>
      <c r="X967" s="59"/>
      <c r="Y967" s="59"/>
      <c r="Z967" s="59"/>
    </row>
    <row r="968" ht="14.25" customHeight="1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60"/>
      <c r="V968" s="60"/>
      <c r="W968" s="60"/>
      <c r="X968" s="59"/>
      <c r="Y968" s="59"/>
      <c r="Z968" s="59"/>
    </row>
    <row r="969" ht="14.25" customHeight="1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60"/>
      <c r="V969" s="60"/>
      <c r="W969" s="60"/>
      <c r="X969" s="59"/>
      <c r="Y969" s="59"/>
      <c r="Z969" s="59"/>
    </row>
    <row r="970" ht="14.25" customHeight="1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60"/>
      <c r="V970" s="60"/>
      <c r="W970" s="60"/>
      <c r="X970" s="59"/>
      <c r="Y970" s="59"/>
      <c r="Z970" s="59"/>
    </row>
    <row r="971" ht="14.25" customHeight="1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60"/>
      <c r="V971" s="60"/>
      <c r="W971" s="60"/>
      <c r="X971" s="59"/>
      <c r="Y971" s="59"/>
      <c r="Z971" s="59"/>
    </row>
    <row r="972" ht="14.25" customHeight="1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60"/>
      <c r="V972" s="60"/>
      <c r="W972" s="60"/>
      <c r="X972" s="59"/>
      <c r="Y972" s="59"/>
      <c r="Z972" s="59"/>
    </row>
    <row r="973" ht="14.25" customHeight="1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60"/>
      <c r="V973" s="60"/>
      <c r="W973" s="60"/>
      <c r="X973" s="59"/>
      <c r="Y973" s="59"/>
      <c r="Z973" s="59"/>
    </row>
    <row r="974" ht="14.25" customHeight="1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60"/>
      <c r="V974" s="60"/>
      <c r="W974" s="60"/>
      <c r="X974" s="59"/>
      <c r="Y974" s="59"/>
      <c r="Z974" s="59"/>
    </row>
    <row r="975" ht="14.25" customHeight="1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60"/>
      <c r="V975" s="60"/>
      <c r="W975" s="60"/>
      <c r="X975" s="59"/>
      <c r="Y975" s="59"/>
      <c r="Z975" s="59"/>
    </row>
    <row r="976" ht="14.25" customHeight="1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60"/>
      <c r="V976" s="60"/>
      <c r="W976" s="60"/>
      <c r="X976" s="59"/>
      <c r="Y976" s="59"/>
      <c r="Z976" s="59"/>
    </row>
    <row r="977" ht="14.25" customHeight="1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60"/>
      <c r="V977" s="60"/>
      <c r="W977" s="60"/>
      <c r="X977" s="59"/>
      <c r="Y977" s="59"/>
      <c r="Z977" s="59"/>
    </row>
    <row r="978" ht="14.25" customHeight="1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60"/>
      <c r="V978" s="60"/>
      <c r="W978" s="60"/>
      <c r="X978" s="59"/>
      <c r="Y978" s="59"/>
      <c r="Z978" s="59"/>
    </row>
    <row r="979" ht="14.25" customHeight="1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60"/>
      <c r="V979" s="60"/>
      <c r="W979" s="60"/>
      <c r="X979" s="59"/>
      <c r="Y979" s="59"/>
      <c r="Z979" s="59"/>
    </row>
    <row r="980" ht="14.25" customHeight="1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60"/>
      <c r="V980" s="60"/>
      <c r="W980" s="60"/>
      <c r="X980" s="59"/>
      <c r="Y980" s="59"/>
      <c r="Z980" s="59"/>
    </row>
    <row r="981" ht="14.25" customHeight="1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60"/>
      <c r="V981" s="60"/>
      <c r="W981" s="60"/>
      <c r="X981" s="59"/>
      <c r="Y981" s="59"/>
      <c r="Z981" s="59"/>
    </row>
    <row r="982" ht="14.25" customHeight="1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60"/>
      <c r="V982" s="60"/>
      <c r="W982" s="60"/>
      <c r="X982" s="59"/>
      <c r="Y982" s="59"/>
      <c r="Z982" s="59"/>
    </row>
    <row r="983" ht="14.25" customHeight="1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60"/>
      <c r="V983" s="60"/>
      <c r="W983" s="60"/>
      <c r="X983" s="59"/>
      <c r="Y983" s="59"/>
      <c r="Z983" s="59"/>
    </row>
    <row r="984" ht="14.25" customHeight="1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60"/>
      <c r="V984" s="60"/>
      <c r="W984" s="60"/>
      <c r="X984" s="59"/>
      <c r="Y984" s="59"/>
      <c r="Z984" s="59"/>
    </row>
    <row r="985" ht="14.25" customHeight="1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60"/>
      <c r="V985" s="60"/>
      <c r="W985" s="60"/>
      <c r="X985" s="59"/>
      <c r="Y985" s="59"/>
      <c r="Z985" s="59"/>
    </row>
    <row r="986" ht="14.25" customHeight="1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60"/>
      <c r="V986" s="60"/>
      <c r="W986" s="60"/>
      <c r="X986" s="59"/>
      <c r="Y986" s="59"/>
      <c r="Z986" s="59"/>
    </row>
    <row r="987" ht="14.25" customHeight="1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60"/>
      <c r="V987" s="60"/>
      <c r="W987" s="60"/>
      <c r="X987" s="59"/>
      <c r="Y987" s="59"/>
      <c r="Z987" s="59"/>
    </row>
    <row r="988" ht="14.25" customHeight="1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60"/>
      <c r="V988" s="60"/>
      <c r="W988" s="60"/>
      <c r="X988" s="59"/>
      <c r="Y988" s="59"/>
      <c r="Z988" s="59"/>
    </row>
    <row r="989" ht="14.25" customHeight="1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60"/>
      <c r="V989" s="60"/>
      <c r="W989" s="60"/>
      <c r="X989" s="59"/>
      <c r="Y989" s="59"/>
      <c r="Z989" s="59"/>
    </row>
    <row r="990" ht="14.25" customHeight="1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60"/>
      <c r="V990" s="60"/>
      <c r="W990" s="60"/>
      <c r="X990" s="59"/>
      <c r="Y990" s="59"/>
      <c r="Z990" s="59"/>
    </row>
    <row r="991" ht="14.25" customHeight="1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60"/>
      <c r="V991" s="60"/>
      <c r="W991" s="60"/>
      <c r="X991" s="59"/>
      <c r="Y991" s="59"/>
      <c r="Z991" s="59"/>
    </row>
    <row r="992" ht="14.25" customHeight="1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60"/>
      <c r="V992" s="60"/>
      <c r="W992" s="60"/>
      <c r="X992" s="59"/>
      <c r="Y992" s="59"/>
      <c r="Z992" s="59"/>
    </row>
    <row r="993" ht="14.25" customHeight="1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60"/>
      <c r="V993" s="60"/>
      <c r="W993" s="60"/>
      <c r="X993" s="59"/>
      <c r="Y993" s="59"/>
      <c r="Z993" s="59"/>
    </row>
    <row r="994" ht="14.25" customHeight="1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60"/>
      <c r="V994" s="60"/>
      <c r="W994" s="60"/>
      <c r="X994" s="59"/>
      <c r="Y994" s="59"/>
      <c r="Z994" s="59"/>
    </row>
    <row r="995" ht="14.25" customHeight="1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60"/>
      <c r="V995" s="60"/>
      <c r="W995" s="60"/>
      <c r="X995" s="59"/>
      <c r="Y995" s="59"/>
      <c r="Z995" s="59"/>
    </row>
    <row r="996" ht="14.25" customHeight="1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60"/>
      <c r="V996" s="60"/>
      <c r="W996" s="60"/>
      <c r="X996" s="59"/>
      <c r="Y996" s="59"/>
      <c r="Z996" s="59"/>
    </row>
    <row r="997" ht="14.25" customHeight="1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60"/>
      <c r="V997" s="60"/>
      <c r="W997" s="60"/>
      <c r="X997" s="59"/>
      <c r="Y997" s="59"/>
      <c r="Z997" s="59"/>
    </row>
    <row r="998" ht="14.25" customHeight="1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60"/>
      <c r="V998" s="60"/>
      <c r="W998" s="60"/>
      <c r="X998" s="59"/>
      <c r="Y998" s="59"/>
      <c r="Z998" s="59"/>
    </row>
    <row r="999" ht="14.25" customHeight="1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60"/>
      <c r="V999" s="60"/>
      <c r="W999" s="60"/>
      <c r="X999" s="59"/>
      <c r="Y999" s="59"/>
      <c r="Z999" s="59"/>
    </row>
    <row r="1000" ht="14.25" customHeight="1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60"/>
      <c r="V1000" s="60"/>
      <c r="W1000" s="60"/>
      <c r="X1000" s="59"/>
      <c r="Y1000" s="59"/>
      <c r="Z1000" s="59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2024-05-06T10:30:36Z</dcterms:created>
  <dc:creator>hp</dc:creator>
</cp:coreProperties>
</file>